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4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5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ylan\Downloads\"/>
    </mc:Choice>
  </mc:AlternateContent>
  <xr:revisionPtr revIDLastSave="0" documentId="8_{AC752C26-9D68-4D40-AE0E-570233F6C851}" xr6:coauthVersionLast="47" xr6:coauthVersionMax="47" xr10:uidLastSave="{00000000-0000-0000-0000-000000000000}"/>
  <bookViews>
    <workbookView xWindow="-108" yWindow="-108" windowWidth="23256" windowHeight="12456" xr2:uid="{92E450AC-2665-4F92-BEE5-A9D24F219C4C}"/>
  </bookViews>
  <sheets>
    <sheet name="Vehicle Data" sheetId="2" r:id="rId1"/>
    <sheet name="Calculations" sheetId="3" r:id="rId2"/>
    <sheet name="Cumulative Energy Graph" sheetId="4" r:id="rId3"/>
    <sheet name="Force Graphs" sheetId="7" r:id="rId4"/>
    <sheet name="Vehicle Speed Graph" sheetId="5" r:id="rId5"/>
    <sheet name="Power Graph" sheetId="6" r:id="rId6"/>
    <sheet name="Kinetic Energy Recovery" sheetId="8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908" i="3" l="1"/>
  <c r="X909" i="3"/>
  <c r="X910" i="3"/>
  <c r="X911" i="3"/>
  <c r="X912" i="3"/>
  <c r="X913" i="3"/>
  <c r="X914" i="3"/>
  <c r="X907" i="3"/>
  <c r="V5" i="3"/>
  <c r="V6" i="3"/>
  <c r="V7" i="3"/>
  <c r="V8" i="3"/>
  <c r="V9" i="3"/>
  <c r="V10" i="3"/>
  <c r="V11" i="3"/>
  <c r="V12" i="3"/>
  <c r="V13" i="3"/>
  <c r="V14" i="3"/>
  <c r="V15" i="3"/>
  <c r="V16" i="3"/>
  <c r="V17" i="3"/>
  <c r="V18" i="3"/>
  <c r="V19" i="3"/>
  <c r="V20" i="3"/>
  <c r="V21" i="3"/>
  <c r="V22" i="3"/>
  <c r="V23" i="3"/>
  <c r="V24" i="3"/>
  <c r="V25" i="3"/>
  <c r="V26" i="3"/>
  <c r="V27" i="3"/>
  <c r="V28" i="3"/>
  <c r="V29" i="3"/>
  <c r="V30" i="3"/>
  <c r="V31" i="3"/>
  <c r="V32" i="3"/>
  <c r="V33" i="3"/>
  <c r="V34" i="3"/>
  <c r="V35" i="3"/>
  <c r="V36" i="3"/>
  <c r="V37" i="3"/>
  <c r="V38" i="3"/>
  <c r="V39" i="3"/>
  <c r="V40" i="3"/>
  <c r="V41" i="3"/>
  <c r="V42" i="3"/>
  <c r="V43" i="3"/>
  <c r="V44" i="3"/>
  <c r="V45" i="3"/>
  <c r="V46" i="3"/>
  <c r="V47" i="3"/>
  <c r="V48" i="3"/>
  <c r="V49" i="3"/>
  <c r="V50" i="3"/>
  <c r="V51" i="3"/>
  <c r="V52" i="3"/>
  <c r="V53" i="3"/>
  <c r="V54" i="3"/>
  <c r="V55" i="3"/>
  <c r="V56" i="3"/>
  <c r="V57" i="3"/>
  <c r="V58" i="3"/>
  <c r="V59" i="3"/>
  <c r="V60" i="3"/>
  <c r="V61" i="3"/>
  <c r="V62" i="3"/>
  <c r="V63" i="3"/>
  <c r="V64" i="3"/>
  <c r="V65" i="3"/>
  <c r="V66" i="3"/>
  <c r="V67" i="3"/>
  <c r="V68" i="3"/>
  <c r="V69" i="3"/>
  <c r="V70" i="3"/>
  <c r="V71" i="3"/>
  <c r="V72" i="3"/>
  <c r="V73" i="3"/>
  <c r="V74" i="3"/>
  <c r="V75" i="3"/>
  <c r="V76" i="3"/>
  <c r="V77" i="3"/>
  <c r="V78" i="3"/>
  <c r="V79" i="3"/>
  <c r="V80" i="3"/>
  <c r="V81" i="3"/>
  <c r="V82" i="3"/>
  <c r="V83" i="3"/>
  <c r="V84" i="3"/>
  <c r="V85" i="3"/>
  <c r="V86" i="3"/>
  <c r="V87" i="3"/>
  <c r="V88" i="3"/>
  <c r="V89" i="3"/>
  <c r="V90" i="3"/>
  <c r="V91" i="3"/>
  <c r="V92" i="3"/>
  <c r="V93" i="3"/>
  <c r="V94" i="3"/>
  <c r="V95" i="3"/>
  <c r="V96" i="3"/>
  <c r="V97" i="3"/>
  <c r="V98" i="3"/>
  <c r="V99" i="3"/>
  <c r="V100" i="3"/>
  <c r="V101" i="3"/>
  <c r="V102" i="3"/>
  <c r="V103" i="3"/>
  <c r="V104" i="3"/>
  <c r="V105" i="3"/>
  <c r="V106" i="3"/>
  <c r="V107" i="3"/>
  <c r="V108" i="3"/>
  <c r="V109" i="3"/>
  <c r="V110" i="3"/>
  <c r="V111" i="3"/>
  <c r="V112" i="3"/>
  <c r="V113" i="3"/>
  <c r="V114" i="3"/>
  <c r="V115" i="3"/>
  <c r="V116" i="3"/>
  <c r="V117" i="3"/>
  <c r="V118" i="3"/>
  <c r="V119" i="3"/>
  <c r="V120" i="3"/>
  <c r="V121" i="3"/>
  <c r="V122" i="3"/>
  <c r="V123" i="3"/>
  <c r="V124" i="3"/>
  <c r="V125" i="3"/>
  <c r="V126" i="3"/>
  <c r="V127" i="3"/>
  <c r="V128" i="3"/>
  <c r="V129" i="3"/>
  <c r="V130" i="3"/>
  <c r="V131" i="3"/>
  <c r="V132" i="3"/>
  <c r="V133" i="3"/>
  <c r="V134" i="3"/>
  <c r="V135" i="3"/>
  <c r="V136" i="3"/>
  <c r="V137" i="3"/>
  <c r="V138" i="3"/>
  <c r="V139" i="3"/>
  <c r="V140" i="3"/>
  <c r="V141" i="3"/>
  <c r="V142" i="3"/>
  <c r="V143" i="3"/>
  <c r="V144" i="3"/>
  <c r="V145" i="3"/>
  <c r="V146" i="3"/>
  <c r="V147" i="3"/>
  <c r="V148" i="3"/>
  <c r="V149" i="3"/>
  <c r="V150" i="3"/>
  <c r="V151" i="3"/>
  <c r="V152" i="3"/>
  <c r="V153" i="3"/>
  <c r="V154" i="3"/>
  <c r="V155" i="3"/>
  <c r="V156" i="3"/>
  <c r="V157" i="3"/>
  <c r="V158" i="3"/>
  <c r="V159" i="3"/>
  <c r="V160" i="3"/>
  <c r="V161" i="3"/>
  <c r="V162" i="3"/>
  <c r="V163" i="3"/>
  <c r="V164" i="3"/>
  <c r="V165" i="3"/>
  <c r="V166" i="3"/>
  <c r="V167" i="3"/>
  <c r="V168" i="3"/>
  <c r="V169" i="3"/>
  <c r="V170" i="3"/>
  <c r="V171" i="3"/>
  <c r="V172" i="3"/>
  <c r="V173" i="3"/>
  <c r="V174" i="3"/>
  <c r="V175" i="3"/>
  <c r="V176" i="3"/>
  <c r="V177" i="3"/>
  <c r="V178" i="3"/>
  <c r="V179" i="3"/>
  <c r="V180" i="3"/>
  <c r="V181" i="3"/>
  <c r="V182" i="3"/>
  <c r="V183" i="3"/>
  <c r="V184" i="3"/>
  <c r="V185" i="3"/>
  <c r="V186" i="3"/>
  <c r="V187" i="3"/>
  <c r="V188" i="3"/>
  <c r="V189" i="3"/>
  <c r="V190" i="3"/>
  <c r="V191" i="3"/>
  <c r="V192" i="3"/>
  <c r="V193" i="3"/>
  <c r="V194" i="3"/>
  <c r="V195" i="3"/>
  <c r="V196" i="3"/>
  <c r="V197" i="3"/>
  <c r="V198" i="3"/>
  <c r="V199" i="3"/>
  <c r="V200" i="3"/>
  <c r="V201" i="3"/>
  <c r="V202" i="3"/>
  <c r="V203" i="3"/>
  <c r="V204" i="3"/>
  <c r="V205" i="3"/>
  <c r="V206" i="3"/>
  <c r="V207" i="3"/>
  <c r="V208" i="3"/>
  <c r="V209" i="3"/>
  <c r="V210" i="3"/>
  <c r="V211" i="3"/>
  <c r="V212" i="3"/>
  <c r="V213" i="3"/>
  <c r="V214" i="3"/>
  <c r="V215" i="3"/>
  <c r="V216" i="3"/>
  <c r="V217" i="3"/>
  <c r="V218" i="3"/>
  <c r="V219" i="3"/>
  <c r="V220" i="3"/>
  <c r="V221" i="3"/>
  <c r="V222" i="3"/>
  <c r="V223" i="3"/>
  <c r="V224" i="3"/>
  <c r="V225" i="3"/>
  <c r="V226" i="3"/>
  <c r="V227" i="3"/>
  <c r="V228" i="3"/>
  <c r="V229" i="3"/>
  <c r="V230" i="3"/>
  <c r="V231" i="3"/>
  <c r="V232" i="3"/>
  <c r="V233" i="3"/>
  <c r="V234" i="3"/>
  <c r="V235" i="3"/>
  <c r="V236" i="3"/>
  <c r="V237" i="3"/>
  <c r="V238" i="3"/>
  <c r="V239" i="3"/>
  <c r="V240" i="3"/>
  <c r="V241" i="3"/>
  <c r="V242" i="3"/>
  <c r="V243" i="3"/>
  <c r="V244" i="3"/>
  <c r="V245" i="3"/>
  <c r="V246" i="3"/>
  <c r="V247" i="3"/>
  <c r="V248" i="3"/>
  <c r="V249" i="3"/>
  <c r="V250" i="3"/>
  <c r="V251" i="3"/>
  <c r="V252" i="3"/>
  <c r="V253" i="3"/>
  <c r="V254" i="3"/>
  <c r="V255" i="3"/>
  <c r="V256" i="3"/>
  <c r="V257" i="3"/>
  <c r="V258" i="3"/>
  <c r="V259" i="3"/>
  <c r="V260" i="3"/>
  <c r="V261" i="3"/>
  <c r="V262" i="3"/>
  <c r="V263" i="3"/>
  <c r="V264" i="3"/>
  <c r="V265" i="3"/>
  <c r="V266" i="3"/>
  <c r="V267" i="3"/>
  <c r="V268" i="3"/>
  <c r="V269" i="3"/>
  <c r="V270" i="3"/>
  <c r="V271" i="3"/>
  <c r="V272" i="3"/>
  <c r="V273" i="3"/>
  <c r="V274" i="3"/>
  <c r="V275" i="3"/>
  <c r="V276" i="3"/>
  <c r="V277" i="3"/>
  <c r="V278" i="3"/>
  <c r="V279" i="3"/>
  <c r="V280" i="3"/>
  <c r="V281" i="3"/>
  <c r="V282" i="3"/>
  <c r="V283" i="3"/>
  <c r="V284" i="3"/>
  <c r="V285" i="3"/>
  <c r="V286" i="3"/>
  <c r="V287" i="3"/>
  <c r="V288" i="3"/>
  <c r="V289" i="3"/>
  <c r="V290" i="3"/>
  <c r="V291" i="3"/>
  <c r="V292" i="3"/>
  <c r="V293" i="3"/>
  <c r="V294" i="3"/>
  <c r="V295" i="3"/>
  <c r="V296" i="3"/>
  <c r="V297" i="3"/>
  <c r="V298" i="3"/>
  <c r="V299" i="3"/>
  <c r="V300" i="3"/>
  <c r="V301" i="3"/>
  <c r="V302" i="3"/>
  <c r="V303" i="3"/>
  <c r="V304" i="3"/>
  <c r="V305" i="3"/>
  <c r="V306" i="3"/>
  <c r="V307" i="3"/>
  <c r="V308" i="3"/>
  <c r="V309" i="3"/>
  <c r="V310" i="3"/>
  <c r="V311" i="3"/>
  <c r="V312" i="3"/>
  <c r="V313" i="3"/>
  <c r="V314" i="3"/>
  <c r="V315" i="3"/>
  <c r="V316" i="3"/>
  <c r="V317" i="3"/>
  <c r="V318" i="3"/>
  <c r="V319" i="3"/>
  <c r="V320" i="3"/>
  <c r="V321" i="3"/>
  <c r="V322" i="3"/>
  <c r="V323" i="3"/>
  <c r="V324" i="3"/>
  <c r="V325" i="3"/>
  <c r="V326" i="3"/>
  <c r="V327" i="3"/>
  <c r="V328" i="3"/>
  <c r="V329" i="3"/>
  <c r="V330" i="3"/>
  <c r="V331" i="3"/>
  <c r="V332" i="3"/>
  <c r="V333" i="3"/>
  <c r="V334" i="3"/>
  <c r="V335" i="3"/>
  <c r="V336" i="3"/>
  <c r="V337" i="3"/>
  <c r="V338" i="3"/>
  <c r="V339" i="3"/>
  <c r="V340" i="3"/>
  <c r="V341" i="3"/>
  <c r="V342" i="3"/>
  <c r="V343" i="3"/>
  <c r="V344" i="3"/>
  <c r="V345" i="3"/>
  <c r="V346" i="3"/>
  <c r="V347" i="3"/>
  <c r="V348" i="3"/>
  <c r="V349" i="3"/>
  <c r="V350" i="3"/>
  <c r="V351" i="3"/>
  <c r="V352" i="3"/>
  <c r="V353" i="3"/>
  <c r="V354" i="3"/>
  <c r="V355" i="3"/>
  <c r="V356" i="3"/>
  <c r="V357" i="3"/>
  <c r="V358" i="3"/>
  <c r="V359" i="3"/>
  <c r="V360" i="3"/>
  <c r="V361" i="3"/>
  <c r="V362" i="3"/>
  <c r="V363" i="3"/>
  <c r="V364" i="3"/>
  <c r="V365" i="3"/>
  <c r="V366" i="3"/>
  <c r="V367" i="3"/>
  <c r="V368" i="3"/>
  <c r="V369" i="3"/>
  <c r="V370" i="3"/>
  <c r="V371" i="3"/>
  <c r="V372" i="3"/>
  <c r="V373" i="3"/>
  <c r="V374" i="3"/>
  <c r="V375" i="3"/>
  <c r="V376" i="3"/>
  <c r="V377" i="3"/>
  <c r="V378" i="3"/>
  <c r="V379" i="3"/>
  <c r="V380" i="3"/>
  <c r="V381" i="3"/>
  <c r="V382" i="3"/>
  <c r="V383" i="3"/>
  <c r="V384" i="3"/>
  <c r="V385" i="3"/>
  <c r="V386" i="3"/>
  <c r="V387" i="3"/>
  <c r="V388" i="3"/>
  <c r="V389" i="3"/>
  <c r="V390" i="3"/>
  <c r="V391" i="3"/>
  <c r="V392" i="3"/>
  <c r="V393" i="3"/>
  <c r="V394" i="3"/>
  <c r="V395" i="3"/>
  <c r="V396" i="3"/>
  <c r="V397" i="3"/>
  <c r="V398" i="3"/>
  <c r="V399" i="3"/>
  <c r="V400" i="3"/>
  <c r="V401" i="3"/>
  <c r="V402" i="3"/>
  <c r="V403" i="3"/>
  <c r="V404" i="3"/>
  <c r="V405" i="3"/>
  <c r="V406" i="3"/>
  <c r="V407" i="3"/>
  <c r="V408" i="3"/>
  <c r="V409" i="3"/>
  <c r="V410" i="3"/>
  <c r="V411" i="3"/>
  <c r="V412" i="3"/>
  <c r="V413" i="3"/>
  <c r="V414" i="3"/>
  <c r="V415" i="3"/>
  <c r="V416" i="3"/>
  <c r="V417" i="3"/>
  <c r="V418" i="3"/>
  <c r="V419" i="3"/>
  <c r="V420" i="3"/>
  <c r="V421" i="3"/>
  <c r="V422" i="3"/>
  <c r="V423" i="3"/>
  <c r="V424" i="3"/>
  <c r="V425" i="3"/>
  <c r="V426" i="3"/>
  <c r="V427" i="3"/>
  <c r="V428" i="3"/>
  <c r="V429" i="3"/>
  <c r="V430" i="3"/>
  <c r="V431" i="3"/>
  <c r="V432" i="3"/>
  <c r="V433" i="3"/>
  <c r="V434" i="3"/>
  <c r="V435" i="3"/>
  <c r="V436" i="3"/>
  <c r="V437" i="3"/>
  <c r="V438" i="3"/>
  <c r="V439" i="3"/>
  <c r="V440" i="3"/>
  <c r="V441" i="3"/>
  <c r="V442" i="3"/>
  <c r="V443" i="3"/>
  <c r="V444" i="3"/>
  <c r="V445" i="3"/>
  <c r="V446" i="3"/>
  <c r="V447" i="3"/>
  <c r="V448" i="3"/>
  <c r="V449" i="3"/>
  <c r="V450" i="3"/>
  <c r="V451" i="3"/>
  <c r="V452" i="3"/>
  <c r="V453" i="3"/>
  <c r="V454" i="3"/>
  <c r="V455" i="3"/>
  <c r="V456" i="3"/>
  <c r="V457" i="3"/>
  <c r="V458" i="3"/>
  <c r="V459" i="3"/>
  <c r="V460" i="3"/>
  <c r="V461" i="3"/>
  <c r="V462" i="3"/>
  <c r="V463" i="3"/>
  <c r="V464" i="3"/>
  <c r="V465" i="3"/>
  <c r="V466" i="3"/>
  <c r="V467" i="3"/>
  <c r="V468" i="3"/>
  <c r="V469" i="3"/>
  <c r="V470" i="3"/>
  <c r="V471" i="3"/>
  <c r="V472" i="3"/>
  <c r="V473" i="3"/>
  <c r="V474" i="3"/>
  <c r="V475" i="3"/>
  <c r="V476" i="3"/>
  <c r="V477" i="3"/>
  <c r="V478" i="3"/>
  <c r="V479" i="3"/>
  <c r="V480" i="3"/>
  <c r="V481" i="3"/>
  <c r="V482" i="3"/>
  <c r="V483" i="3"/>
  <c r="V484" i="3"/>
  <c r="V485" i="3"/>
  <c r="V486" i="3"/>
  <c r="V487" i="3"/>
  <c r="V488" i="3"/>
  <c r="V489" i="3"/>
  <c r="V490" i="3"/>
  <c r="V491" i="3"/>
  <c r="V492" i="3"/>
  <c r="V493" i="3"/>
  <c r="V494" i="3"/>
  <c r="V495" i="3"/>
  <c r="V496" i="3"/>
  <c r="V497" i="3"/>
  <c r="V498" i="3"/>
  <c r="V499" i="3"/>
  <c r="V500" i="3"/>
  <c r="V501" i="3"/>
  <c r="V502" i="3"/>
  <c r="V503" i="3"/>
  <c r="V504" i="3"/>
  <c r="V505" i="3"/>
  <c r="V506" i="3"/>
  <c r="V507" i="3"/>
  <c r="V508" i="3"/>
  <c r="V509" i="3"/>
  <c r="V510" i="3"/>
  <c r="V511" i="3"/>
  <c r="V512" i="3"/>
  <c r="V513" i="3"/>
  <c r="V514" i="3"/>
  <c r="V515" i="3"/>
  <c r="V516" i="3"/>
  <c r="V517" i="3"/>
  <c r="V518" i="3"/>
  <c r="V519" i="3"/>
  <c r="V520" i="3"/>
  <c r="V521" i="3"/>
  <c r="V522" i="3"/>
  <c r="V523" i="3"/>
  <c r="V524" i="3"/>
  <c r="V525" i="3"/>
  <c r="V526" i="3"/>
  <c r="V527" i="3"/>
  <c r="V528" i="3"/>
  <c r="V529" i="3"/>
  <c r="V530" i="3"/>
  <c r="V531" i="3"/>
  <c r="V532" i="3"/>
  <c r="V533" i="3"/>
  <c r="V534" i="3"/>
  <c r="V535" i="3"/>
  <c r="V536" i="3"/>
  <c r="V537" i="3"/>
  <c r="V538" i="3"/>
  <c r="V539" i="3"/>
  <c r="V540" i="3"/>
  <c r="V541" i="3"/>
  <c r="V542" i="3"/>
  <c r="V543" i="3"/>
  <c r="V544" i="3"/>
  <c r="V545" i="3"/>
  <c r="V546" i="3"/>
  <c r="V547" i="3"/>
  <c r="V548" i="3"/>
  <c r="V549" i="3"/>
  <c r="V550" i="3"/>
  <c r="V551" i="3"/>
  <c r="V552" i="3"/>
  <c r="V553" i="3"/>
  <c r="V554" i="3"/>
  <c r="V555" i="3"/>
  <c r="V556" i="3"/>
  <c r="V557" i="3"/>
  <c r="V558" i="3"/>
  <c r="V559" i="3"/>
  <c r="V560" i="3"/>
  <c r="V561" i="3"/>
  <c r="V562" i="3"/>
  <c r="V563" i="3"/>
  <c r="V564" i="3"/>
  <c r="V565" i="3"/>
  <c r="V566" i="3"/>
  <c r="V567" i="3"/>
  <c r="V568" i="3"/>
  <c r="V569" i="3"/>
  <c r="V570" i="3"/>
  <c r="V571" i="3"/>
  <c r="V572" i="3"/>
  <c r="V573" i="3"/>
  <c r="V574" i="3"/>
  <c r="V575" i="3"/>
  <c r="V576" i="3"/>
  <c r="V577" i="3"/>
  <c r="V578" i="3"/>
  <c r="V579" i="3"/>
  <c r="V580" i="3"/>
  <c r="V581" i="3"/>
  <c r="V582" i="3"/>
  <c r="V583" i="3"/>
  <c r="V584" i="3"/>
  <c r="V585" i="3"/>
  <c r="V586" i="3"/>
  <c r="V587" i="3"/>
  <c r="V588" i="3"/>
  <c r="V589" i="3"/>
  <c r="V590" i="3"/>
  <c r="V591" i="3"/>
  <c r="V592" i="3"/>
  <c r="V593" i="3"/>
  <c r="V594" i="3"/>
  <c r="V595" i="3"/>
  <c r="V596" i="3"/>
  <c r="V597" i="3"/>
  <c r="V598" i="3"/>
  <c r="V599" i="3"/>
  <c r="V600" i="3"/>
  <c r="V601" i="3"/>
  <c r="V602" i="3"/>
  <c r="V603" i="3"/>
  <c r="V604" i="3"/>
  <c r="V605" i="3"/>
  <c r="V606" i="3"/>
  <c r="V607" i="3"/>
  <c r="V608" i="3"/>
  <c r="V609" i="3"/>
  <c r="V610" i="3"/>
  <c r="V611" i="3"/>
  <c r="V612" i="3"/>
  <c r="V613" i="3"/>
  <c r="V614" i="3"/>
  <c r="V615" i="3"/>
  <c r="V616" i="3"/>
  <c r="V617" i="3"/>
  <c r="V618" i="3"/>
  <c r="V619" i="3"/>
  <c r="V620" i="3"/>
  <c r="V621" i="3"/>
  <c r="V622" i="3"/>
  <c r="V623" i="3"/>
  <c r="V624" i="3"/>
  <c r="V625" i="3"/>
  <c r="V626" i="3"/>
  <c r="V627" i="3"/>
  <c r="V628" i="3"/>
  <c r="V629" i="3"/>
  <c r="V630" i="3"/>
  <c r="V631" i="3"/>
  <c r="V632" i="3"/>
  <c r="V633" i="3"/>
  <c r="V634" i="3"/>
  <c r="V635" i="3"/>
  <c r="V636" i="3"/>
  <c r="V637" i="3"/>
  <c r="V638" i="3"/>
  <c r="V639" i="3"/>
  <c r="V640" i="3"/>
  <c r="V641" i="3"/>
  <c r="V642" i="3"/>
  <c r="V643" i="3"/>
  <c r="V644" i="3"/>
  <c r="V645" i="3"/>
  <c r="V646" i="3"/>
  <c r="V647" i="3"/>
  <c r="V648" i="3"/>
  <c r="V649" i="3"/>
  <c r="V650" i="3"/>
  <c r="V651" i="3"/>
  <c r="V652" i="3"/>
  <c r="V653" i="3"/>
  <c r="V654" i="3"/>
  <c r="V655" i="3"/>
  <c r="V656" i="3"/>
  <c r="V657" i="3"/>
  <c r="V658" i="3"/>
  <c r="V659" i="3"/>
  <c r="V660" i="3"/>
  <c r="V661" i="3"/>
  <c r="V662" i="3"/>
  <c r="V663" i="3"/>
  <c r="V664" i="3"/>
  <c r="V665" i="3"/>
  <c r="V666" i="3"/>
  <c r="V667" i="3"/>
  <c r="V668" i="3"/>
  <c r="V669" i="3"/>
  <c r="V670" i="3"/>
  <c r="V671" i="3"/>
  <c r="V672" i="3"/>
  <c r="V673" i="3"/>
  <c r="V674" i="3"/>
  <c r="V675" i="3"/>
  <c r="V676" i="3"/>
  <c r="V677" i="3"/>
  <c r="V678" i="3"/>
  <c r="V679" i="3"/>
  <c r="V680" i="3"/>
  <c r="V681" i="3"/>
  <c r="V682" i="3"/>
  <c r="V683" i="3"/>
  <c r="V684" i="3"/>
  <c r="V685" i="3"/>
  <c r="V686" i="3"/>
  <c r="V687" i="3"/>
  <c r="V688" i="3"/>
  <c r="V689" i="3"/>
  <c r="V690" i="3"/>
  <c r="V691" i="3"/>
  <c r="V692" i="3"/>
  <c r="V693" i="3"/>
  <c r="V694" i="3"/>
  <c r="V695" i="3"/>
  <c r="V696" i="3"/>
  <c r="V697" i="3"/>
  <c r="V698" i="3"/>
  <c r="V699" i="3"/>
  <c r="V700" i="3"/>
  <c r="V701" i="3"/>
  <c r="V702" i="3"/>
  <c r="V703" i="3"/>
  <c r="V704" i="3"/>
  <c r="V705" i="3"/>
  <c r="V706" i="3"/>
  <c r="V707" i="3"/>
  <c r="V708" i="3"/>
  <c r="V709" i="3"/>
  <c r="V710" i="3"/>
  <c r="V711" i="3"/>
  <c r="V712" i="3"/>
  <c r="V713" i="3"/>
  <c r="V714" i="3"/>
  <c r="V715" i="3"/>
  <c r="V716" i="3"/>
  <c r="V717" i="3"/>
  <c r="V718" i="3"/>
  <c r="V719" i="3"/>
  <c r="V720" i="3"/>
  <c r="V721" i="3"/>
  <c r="V722" i="3"/>
  <c r="V723" i="3"/>
  <c r="V724" i="3"/>
  <c r="V725" i="3"/>
  <c r="V726" i="3"/>
  <c r="V727" i="3"/>
  <c r="V728" i="3"/>
  <c r="V729" i="3"/>
  <c r="V730" i="3"/>
  <c r="V731" i="3"/>
  <c r="V732" i="3"/>
  <c r="V733" i="3"/>
  <c r="V734" i="3"/>
  <c r="V735" i="3"/>
  <c r="V736" i="3"/>
  <c r="V737" i="3"/>
  <c r="V738" i="3"/>
  <c r="V739" i="3"/>
  <c r="V740" i="3"/>
  <c r="V741" i="3"/>
  <c r="V742" i="3"/>
  <c r="V743" i="3"/>
  <c r="V744" i="3"/>
  <c r="V745" i="3"/>
  <c r="V746" i="3"/>
  <c r="V747" i="3"/>
  <c r="V748" i="3"/>
  <c r="V749" i="3"/>
  <c r="V750" i="3"/>
  <c r="V751" i="3"/>
  <c r="V752" i="3"/>
  <c r="V753" i="3"/>
  <c r="V754" i="3"/>
  <c r="V755" i="3"/>
  <c r="V756" i="3"/>
  <c r="V757" i="3"/>
  <c r="V758" i="3"/>
  <c r="V759" i="3"/>
  <c r="V760" i="3"/>
  <c r="V761" i="3"/>
  <c r="V762" i="3"/>
  <c r="V763" i="3"/>
  <c r="V764" i="3"/>
  <c r="V765" i="3"/>
  <c r="V766" i="3"/>
  <c r="V767" i="3"/>
  <c r="V768" i="3"/>
  <c r="V769" i="3"/>
  <c r="V770" i="3"/>
  <c r="V771" i="3"/>
  <c r="V772" i="3"/>
  <c r="V773" i="3"/>
  <c r="V774" i="3"/>
  <c r="V775" i="3"/>
  <c r="V776" i="3"/>
  <c r="V777" i="3"/>
  <c r="V778" i="3"/>
  <c r="V779" i="3"/>
  <c r="V780" i="3"/>
  <c r="V781" i="3"/>
  <c r="V782" i="3"/>
  <c r="V783" i="3"/>
  <c r="V784" i="3"/>
  <c r="V785" i="3"/>
  <c r="V786" i="3"/>
  <c r="V787" i="3"/>
  <c r="V788" i="3"/>
  <c r="V789" i="3"/>
  <c r="V790" i="3"/>
  <c r="V791" i="3"/>
  <c r="V792" i="3"/>
  <c r="V793" i="3"/>
  <c r="V794" i="3"/>
  <c r="V795" i="3"/>
  <c r="V796" i="3"/>
  <c r="V797" i="3"/>
  <c r="V798" i="3"/>
  <c r="V799" i="3"/>
  <c r="V800" i="3"/>
  <c r="V801" i="3"/>
  <c r="V802" i="3"/>
  <c r="V803" i="3"/>
  <c r="V804" i="3"/>
  <c r="V805" i="3"/>
  <c r="V806" i="3"/>
  <c r="V807" i="3"/>
  <c r="V808" i="3"/>
  <c r="V809" i="3"/>
  <c r="V810" i="3"/>
  <c r="V811" i="3"/>
  <c r="V812" i="3"/>
  <c r="V813" i="3"/>
  <c r="V814" i="3"/>
  <c r="V815" i="3"/>
  <c r="V816" i="3"/>
  <c r="V817" i="3"/>
  <c r="V818" i="3"/>
  <c r="V819" i="3"/>
  <c r="V820" i="3"/>
  <c r="V821" i="3"/>
  <c r="V822" i="3"/>
  <c r="V823" i="3"/>
  <c r="V824" i="3"/>
  <c r="V825" i="3"/>
  <c r="V826" i="3"/>
  <c r="V827" i="3"/>
  <c r="V828" i="3"/>
  <c r="V829" i="3"/>
  <c r="V830" i="3"/>
  <c r="V831" i="3"/>
  <c r="V832" i="3"/>
  <c r="V833" i="3"/>
  <c r="V834" i="3"/>
  <c r="V835" i="3"/>
  <c r="V836" i="3"/>
  <c r="V837" i="3"/>
  <c r="V838" i="3"/>
  <c r="V839" i="3"/>
  <c r="V840" i="3"/>
  <c r="V841" i="3"/>
  <c r="V842" i="3"/>
  <c r="V843" i="3"/>
  <c r="V844" i="3"/>
  <c r="V845" i="3"/>
  <c r="V846" i="3"/>
  <c r="V847" i="3"/>
  <c r="V848" i="3"/>
  <c r="V849" i="3"/>
  <c r="V850" i="3"/>
  <c r="V851" i="3"/>
  <c r="V852" i="3"/>
  <c r="V853" i="3"/>
  <c r="V854" i="3"/>
  <c r="V855" i="3"/>
  <c r="V856" i="3"/>
  <c r="V857" i="3"/>
  <c r="V858" i="3"/>
  <c r="V859" i="3"/>
  <c r="V860" i="3"/>
  <c r="V861" i="3"/>
  <c r="V862" i="3"/>
  <c r="V863" i="3"/>
  <c r="V864" i="3"/>
  <c r="V865" i="3"/>
  <c r="V866" i="3"/>
  <c r="V867" i="3"/>
  <c r="V868" i="3"/>
  <c r="V869" i="3"/>
  <c r="V870" i="3"/>
  <c r="V871" i="3"/>
  <c r="V872" i="3"/>
  <c r="V873" i="3"/>
  <c r="V874" i="3"/>
  <c r="V875" i="3"/>
  <c r="V876" i="3"/>
  <c r="V877" i="3"/>
  <c r="V878" i="3"/>
  <c r="V879" i="3"/>
  <c r="V880" i="3"/>
  <c r="V881" i="3"/>
  <c r="V882" i="3"/>
  <c r="V883" i="3"/>
  <c r="V884" i="3"/>
  <c r="V885" i="3"/>
  <c r="V886" i="3"/>
  <c r="V887" i="3"/>
  <c r="V888" i="3"/>
  <c r="V889" i="3"/>
  <c r="V890" i="3"/>
  <c r="V891" i="3"/>
  <c r="V892" i="3"/>
  <c r="V893" i="3"/>
  <c r="V894" i="3"/>
  <c r="V895" i="3"/>
  <c r="V896" i="3"/>
  <c r="V897" i="3"/>
  <c r="V898" i="3"/>
  <c r="V899" i="3"/>
  <c r="V900" i="3"/>
  <c r="V901" i="3"/>
  <c r="V902" i="3"/>
  <c r="V903" i="3"/>
  <c r="V904" i="3"/>
  <c r="V905" i="3"/>
  <c r="V906" i="3"/>
  <c r="V907" i="3"/>
  <c r="V908" i="3"/>
  <c r="V909" i="3"/>
  <c r="V910" i="3"/>
  <c r="V911" i="3"/>
  <c r="V912" i="3"/>
  <c r="V913" i="3"/>
  <c r="V914" i="3"/>
  <c r="V915" i="3"/>
  <c r="V916" i="3"/>
  <c r="V917" i="3"/>
  <c r="V918" i="3"/>
  <c r="V919" i="3"/>
  <c r="V920" i="3"/>
  <c r="V921" i="3"/>
  <c r="V922" i="3"/>
  <c r="V923" i="3"/>
  <c r="V924" i="3"/>
  <c r="V925" i="3"/>
  <c r="V926" i="3"/>
  <c r="V927" i="3"/>
  <c r="V928" i="3"/>
  <c r="V929" i="3"/>
  <c r="V930" i="3"/>
  <c r="V931" i="3"/>
  <c r="V932" i="3"/>
  <c r="V933" i="3"/>
  <c r="V934" i="3"/>
  <c r="V935" i="3"/>
  <c r="V936" i="3"/>
  <c r="V937" i="3"/>
  <c r="V938" i="3"/>
  <c r="V939" i="3"/>
  <c r="V940" i="3"/>
  <c r="V941" i="3"/>
  <c r="V942" i="3"/>
  <c r="V943" i="3"/>
  <c r="V944" i="3"/>
  <c r="V945" i="3"/>
  <c r="V946" i="3"/>
  <c r="V947" i="3"/>
  <c r="V948" i="3"/>
  <c r="V949" i="3"/>
  <c r="V950" i="3"/>
  <c r="V951" i="3"/>
  <c r="V952" i="3"/>
  <c r="V953" i="3"/>
  <c r="V954" i="3"/>
  <c r="V955" i="3"/>
  <c r="V956" i="3"/>
  <c r="V957" i="3"/>
  <c r="V958" i="3"/>
  <c r="V959" i="3"/>
  <c r="V960" i="3"/>
  <c r="V961" i="3"/>
  <c r="V962" i="3"/>
  <c r="V963" i="3"/>
  <c r="V964" i="3"/>
  <c r="V965" i="3"/>
  <c r="V966" i="3"/>
  <c r="V967" i="3"/>
  <c r="V968" i="3"/>
  <c r="V969" i="3"/>
  <c r="V970" i="3"/>
  <c r="V971" i="3"/>
  <c r="V972" i="3"/>
  <c r="V973" i="3"/>
  <c r="V974" i="3"/>
  <c r="V975" i="3"/>
  <c r="V976" i="3"/>
  <c r="V977" i="3"/>
  <c r="V978" i="3"/>
  <c r="V979" i="3"/>
  <c r="V980" i="3"/>
  <c r="V981" i="3"/>
  <c r="V982" i="3"/>
  <c r="V983" i="3"/>
  <c r="V984" i="3"/>
  <c r="V985" i="3"/>
  <c r="V986" i="3"/>
  <c r="V987" i="3"/>
  <c r="V988" i="3"/>
  <c r="V989" i="3"/>
  <c r="V990" i="3"/>
  <c r="V991" i="3"/>
  <c r="V992" i="3"/>
  <c r="V993" i="3"/>
  <c r="V994" i="3"/>
  <c r="V995" i="3"/>
  <c r="V996" i="3"/>
  <c r="V997" i="3"/>
  <c r="V998" i="3"/>
  <c r="V999" i="3"/>
  <c r="V1000" i="3"/>
  <c r="V1001" i="3"/>
  <c r="V1002" i="3"/>
  <c r="V1003" i="3"/>
  <c r="V1004" i="3"/>
  <c r="V1005" i="3"/>
  <c r="V1006" i="3"/>
  <c r="V1007" i="3"/>
  <c r="V1008" i="3"/>
  <c r="V1009" i="3"/>
  <c r="V1010" i="3"/>
  <c r="V1011" i="3"/>
  <c r="V1012" i="3"/>
  <c r="V1013" i="3"/>
  <c r="V1014" i="3"/>
  <c r="V1015" i="3"/>
  <c r="V1016" i="3"/>
  <c r="V1017" i="3"/>
  <c r="V1018" i="3"/>
  <c r="V1019" i="3"/>
  <c r="V1020" i="3"/>
  <c r="V1021" i="3"/>
  <c r="V1022" i="3"/>
  <c r="V1023" i="3"/>
  <c r="V1024" i="3"/>
  <c r="V1025" i="3"/>
  <c r="V1026" i="3"/>
  <c r="V1027" i="3"/>
  <c r="V1028" i="3"/>
  <c r="V1029" i="3"/>
  <c r="V1030" i="3"/>
  <c r="V1031" i="3"/>
  <c r="V1032" i="3"/>
  <c r="V1033" i="3"/>
  <c r="V1034" i="3"/>
  <c r="V1035" i="3"/>
  <c r="V1036" i="3"/>
  <c r="V1037" i="3"/>
  <c r="V1038" i="3"/>
  <c r="V1039" i="3"/>
  <c r="V1040" i="3"/>
  <c r="V1041" i="3"/>
  <c r="V1042" i="3"/>
  <c r="V1043" i="3"/>
  <c r="V1044" i="3"/>
  <c r="V1045" i="3"/>
  <c r="V1046" i="3"/>
  <c r="V1047" i="3"/>
  <c r="V1048" i="3"/>
  <c r="V1049" i="3"/>
  <c r="V1050" i="3"/>
  <c r="V1051" i="3"/>
  <c r="V1052" i="3"/>
  <c r="V1053" i="3"/>
  <c r="V1054" i="3"/>
  <c r="V1055" i="3"/>
  <c r="V1056" i="3"/>
  <c r="V1057" i="3"/>
  <c r="V1058" i="3"/>
  <c r="V1059" i="3"/>
  <c r="V1060" i="3"/>
  <c r="V1061" i="3"/>
  <c r="V1062" i="3"/>
  <c r="V1063" i="3"/>
  <c r="V1064" i="3"/>
  <c r="V1065" i="3"/>
  <c r="V1066" i="3"/>
  <c r="V1067" i="3"/>
  <c r="V1068" i="3"/>
  <c r="V1069" i="3"/>
  <c r="V1070" i="3"/>
  <c r="V1071" i="3"/>
  <c r="V1072" i="3"/>
  <c r="V1073" i="3"/>
  <c r="V1074" i="3"/>
  <c r="V1075" i="3"/>
  <c r="V1076" i="3"/>
  <c r="V1077" i="3"/>
  <c r="V1078" i="3"/>
  <c r="V1079" i="3"/>
  <c r="V1080" i="3"/>
  <c r="V1081" i="3"/>
  <c r="V1082" i="3"/>
  <c r="V1083" i="3"/>
  <c r="V1084" i="3"/>
  <c r="V1085" i="3"/>
  <c r="V1086" i="3"/>
  <c r="V1087" i="3"/>
  <c r="V1088" i="3"/>
  <c r="V1089" i="3"/>
  <c r="V1090" i="3"/>
  <c r="V1091" i="3"/>
  <c r="V1092" i="3"/>
  <c r="V1093" i="3"/>
  <c r="V1094" i="3"/>
  <c r="V1095" i="3"/>
  <c r="V1096" i="3"/>
  <c r="V1097" i="3"/>
  <c r="V1098" i="3"/>
  <c r="V1099" i="3"/>
  <c r="V1100" i="3"/>
  <c r="V1101" i="3"/>
  <c r="V1102" i="3"/>
  <c r="V1103" i="3"/>
  <c r="V1104" i="3"/>
  <c r="V1105" i="3"/>
  <c r="V1106" i="3"/>
  <c r="V1107" i="3"/>
  <c r="V1108" i="3"/>
  <c r="V1109" i="3"/>
  <c r="V1110" i="3"/>
  <c r="V1111" i="3"/>
  <c r="V1112" i="3"/>
  <c r="V1113" i="3"/>
  <c r="V1114" i="3"/>
  <c r="V1115" i="3"/>
  <c r="V1116" i="3"/>
  <c r="V1117" i="3"/>
  <c r="V1118" i="3"/>
  <c r="V1119" i="3"/>
  <c r="V1120" i="3"/>
  <c r="V1121" i="3"/>
  <c r="V1122" i="3"/>
  <c r="V1123" i="3"/>
  <c r="V1124" i="3"/>
  <c r="V1125" i="3"/>
  <c r="V1126" i="3"/>
  <c r="V1127" i="3"/>
  <c r="V1128" i="3"/>
  <c r="V1129" i="3"/>
  <c r="V1130" i="3"/>
  <c r="V1131" i="3"/>
  <c r="V1132" i="3"/>
  <c r="V1133" i="3"/>
  <c r="V1134" i="3"/>
  <c r="V1135" i="3"/>
  <c r="V1136" i="3"/>
  <c r="V1137" i="3"/>
  <c r="V1138" i="3"/>
  <c r="V1139" i="3"/>
  <c r="V1140" i="3"/>
  <c r="V1141" i="3"/>
  <c r="V1142" i="3"/>
  <c r="V1143" i="3"/>
  <c r="V1144" i="3"/>
  <c r="V1145" i="3"/>
  <c r="V1146" i="3"/>
  <c r="V1147" i="3"/>
  <c r="V1148" i="3"/>
  <c r="V1149" i="3"/>
  <c r="V1150" i="3"/>
  <c r="V1151" i="3"/>
  <c r="V1152" i="3"/>
  <c r="V1153" i="3"/>
  <c r="V1154" i="3"/>
  <c r="V1155" i="3"/>
  <c r="V1156" i="3"/>
  <c r="V1157" i="3"/>
  <c r="V1158" i="3"/>
  <c r="V1159" i="3"/>
  <c r="V1160" i="3"/>
  <c r="V1161" i="3"/>
  <c r="V1162" i="3"/>
  <c r="V1163" i="3"/>
  <c r="V1164" i="3"/>
  <c r="V1165" i="3"/>
  <c r="V1166" i="3"/>
  <c r="V1167" i="3"/>
  <c r="V1168" i="3"/>
  <c r="V1169" i="3"/>
  <c r="V1170" i="3"/>
  <c r="V1171" i="3"/>
  <c r="V1172" i="3"/>
  <c r="V1173" i="3"/>
  <c r="V1174" i="3"/>
  <c r="V1175" i="3"/>
  <c r="V1176" i="3"/>
  <c r="V1177" i="3"/>
  <c r="V1178" i="3"/>
  <c r="V1179" i="3"/>
  <c r="V1180" i="3"/>
  <c r="V1181" i="3"/>
  <c r="V1182" i="3"/>
  <c r="V1183" i="3"/>
  <c r="V1184" i="3"/>
  <c r="V1185" i="3"/>
  <c r="V1186" i="3"/>
  <c r="V1187" i="3"/>
  <c r="V1188" i="3"/>
  <c r="V1189" i="3"/>
  <c r="V1190" i="3"/>
  <c r="V1191" i="3"/>
  <c r="V1192" i="3"/>
  <c r="V1193" i="3"/>
  <c r="V1194" i="3"/>
  <c r="V1195" i="3"/>
  <c r="V1196" i="3"/>
  <c r="V1197" i="3"/>
  <c r="V1198" i="3"/>
  <c r="V1199" i="3"/>
  <c r="V1200" i="3"/>
  <c r="V1201" i="3"/>
  <c r="V1202" i="3"/>
  <c r="V1203" i="3"/>
  <c r="V1204" i="3"/>
  <c r="V1205" i="3"/>
  <c r="V1206" i="3"/>
  <c r="V1207" i="3"/>
  <c r="V1208" i="3"/>
  <c r="V1209" i="3"/>
  <c r="V1210" i="3"/>
  <c r="V1211" i="3"/>
  <c r="V1212" i="3"/>
  <c r="V1213" i="3"/>
  <c r="V1214" i="3"/>
  <c r="V1215" i="3"/>
  <c r="V1216" i="3"/>
  <c r="V1217" i="3"/>
  <c r="V1218" i="3"/>
  <c r="V1219" i="3"/>
  <c r="V1220" i="3"/>
  <c r="V1221" i="3"/>
  <c r="V1222" i="3"/>
  <c r="V1223" i="3"/>
  <c r="V1224" i="3"/>
  <c r="V1225" i="3"/>
  <c r="V1226" i="3"/>
  <c r="V1227" i="3"/>
  <c r="V1228" i="3"/>
  <c r="V1229" i="3"/>
  <c r="V1230" i="3"/>
  <c r="V1231" i="3"/>
  <c r="V1232" i="3"/>
  <c r="V1233" i="3"/>
  <c r="V1234" i="3"/>
  <c r="V1235" i="3"/>
  <c r="V1236" i="3"/>
  <c r="V1237" i="3"/>
  <c r="V1238" i="3"/>
  <c r="V1239" i="3"/>
  <c r="V1240" i="3"/>
  <c r="V1241" i="3"/>
  <c r="V1242" i="3"/>
  <c r="V1243" i="3"/>
  <c r="V1244" i="3"/>
  <c r="V1245" i="3"/>
  <c r="V1246" i="3"/>
  <c r="V1247" i="3"/>
  <c r="V1248" i="3"/>
  <c r="V1249" i="3"/>
  <c r="V1250" i="3"/>
  <c r="V1251" i="3"/>
  <c r="V1252" i="3"/>
  <c r="V1253" i="3"/>
  <c r="V1254" i="3"/>
  <c r="V1255" i="3"/>
  <c r="V1256" i="3"/>
  <c r="V1257" i="3"/>
  <c r="V1258" i="3"/>
  <c r="V1259" i="3"/>
  <c r="V1260" i="3"/>
  <c r="V1261" i="3"/>
  <c r="V1262" i="3"/>
  <c r="V1263" i="3"/>
  <c r="V1264" i="3"/>
  <c r="V1265" i="3"/>
  <c r="V1266" i="3"/>
  <c r="V1267" i="3"/>
  <c r="V1268" i="3"/>
  <c r="V1269" i="3"/>
  <c r="V1270" i="3"/>
  <c r="V1271" i="3"/>
  <c r="V1272" i="3"/>
  <c r="V1273" i="3"/>
  <c r="V1274" i="3"/>
  <c r="V1275" i="3"/>
  <c r="V1276" i="3"/>
  <c r="V1277" i="3"/>
  <c r="V1278" i="3"/>
  <c r="V1279" i="3"/>
  <c r="V1280" i="3"/>
  <c r="V1281" i="3"/>
  <c r="V1282" i="3"/>
  <c r="V1283" i="3"/>
  <c r="V1284" i="3"/>
  <c r="V1285" i="3"/>
  <c r="V1286" i="3"/>
  <c r="V1287" i="3"/>
  <c r="V1288" i="3"/>
  <c r="V1289" i="3"/>
  <c r="V1290" i="3"/>
  <c r="V1291" i="3"/>
  <c r="V1292" i="3"/>
  <c r="V1293" i="3"/>
  <c r="V1294" i="3"/>
  <c r="V1295" i="3"/>
  <c r="V1296" i="3"/>
  <c r="V1297" i="3"/>
  <c r="V1298" i="3"/>
  <c r="V1299" i="3"/>
  <c r="V1300" i="3"/>
  <c r="V1301" i="3"/>
  <c r="V1302" i="3"/>
  <c r="V1303" i="3"/>
  <c r="V1304" i="3"/>
  <c r="V1305" i="3"/>
  <c r="V1306" i="3"/>
  <c r="V1307" i="3"/>
  <c r="V1308" i="3"/>
  <c r="V1309" i="3"/>
  <c r="V1310" i="3"/>
  <c r="V1311" i="3"/>
  <c r="V1312" i="3"/>
  <c r="V1313" i="3"/>
  <c r="V1314" i="3"/>
  <c r="V1315" i="3"/>
  <c r="V1316" i="3"/>
  <c r="V1317" i="3"/>
  <c r="V1318" i="3"/>
  <c r="V1319" i="3"/>
  <c r="V1320" i="3"/>
  <c r="V1321" i="3"/>
  <c r="V1322" i="3"/>
  <c r="V1323" i="3"/>
  <c r="V1324" i="3"/>
  <c r="V1325" i="3"/>
  <c r="V1326" i="3"/>
  <c r="V1327" i="3"/>
  <c r="V1328" i="3"/>
  <c r="V1329" i="3"/>
  <c r="V1330" i="3"/>
  <c r="V1331" i="3"/>
  <c r="V1332" i="3"/>
  <c r="V1333" i="3"/>
  <c r="V1334" i="3"/>
  <c r="V1335" i="3"/>
  <c r="V1336" i="3"/>
  <c r="V1337" i="3"/>
  <c r="V1338" i="3"/>
  <c r="V1339" i="3"/>
  <c r="V1340" i="3"/>
  <c r="V1341" i="3"/>
  <c r="V1342" i="3"/>
  <c r="V1343" i="3"/>
  <c r="V1344" i="3"/>
  <c r="V1345" i="3"/>
  <c r="V1346" i="3"/>
  <c r="V1347" i="3"/>
  <c r="V1348" i="3"/>
  <c r="V1349" i="3"/>
  <c r="V1350" i="3"/>
  <c r="V1351" i="3"/>
  <c r="V1352" i="3"/>
  <c r="V1353" i="3"/>
  <c r="V1354" i="3"/>
  <c r="V1355" i="3"/>
  <c r="V1356" i="3"/>
  <c r="V1357" i="3"/>
  <c r="V1358" i="3"/>
  <c r="V1359" i="3"/>
  <c r="V1360" i="3"/>
  <c r="V1361" i="3"/>
  <c r="V1362" i="3"/>
  <c r="V1363" i="3"/>
  <c r="V1364" i="3"/>
  <c r="V1365" i="3"/>
  <c r="V1366" i="3"/>
  <c r="V1367" i="3"/>
  <c r="V1368" i="3"/>
  <c r="V1369" i="3"/>
  <c r="V1370" i="3"/>
  <c r="V1371" i="3"/>
  <c r="V1372" i="3"/>
  <c r="V1373" i="3"/>
  <c r="V1374" i="3"/>
  <c r="V1375" i="3"/>
  <c r="V1376" i="3"/>
  <c r="V1377" i="3"/>
  <c r="V1378" i="3"/>
  <c r="V1379" i="3"/>
  <c r="V1380" i="3"/>
  <c r="V1381" i="3"/>
  <c r="V1382" i="3"/>
  <c r="V1383" i="3"/>
  <c r="V1384" i="3"/>
  <c r="V1385" i="3"/>
  <c r="V1386" i="3"/>
  <c r="V1387" i="3"/>
  <c r="V1388" i="3"/>
  <c r="V1389" i="3"/>
  <c r="V1390" i="3"/>
  <c r="V1391" i="3"/>
  <c r="V1392" i="3"/>
  <c r="V1393" i="3"/>
  <c r="V1394" i="3"/>
  <c r="V1395" i="3"/>
  <c r="V1396" i="3"/>
  <c r="V1397" i="3"/>
  <c r="V1398" i="3"/>
  <c r="V1399" i="3"/>
  <c r="V1400" i="3"/>
  <c r="V1401" i="3"/>
  <c r="V1402" i="3"/>
  <c r="V1403" i="3"/>
  <c r="V1404" i="3"/>
  <c r="V1405" i="3"/>
  <c r="V1406" i="3"/>
  <c r="V1407" i="3"/>
  <c r="V1408" i="3"/>
  <c r="V1409" i="3"/>
  <c r="V1410" i="3"/>
  <c r="V1411" i="3"/>
  <c r="V1412" i="3"/>
  <c r="V1413" i="3"/>
  <c r="V1414" i="3"/>
  <c r="V1415" i="3"/>
  <c r="V1416" i="3"/>
  <c r="V1417" i="3"/>
  <c r="V1418" i="3"/>
  <c r="V1419" i="3"/>
  <c r="V1420" i="3"/>
  <c r="V1421" i="3"/>
  <c r="V1422" i="3"/>
  <c r="V1423" i="3"/>
  <c r="V1424" i="3"/>
  <c r="V1425" i="3"/>
  <c r="V1426" i="3"/>
  <c r="V1427" i="3"/>
  <c r="V1428" i="3"/>
  <c r="V1429" i="3"/>
  <c r="V1430" i="3"/>
  <c r="V1431" i="3"/>
  <c r="V1432" i="3"/>
  <c r="V1433" i="3"/>
  <c r="V1434" i="3"/>
  <c r="V1435" i="3"/>
  <c r="V1436" i="3"/>
  <c r="V1437" i="3"/>
  <c r="V1438" i="3"/>
  <c r="V1439" i="3"/>
  <c r="V1440" i="3"/>
  <c r="V1441" i="3"/>
  <c r="V1442" i="3"/>
  <c r="V1443" i="3"/>
  <c r="V1444" i="3"/>
  <c r="V1445" i="3"/>
  <c r="V1446" i="3"/>
  <c r="V1447" i="3"/>
  <c r="V1448" i="3"/>
  <c r="V1449" i="3"/>
  <c r="V1450" i="3"/>
  <c r="V1451" i="3"/>
  <c r="V1452" i="3"/>
  <c r="V1453" i="3"/>
  <c r="V1454" i="3"/>
  <c r="V1455" i="3"/>
  <c r="V1456" i="3"/>
  <c r="V1457" i="3"/>
  <c r="V1458" i="3"/>
  <c r="V1459" i="3"/>
  <c r="V1460" i="3"/>
  <c r="V1461" i="3"/>
  <c r="V1462" i="3"/>
  <c r="V1463" i="3"/>
  <c r="V1464" i="3"/>
  <c r="V1465" i="3"/>
  <c r="V1466" i="3"/>
  <c r="V1467" i="3"/>
  <c r="V1468" i="3"/>
  <c r="V1469" i="3"/>
  <c r="V1470" i="3"/>
  <c r="V1471" i="3"/>
  <c r="V1472" i="3"/>
  <c r="V1473" i="3"/>
  <c r="V1474" i="3"/>
  <c r="V1475" i="3"/>
  <c r="V1476" i="3"/>
  <c r="V1477" i="3"/>
  <c r="V1478" i="3"/>
  <c r="V1479" i="3"/>
  <c r="V1480" i="3"/>
  <c r="V1481" i="3"/>
  <c r="V1482" i="3"/>
  <c r="V1483" i="3"/>
  <c r="V1484" i="3"/>
  <c r="V1485" i="3"/>
  <c r="V1486" i="3"/>
  <c r="V1487" i="3"/>
  <c r="V1488" i="3"/>
  <c r="V1489" i="3"/>
  <c r="V1490" i="3"/>
  <c r="V1491" i="3"/>
  <c r="V1492" i="3"/>
  <c r="V1493" i="3"/>
  <c r="V1494" i="3"/>
  <c r="V1495" i="3"/>
  <c r="V1496" i="3"/>
  <c r="V1497" i="3"/>
  <c r="V1498" i="3"/>
  <c r="V1499" i="3"/>
  <c r="V1500" i="3"/>
  <c r="V1501" i="3"/>
  <c r="V1502" i="3"/>
  <c r="V1503" i="3"/>
  <c r="V1504" i="3"/>
  <c r="V1505" i="3"/>
  <c r="V1506" i="3"/>
  <c r="V1507" i="3"/>
  <c r="V1508" i="3"/>
  <c r="V1509" i="3"/>
  <c r="V1510" i="3"/>
  <c r="V1511" i="3"/>
  <c r="V1512" i="3"/>
  <c r="V1513" i="3"/>
  <c r="V1514" i="3"/>
  <c r="V1515" i="3"/>
  <c r="V1516" i="3"/>
  <c r="V1517" i="3"/>
  <c r="V1518" i="3"/>
  <c r="V1519" i="3"/>
  <c r="V1520" i="3"/>
  <c r="V1521" i="3"/>
  <c r="V1522" i="3"/>
  <c r="V1523" i="3"/>
  <c r="V1524" i="3"/>
  <c r="V1525" i="3"/>
  <c r="V1526" i="3"/>
  <c r="V1527" i="3"/>
  <c r="V1528" i="3"/>
  <c r="V1529" i="3"/>
  <c r="V1530" i="3"/>
  <c r="V1531" i="3"/>
  <c r="V1532" i="3"/>
  <c r="V1533" i="3"/>
  <c r="V1534" i="3"/>
  <c r="V1535" i="3"/>
  <c r="V1536" i="3"/>
  <c r="V1537" i="3"/>
  <c r="V1538" i="3"/>
  <c r="V1539" i="3"/>
  <c r="V1540" i="3"/>
  <c r="V1541" i="3"/>
  <c r="V1542" i="3"/>
  <c r="V1543" i="3"/>
  <c r="V1544" i="3"/>
  <c r="V1545" i="3"/>
  <c r="V1546" i="3"/>
  <c r="V1547" i="3"/>
  <c r="V1548" i="3"/>
  <c r="V1549" i="3"/>
  <c r="V1550" i="3"/>
  <c r="V1551" i="3"/>
  <c r="V1552" i="3"/>
  <c r="V1553" i="3"/>
  <c r="V1554" i="3"/>
  <c r="V1555" i="3"/>
  <c r="V1556" i="3"/>
  <c r="V1557" i="3"/>
  <c r="V1558" i="3"/>
  <c r="V1559" i="3"/>
  <c r="V1560" i="3"/>
  <c r="V1561" i="3"/>
  <c r="V1562" i="3"/>
  <c r="V1563" i="3"/>
  <c r="V1564" i="3"/>
  <c r="V1565" i="3"/>
  <c r="V1566" i="3"/>
  <c r="V1567" i="3"/>
  <c r="V1568" i="3"/>
  <c r="V1569" i="3"/>
  <c r="V1570" i="3"/>
  <c r="V1571" i="3"/>
  <c r="V1572" i="3"/>
  <c r="V1573" i="3"/>
  <c r="V1574" i="3"/>
  <c r="V1575" i="3"/>
  <c r="V1576" i="3"/>
  <c r="V1577" i="3"/>
  <c r="V1578" i="3"/>
  <c r="V1579" i="3"/>
  <c r="V1580" i="3"/>
  <c r="V1581" i="3"/>
  <c r="V1582" i="3"/>
  <c r="V1583" i="3"/>
  <c r="V1584" i="3"/>
  <c r="V1585" i="3"/>
  <c r="V1586" i="3"/>
  <c r="V1587" i="3"/>
  <c r="V1588" i="3"/>
  <c r="V1589" i="3"/>
  <c r="V1590" i="3"/>
  <c r="V1591" i="3"/>
  <c r="V1592" i="3"/>
  <c r="V1593" i="3"/>
  <c r="V1594" i="3"/>
  <c r="V1595" i="3"/>
  <c r="V1596" i="3"/>
  <c r="V1597" i="3"/>
  <c r="V1598" i="3"/>
  <c r="V1599" i="3"/>
  <c r="V1600" i="3"/>
  <c r="V1601" i="3"/>
  <c r="V1602" i="3"/>
  <c r="V1603" i="3"/>
  <c r="V1604" i="3"/>
  <c r="V1605" i="3"/>
  <c r="V1606" i="3"/>
  <c r="V1607" i="3"/>
  <c r="V1608" i="3"/>
  <c r="V1609" i="3"/>
  <c r="V1610" i="3"/>
  <c r="V1611" i="3"/>
  <c r="V1612" i="3"/>
  <c r="V1613" i="3"/>
  <c r="V1614" i="3"/>
  <c r="V1615" i="3"/>
  <c r="V1616" i="3"/>
  <c r="V1617" i="3"/>
  <c r="V1618" i="3"/>
  <c r="V1619" i="3"/>
  <c r="V1620" i="3"/>
  <c r="V1621" i="3"/>
  <c r="V1622" i="3"/>
  <c r="V1623" i="3"/>
  <c r="V1624" i="3"/>
  <c r="V1625" i="3"/>
  <c r="V1626" i="3"/>
  <c r="V1627" i="3"/>
  <c r="V1628" i="3"/>
  <c r="V1629" i="3"/>
  <c r="V1630" i="3"/>
  <c r="V1631" i="3"/>
  <c r="V1632" i="3"/>
  <c r="V1633" i="3"/>
  <c r="V1634" i="3"/>
  <c r="V1635" i="3"/>
  <c r="V1636" i="3"/>
  <c r="V1637" i="3"/>
  <c r="V1638" i="3"/>
  <c r="V1639" i="3"/>
  <c r="V1640" i="3"/>
  <c r="V1641" i="3"/>
  <c r="V1642" i="3"/>
  <c r="V1643" i="3"/>
  <c r="V1644" i="3"/>
  <c r="V1645" i="3"/>
  <c r="V1646" i="3"/>
  <c r="V1647" i="3"/>
  <c r="V1648" i="3"/>
  <c r="V1649" i="3"/>
  <c r="V1650" i="3"/>
  <c r="V1651" i="3"/>
  <c r="V1652" i="3"/>
  <c r="V1653" i="3"/>
  <c r="V1654" i="3"/>
  <c r="V1655" i="3"/>
  <c r="V1656" i="3"/>
  <c r="V1657" i="3"/>
  <c r="V1658" i="3"/>
  <c r="V1659" i="3"/>
  <c r="V1660" i="3"/>
  <c r="V1661" i="3"/>
  <c r="V1662" i="3"/>
  <c r="V1663" i="3"/>
  <c r="V1664" i="3"/>
  <c r="V1665" i="3"/>
  <c r="V1666" i="3"/>
  <c r="V1667" i="3"/>
  <c r="V1668" i="3"/>
  <c r="V1669" i="3"/>
  <c r="V1670" i="3"/>
  <c r="V1671" i="3"/>
  <c r="V1672" i="3"/>
  <c r="V1673" i="3"/>
  <c r="V1674" i="3"/>
  <c r="V1675" i="3"/>
  <c r="V1676" i="3"/>
  <c r="V1677" i="3"/>
  <c r="V1678" i="3"/>
  <c r="V1679" i="3"/>
  <c r="V1680" i="3"/>
  <c r="V1681" i="3"/>
  <c r="V1682" i="3"/>
  <c r="V1683" i="3"/>
  <c r="V1684" i="3"/>
  <c r="V1685" i="3"/>
  <c r="V1686" i="3"/>
  <c r="V1687" i="3"/>
  <c r="V1688" i="3"/>
  <c r="V1689" i="3"/>
  <c r="V1690" i="3"/>
  <c r="V1691" i="3"/>
  <c r="V1692" i="3"/>
  <c r="V1693" i="3"/>
  <c r="V1694" i="3"/>
  <c r="V1695" i="3"/>
  <c r="V1696" i="3"/>
  <c r="V1697" i="3"/>
  <c r="V1698" i="3"/>
  <c r="V1699" i="3"/>
  <c r="V1700" i="3"/>
  <c r="V1701" i="3"/>
  <c r="V1702" i="3"/>
  <c r="V1703" i="3"/>
  <c r="V1704" i="3"/>
  <c r="V1705" i="3"/>
  <c r="V1706" i="3"/>
  <c r="V1707" i="3"/>
  <c r="V1708" i="3"/>
  <c r="V1709" i="3"/>
  <c r="V1710" i="3"/>
  <c r="V1711" i="3"/>
  <c r="V1712" i="3"/>
  <c r="V1713" i="3"/>
  <c r="V1714" i="3"/>
  <c r="V1715" i="3"/>
  <c r="V1716" i="3"/>
  <c r="V1717" i="3"/>
  <c r="V1718" i="3"/>
  <c r="V1719" i="3"/>
  <c r="V1720" i="3"/>
  <c r="V1721" i="3"/>
  <c r="V1722" i="3"/>
  <c r="V1723" i="3"/>
  <c r="V1724" i="3"/>
  <c r="V1725" i="3"/>
  <c r="V1726" i="3"/>
  <c r="V1727" i="3"/>
  <c r="V1728" i="3"/>
  <c r="V1729" i="3"/>
  <c r="V1730" i="3"/>
  <c r="V1731" i="3"/>
  <c r="V1732" i="3"/>
  <c r="V1733" i="3"/>
  <c r="V1734" i="3"/>
  <c r="V1735" i="3"/>
  <c r="V1736" i="3"/>
  <c r="V1737" i="3"/>
  <c r="V1738" i="3"/>
  <c r="V1739" i="3"/>
  <c r="V1740" i="3"/>
  <c r="V1741" i="3"/>
  <c r="V1742" i="3"/>
  <c r="V1743" i="3"/>
  <c r="V1744" i="3"/>
  <c r="V1745" i="3"/>
  <c r="V1746" i="3"/>
  <c r="V1747" i="3"/>
  <c r="V1748" i="3"/>
  <c r="V1749" i="3"/>
  <c r="V1750" i="3"/>
  <c r="V1751" i="3"/>
  <c r="V1752" i="3"/>
  <c r="V1753" i="3"/>
  <c r="V1754" i="3"/>
  <c r="V1755" i="3"/>
  <c r="V1756" i="3"/>
  <c r="V1757" i="3"/>
  <c r="V1758" i="3"/>
  <c r="V1759" i="3"/>
  <c r="V1760" i="3"/>
  <c r="V1761" i="3"/>
  <c r="V1762" i="3"/>
  <c r="V1763" i="3"/>
  <c r="V1764" i="3"/>
  <c r="V1765" i="3"/>
  <c r="V1766" i="3"/>
  <c r="V1767" i="3"/>
  <c r="V1768" i="3"/>
  <c r="V1769" i="3"/>
  <c r="V1770" i="3"/>
  <c r="V1771" i="3"/>
  <c r="V1772" i="3"/>
  <c r="V1773" i="3"/>
  <c r="V1774" i="3"/>
  <c r="V1775" i="3"/>
  <c r="V1776" i="3"/>
  <c r="V1777" i="3"/>
  <c r="V1778" i="3"/>
  <c r="V1779" i="3"/>
  <c r="V1780" i="3"/>
  <c r="V1781" i="3"/>
  <c r="V1782" i="3"/>
  <c r="V1783" i="3"/>
  <c r="V1784" i="3"/>
  <c r="V1785" i="3"/>
  <c r="V1786" i="3"/>
  <c r="V1787" i="3"/>
  <c r="V1788" i="3"/>
  <c r="V1789" i="3"/>
  <c r="V1790" i="3"/>
  <c r="V1791" i="3"/>
  <c r="V1792" i="3"/>
  <c r="V1793" i="3"/>
  <c r="V1794" i="3"/>
  <c r="V1795" i="3"/>
  <c r="V1796" i="3"/>
  <c r="V1797" i="3"/>
  <c r="V1798" i="3"/>
  <c r="V1799" i="3"/>
  <c r="V1800" i="3"/>
  <c r="V1801" i="3"/>
  <c r="V1802" i="3"/>
  <c r="V1803" i="3"/>
  <c r="V4" i="3"/>
  <c r="U906" i="3"/>
  <c r="Y914" i="3" l="1"/>
  <c r="C8" i="2"/>
  <c r="U5" i="3"/>
  <c r="U4" i="3"/>
  <c r="I4" i="3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198" i="3"/>
  <c r="I199" i="3"/>
  <c r="I200" i="3"/>
  <c r="I201" i="3"/>
  <c r="I202" i="3"/>
  <c r="I203" i="3"/>
  <c r="I204" i="3"/>
  <c r="I205" i="3"/>
  <c r="I206" i="3"/>
  <c r="I207" i="3"/>
  <c r="I208" i="3"/>
  <c r="I209" i="3"/>
  <c r="I210" i="3"/>
  <c r="I211" i="3"/>
  <c r="I212" i="3"/>
  <c r="I213" i="3"/>
  <c r="I214" i="3"/>
  <c r="I215" i="3"/>
  <c r="I216" i="3"/>
  <c r="I217" i="3"/>
  <c r="I218" i="3"/>
  <c r="I219" i="3"/>
  <c r="I220" i="3"/>
  <c r="I221" i="3"/>
  <c r="I222" i="3"/>
  <c r="I223" i="3"/>
  <c r="I224" i="3"/>
  <c r="I225" i="3"/>
  <c r="I226" i="3"/>
  <c r="I227" i="3"/>
  <c r="I228" i="3"/>
  <c r="I229" i="3"/>
  <c r="I230" i="3"/>
  <c r="I231" i="3"/>
  <c r="I232" i="3"/>
  <c r="I233" i="3"/>
  <c r="I234" i="3"/>
  <c r="I235" i="3"/>
  <c r="I236" i="3"/>
  <c r="I237" i="3"/>
  <c r="I238" i="3"/>
  <c r="I239" i="3"/>
  <c r="I240" i="3"/>
  <c r="I241" i="3"/>
  <c r="I242" i="3"/>
  <c r="I243" i="3"/>
  <c r="I244" i="3"/>
  <c r="I245" i="3"/>
  <c r="I246" i="3"/>
  <c r="I247" i="3"/>
  <c r="I248" i="3"/>
  <c r="I249" i="3"/>
  <c r="I250" i="3"/>
  <c r="I251" i="3"/>
  <c r="I252" i="3"/>
  <c r="I253" i="3"/>
  <c r="I254" i="3"/>
  <c r="I255" i="3"/>
  <c r="I256" i="3"/>
  <c r="I257" i="3"/>
  <c r="I258" i="3"/>
  <c r="I259" i="3"/>
  <c r="I260" i="3"/>
  <c r="I261" i="3"/>
  <c r="I262" i="3"/>
  <c r="I263" i="3"/>
  <c r="I264" i="3"/>
  <c r="I265" i="3"/>
  <c r="I266" i="3"/>
  <c r="I267" i="3"/>
  <c r="I268" i="3"/>
  <c r="I269" i="3"/>
  <c r="I270" i="3"/>
  <c r="I271" i="3"/>
  <c r="I272" i="3"/>
  <c r="I273" i="3"/>
  <c r="I274" i="3"/>
  <c r="I275" i="3"/>
  <c r="I276" i="3"/>
  <c r="I277" i="3"/>
  <c r="I278" i="3"/>
  <c r="I279" i="3"/>
  <c r="I280" i="3"/>
  <c r="I281" i="3"/>
  <c r="I282" i="3"/>
  <c r="I283" i="3"/>
  <c r="I284" i="3"/>
  <c r="I285" i="3"/>
  <c r="I286" i="3"/>
  <c r="I287" i="3"/>
  <c r="I288" i="3"/>
  <c r="I289" i="3"/>
  <c r="I290" i="3"/>
  <c r="I291" i="3"/>
  <c r="I292" i="3"/>
  <c r="I293" i="3"/>
  <c r="I294" i="3"/>
  <c r="I295" i="3"/>
  <c r="I296" i="3"/>
  <c r="I297" i="3"/>
  <c r="I298" i="3"/>
  <c r="I299" i="3"/>
  <c r="I300" i="3"/>
  <c r="I301" i="3"/>
  <c r="I302" i="3"/>
  <c r="I303" i="3"/>
  <c r="I304" i="3"/>
  <c r="I305" i="3"/>
  <c r="I306" i="3"/>
  <c r="I307" i="3"/>
  <c r="I308" i="3"/>
  <c r="I309" i="3"/>
  <c r="I310" i="3"/>
  <c r="I311" i="3"/>
  <c r="I312" i="3"/>
  <c r="I313" i="3"/>
  <c r="I314" i="3"/>
  <c r="I315" i="3"/>
  <c r="I316" i="3"/>
  <c r="I317" i="3"/>
  <c r="I318" i="3"/>
  <c r="I319" i="3"/>
  <c r="I320" i="3"/>
  <c r="I321" i="3"/>
  <c r="I322" i="3"/>
  <c r="I323" i="3"/>
  <c r="I324" i="3"/>
  <c r="I325" i="3"/>
  <c r="I326" i="3"/>
  <c r="I327" i="3"/>
  <c r="I328" i="3"/>
  <c r="I329" i="3"/>
  <c r="I330" i="3"/>
  <c r="I331" i="3"/>
  <c r="I332" i="3"/>
  <c r="I333" i="3"/>
  <c r="I334" i="3"/>
  <c r="I335" i="3"/>
  <c r="I336" i="3"/>
  <c r="I337" i="3"/>
  <c r="I338" i="3"/>
  <c r="I339" i="3"/>
  <c r="I340" i="3"/>
  <c r="I341" i="3"/>
  <c r="I342" i="3"/>
  <c r="I343" i="3"/>
  <c r="I344" i="3"/>
  <c r="I345" i="3"/>
  <c r="I346" i="3"/>
  <c r="I347" i="3"/>
  <c r="I348" i="3"/>
  <c r="I349" i="3"/>
  <c r="I350" i="3"/>
  <c r="I351" i="3"/>
  <c r="I352" i="3"/>
  <c r="I353" i="3"/>
  <c r="I354" i="3"/>
  <c r="I355" i="3"/>
  <c r="I356" i="3"/>
  <c r="I357" i="3"/>
  <c r="I358" i="3"/>
  <c r="I359" i="3"/>
  <c r="I360" i="3"/>
  <c r="I361" i="3"/>
  <c r="I362" i="3"/>
  <c r="I363" i="3"/>
  <c r="I364" i="3"/>
  <c r="I365" i="3"/>
  <c r="I366" i="3"/>
  <c r="I367" i="3"/>
  <c r="I368" i="3"/>
  <c r="I369" i="3"/>
  <c r="I370" i="3"/>
  <c r="I371" i="3"/>
  <c r="I372" i="3"/>
  <c r="I373" i="3"/>
  <c r="I374" i="3"/>
  <c r="I375" i="3"/>
  <c r="I376" i="3"/>
  <c r="I377" i="3"/>
  <c r="I378" i="3"/>
  <c r="I379" i="3"/>
  <c r="I380" i="3"/>
  <c r="I381" i="3"/>
  <c r="I382" i="3"/>
  <c r="I383" i="3"/>
  <c r="I384" i="3"/>
  <c r="I385" i="3"/>
  <c r="I386" i="3"/>
  <c r="I387" i="3"/>
  <c r="I388" i="3"/>
  <c r="I389" i="3"/>
  <c r="I390" i="3"/>
  <c r="I391" i="3"/>
  <c r="I392" i="3"/>
  <c r="I393" i="3"/>
  <c r="I394" i="3"/>
  <c r="I395" i="3"/>
  <c r="I396" i="3"/>
  <c r="I397" i="3"/>
  <c r="I398" i="3"/>
  <c r="I399" i="3"/>
  <c r="I400" i="3"/>
  <c r="I401" i="3"/>
  <c r="I402" i="3"/>
  <c r="I403" i="3"/>
  <c r="I404" i="3"/>
  <c r="I405" i="3"/>
  <c r="I406" i="3"/>
  <c r="I407" i="3"/>
  <c r="I408" i="3"/>
  <c r="I409" i="3"/>
  <c r="I410" i="3"/>
  <c r="I411" i="3"/>
  <c r="I412" i="3"/>
  <c r="I413" i="3"/>
  <c r="I414" i="3"/>
  <c r="I415" i="3"/>
  <c r="I416" i="3"/>
  <c r="I417" i="3"/>
  <c r="I418" i="3"/>
  <c r="I419" i="3"/>
  <c r="I420" i="3"/>
  <c r="I421" i="3"/>
  <c r="I422" i="3"/>
  <c r="I423" i="3"/>
  <c r="I424" i="3"/>
  <c r="I425" i="3"/>
  <c r="I426" i="3"/>
  <c r="I427" i="3"/>
  <c r="I428" i="3"/>
  <c r="I429" i="3"/>
  <c r="I430" i="3"/>
  <c r="I431" i="3"/>
  <c r="I432" i="3"/>
  <c r="I433" i="3"/>
  <c r="I434" i="3"/>
  <c r="I435" i="3"/>
  <c r="I436" i="3"/>
  <c r="I437" i="3"/>
  <c r="I438" i="3"/>
  <c r="I439" i="3"/>
  <c r="I440" i="3"/>
  <c r="I441" i="3"/>
  <c r="I442" i="3"/>
  <c r="I443" i="3"/>
  <c r="I444" i="3"/>
  <c r="I445" i="3"/>
  <c r="I446" i="3"/>
  <c r="I447" i="3"/>
  <c r="I448" i="3"/>
  <c r="I449" i="3"/>
  <c r="I450" i="3"/>
  <c r="I451" i="3"/>
  <c r="I452" i="3"/>
  <c r="I453" i="3"/>
  <c r="I454" i="3"/>
  <c r="I455" i="3"/>
  <c r="I456" i="3"/>
  <c r="I457" i="3"/>
  <c r="I458" i="3"/>
  <c r="I459" i="3"/>
  <c r="I460" i="3"/>
  <c r="I461" i="3"/>
  <c r="I462" i="3"/>
  <c r="I463" i="3"/>
  <c r="I464" i="3"/>
  <c r="I465" i="3"/>
  <c r="I466" i="3"/>
  <c r="I467" i="3"/>
  <c r="I468" i="3"/>
  <c r="I469" i="3"/>
  <c r="I470" i="3"/>
  <c r="I471" i="3"/>
  <c r="I472" i="3"/>
  <c r="I473" i="3"/>
  <c r="I474" i="3"/>
  <c r="I475" i="3"/>
  <c r="I476" i="3"/>
  <c r="I477" i="3"/>
  <c r="I478" i="3"/>
  <c r="I479" i="3"/>
  <c r="I480" i="3"/>
  <c r="I481" i="3"/>
  <c r="I482" i="3"/>
  <c r="I483" i="3"/>
  <c r="I484" i="3"/>
  <c r="I485" i="3"/>
  <c r="I486" i="3"/>
  <c r="I487" i="3"/>
  <c r="I488" i="3"/>
  <c r="I489" i="3"/>
  <c r="I490" i="3"/>
  <c r="I491" i="3"/>
  <c r="I492" i="3"/>
  <c r="I493" i="3"/>
  <c r="I494" i="3"/>
  <c r="I495" i="3"/>
  <c r="I496" i="3"/>
  <c r="I497" i="3"/>
  <c r="I498" i="3"/>
  <c r="I499" i="3"/>
  <c r="I500" i="3"/>
  <c r="I501" i="3"/>
  <c r="I502" i="3"/>
  <c r="I503" i="3"/>
  <c r="I504" i="3"/>
  <c r="I505" i="3"/>
  <c r="I506" i="3"/>
  <c r="I507" i="3"/>
  <c r="I508" i="3"/>
  <c r="I509" i="3"/>
  <c r="I510" i="3"/>
  <c r="I511" i="3"/>
  <c r="I512" i="3"/>
  <c r="I513" i="3"/>
  <c r="I514" i="3"/>
  <c r="I515" i="3"/>
  <c r="I516" i="3"/>
  <c r="I517" i="3"/>
  <c r="I518" i="3"/>
  <c r="I519" i="3"/>
  <c r="I520" i="3"/>
  <c r="I521" i="3"/>
  <c r="I522" i="3"/>
  <c r="I523" i="3"/>
  <c r="I524" i="3"/>
  <c r="I525" i="3"/>
  <c r="I526" i="3"/>
  <c r="I527" i="3"/>
  <c r="I528" i="3"/>
  <c r="I529" i="3"/>
  <c r="I530" i="3"/>
  <c r="I531" i="3"/>
  <c r="I532" i="3"/>
  <c r="I533" i="3"/>
  <c r="I534" i="3"/>
  <c r="I535" i="3"/>
  <c r="I536" i="3"/>
  <c r="I537" i="3"/>
  <c r="I538" i="3"/>
  <c r="I539" i="3"/>
  <c r="I540" i="3"/>
  <c r="I541" i="3"/>
  <c r="I542" i="3"/>
  <c r="I543" i="3"/>
  <c r="I544" i="3"/>
  <c r="I545" i="3"/>
  <c r="I546" i="3"/>
  <c r="I547" i="3"/>
  <c r="I548" i="3"/>
  <c r="I549" i="3"/>
  <c r="I550" i="3"/>
  <c r="I551" i="3"/>
  <c r="I552" i="3"/>
  <c r="I553" i="3"/>
  <c r="I554" i="3"/>
  <c r="I555" i="3"/>
  <c r="I556" i="3"/>
  <c r="I557" i="3"/>
  <c r="I558" i="3"/>
  <c r="I559" i="3"/>
  <c r="I560" i="3"/>
  <c r="I561" i="3"/>
  <c r="I562" i="3"/>
  <c r="I563" i="3"/>
  <c r="I564" i="3"/>
  <c r="I565" i="3"/>
  <c r="I566" i="3"/>
  <c r="I567" i="3"/>
  <c r="I568" i="3"/>
  <c r="I569" i="3"/>
  <c r="I570" i="3"/>
  <c r="I571" i="3"/>
  <c r="I572" i="3"/>
  <c r="I573" i="3"/>
  <c r="I574" i="3"/>
  <c r="I575" i="3"/>
  <c r="I576" i="3"/>
  <c r="I577" i="3"/>
  <c r="I578" i="3"/>
  <c r="I579" i="3"/>
  <c r="I580" i="3"/>
  <c r="I581" i="3"/>
  <c r="I582" i="3"/>
  <c r="I583" i="3"/>
  <c r="I584" i="3"/>
  <c r="I585" i="3"/>
  <c r="I586" i="3"/>
  <c r="I587" i="3"/>
  <c r="I588" i="3"/>
  <c r="I589" i="3"/>
  <c r="I590" i="3"/>
  <c r="I591" i="3"/>
  <c r="I592" i="3"/>
  <c r="I593" i="3"/>
  <c r="I594" i="3"/>
  <c r="I595" i="3"/>
  <c r="I596" i="3"/>
  <c r="I597" i="3"/>
  <c r="I598" i="3"/>
  <c r="I599" i="3"/>
  <c r="I600" i="3"/>
  <c r="I601" i="3"/>
  <c r="I602" i="3"/>
  <c r="I603" i="3"/>
  <c r="I604" i="3"/>
  <c r="I605" i="3"/>
  <c r="I606" i="3"/>
  <c r="I607" i="3"/>
  <c r="I608" i="3"/>
  <c r="I609" i="3"/>
  <c r="I610" i="3"/>
  <c r="I611" i="3"/>
  <c r="I612" i="3"/>
  <c r="I613" i="3"/>
  <c r="I614" i="3"/>
  <c r="I615" i="3"/>
  <c r="I616" i="3"/>
  <c r="I617" i="3"/>
  <c r="I618" i="3"/>
  <c r="I619" i="3"/>
  <c r="I620" i="3"/>
  <c r="I621" i="3"/>
  <c r="I622" i="3"/>
  <c r="I623" i="3"/>
  <c r="I624" i="3"/>
  <c r="I625" i="3"/>
  <c r="I626" i="3"/>
  <c r="I627" i="3"/>
  <c r="I628" i="3"/>
  <c r="I629" i="3"/>
  <c r="I630" i="3"/>
  <c r="I631" i="3"/>
  <c r="I632" i="3"/>
  <c r="I633" i="3"/>
  <c r="I634" i="3"/>
  <c r="I635" i="3"/>
  <c r="I636" i="3"/>
  <c r="I637" i="3"/>
  <c r="I638" i="3"/>
  <c r="I639" i="3"/>
  <c r="I640" i="3"/>
  <c r="I641" i="3"/>
  <c r="I642" i="3"/>
  <c r="I643" i="3"/>
  <c r="I644" i="3"/>
  <c r="I645" i="3"/>
  <c r="I646" i="3"/>
  <c r="I647" i="3"/>
  <c r="I648" i="3"/>
  <c r="I649" i="3"/>
  <c r="I650" i="3"/>
  <c r="I651" i="3"/>
  <c r="I652" i="3"/>
  <c r="I653" i="3"/>
  <c r="I654" i="3"/>
  <c r="I655" i="3"/>
  <c r="I656" i="3"/>
  <c r="I657" i="3"/>
  <c r="I658" i="3"/>
  <c r="I659" i="3"/>
  <c r="I660" i="3"/>
  <c r="I661" i="3"/>
  <c r="I662" i="3"/>
  <c r="I663" i="3"/>
  <c r="I664" i="3"/>
  <c r="I665" i="3"/>
  <c r="I666" i="3"/>
  <c r="I667" i="3"/>
  <c r="I668" i="3"/>
  <c r="I669" i="3"/>
  <c r="I670" i="3"/>
  <c r="I671" i="3"/>
  <c r="I672" i="3"/>
  <c r="I673" i="3"/>
  <c r="I674" i="3"/>
  <c r="I675" i="3"/>
  <c r="I676" i="3"/>
  <c r="I677" i="3"/>
  <c r="I678" i="3"/>
  <c r="I679" i="3"/>
  <c r="I680" i="3"/>
  <c r="I681" i="3"/>
  <c r="I682" i="3"/>
  <c r="I683" i="3"/>
  <c r="I684" i="3"/>
  <c r="I685" i="3"/>
  <c r="I686" i="3"/>
  <c r="I687" i="3"/>
  <c r="I688" i="3"/>
  <c r="I689" i="3"/>
  <c r="I690" i="3"/>
  <c r="I691" i="3"/>
  <c r="I692" i="3"/>
  <c r="I693" i="3"/>
  <c r="I694" i="3"/>
  <c r="I695" i="3"/>
  <c r="I696" i="3"/>
  <c r="I697" i="3"/>
  <c r="I698" i="3"/>
  <c r="I699" i="3"/>
  <c r="I700" i="3"/>
  <c r="I701" i="3"/>
  <c r="I702" i="3"/>
  <c r="I703" i="3"/>
  <c r="I704" i="3"/>
  <c r="I705" i="3"/>
  <c r="I706" i="3"/>
  <c r="I707" i="3"/>
  <c r="I708" i="3"/>
  <c r="I709" i="3"/>
  <c r="I710" i="3"/>
  <c r="I711" i="3"/>
  <c r="I712" i="3"/>
  <c r="I713" i="3"/>
  <c r="I714" i="3"/>
  <c r="I715" i="3"/>
  <c r="I716" i="3"/>
  <c r="I717" i="3"/>
  <c r="I718" i="3"/>
  <c r="I719" i="3"/>
  <c r="I720" i="3"/>
  <c r="I721" i="3"/>
  <c r="I722" i="3"/>
  <c r="I723" i="3"/>
  <c r="I724" i="3"/>
  <c r="I725" i="3"/>
  <c r="I726" i="3"/>
  <c r="I727" i="3"/>
  <c r="I728" i="3"/>
  <c r="I729" i="3"/>
  <c r="I730" i="3"/>
  <c r="I731" i="3"/>
  <c r="I732" i="3"/>
  <c r="I733" i="3"/>
  <c r="I734" i="3"/>
  <c r="I735" i="3"/>
  <c r="I736" i="3"/>
  <c r="I737" i="3"/>
  <c r="I738" i="3"/>
  <c r="I739" i="3"/>
  <c r="I740" i="3"/>
  <c r="I741" i="3"/>
  <c r="I742" i="3"/>
  <c r="I743" i="3"/>
  <c r="I744" i="3"/>
  <c r="I745" i="3"/>
  <c r="I746" i="3"/>
  <c r="I747" i="3"/>
  <c r="I748" i="3"/>
  <c r="I749" i="3"/>
  <c r="I750" i="3"/>
  <c r="I751" i="3"/>
  <c r="I752" i="3"/>
  <c r="I753" i="3"/>
  <c r="I754" i="3"/>
  <c r="I755" i="3"/>
  <c r="I756" i="3"/>
  <c r="I757" i="3"/>
  <c r="I758" i="3"/>
  <c r="I759" i="3"/>
  <c r="I760" i="3"/>
  <c r="I761" i="3"/>
  <c r="I762" i="3"/>
  <c r="I763" i="3"/>
  <c r="I764" i="3"/>
  <c r="I765" i="3"/>
  <c r="I766" i="3"/>
  <c r="I767" i="3"/>
  <c r="I768" i="3"/>
  <c r="I769" i="3"/>
  <c r="I770" i="3"/>
  <c r="I771" i="3"/>
  <c r="I772" i="3"/>
  <c r="I773" i="3"/>
  <c r="I774" i="3"/>
  <c r="I775" i="3"/>
  <c r="I776" i="3"/>
  <c r="I777" i="3"/>
  <c r="I778" i="3"/>
  <c r="I779" i="3"/>
  <c r="I780" i="3"/>
  <c r="I781" i="3"/>
  <c r="I782" i="3"/>
  <c r="I783" i="3"/>
  <c r="I784" i="3"/>
  <c r="I785" i="3"/>
  <c r="I786" i="3"/>
  <c r="I787" i="3"/>
  <c r="I788" i="3"/>
  <c r="I789" i="3"/>
  <c r="I790" i="3"/>
  <c r="I791" i="3"/>
  <c r="I792" i="3"/>
  <c r="I793" i="3"/>
  <c r="I794" i="3"/>
  <c r="I795" i="3"/>
  <c r="I796" i="3"/>
  <c r="I797" i="3"/>
  <c r="I798" i="3"/>
  <c r="I799" i="3"/>
  <c r="I800" i="3"/>
  <c r="I801" i="3"/>
  <c r="I802" i="3"/>
  <c r="I803" i="3"/>
  <c r="I804" i="3"/>
  <c r="I805" i="3"/>
  <c r="I806" i="3"/>
  <c r="I807" i="3"/>
  <c r="I808" i="3"/>
  <c r="I809" i="3"/>
  <c r="I810" i="3"/>
  <c r="I811" i="3"/>
  <c r="I812" i="3"/>
  <c r="I813" i="3"/>
  <c r="I814" i="3"/>
  <c r="I815" i="3"/>
  <c r="I816" i="3"/>
  <c r="I817" i="3"/>
  <c r="I818" i="3"/>
  <c r="I819" i="3"/>
  <c r="I820" i="3"/>
  <c r="I821" i="3"/>
  <c r="I822" i="3"/>
  <c r="I823" i="3"/>
  <c r="I824" i="3"/>
  <c r="I825" i="3"/>
  <c r="I826" i="3"/>
  <c r="I827" i="3"/>
  <c r="I828" i="3"/>
  <c r="I829" i="3"/>
  <c r="I830" i="3"/>
  <c r="I831" i="3"/>
  <c r="I832" i="3"/>
  <c r="I833" i="3"/>
  <c r="I834" i="3"/>
  <c r="I835" i="3"/>
  <c r="I836" i="3"/>
  <c r="I837" i="3"/>
  <c r="I838" i="3"/>
  <c r="I839" i="3"/>
  <c r="I840" i="3"/>
  <c r="I841" i="3"/>
  <c r="I842" i="3"/>
  <c r="I843" i="3"/>
  <c r="I844" i="3"/>
  <c r="I845" i="3"/>
  <c r="I846" i="3"/>
  <c r="I847" i="3"/>
  <c r="I848" i="3"/>
  <c r="I849" i="3"/>
  <c r="I850" i="3"/>
  <c r="I851" i="3"/>
  <c r="I852" i="3"/>
  <c r="I853" i="3"/>
  <c r="I854" i="3"/>
  <c r="I855" i="3"/>
  <c r="I856" i="3"/>
  <c r="I857" i="3"/>
  <c r="I858" i="3"/>
  <c r="I859" i="3"/>
  <c r="I860" i="3"/>
  <c r="I861" i="3"/>
  <c r="I862" i="3"/>
  <c r="I863" i="3"/>
  <c r="I864" i="3"/>
  <c r="I865" i="3"/>
  <c r="I866" i="3"/>
  <c r="I867" i="3"/>
  <c r="I868" i="3"/>
  <c r="I869" i="3"/>
  <c r="I870" i="3"/>
  <c r="I871" i="3"/>
  <c r="I872" i="3"/>
  <c r="I873" i="3"/>
  <c r="I874" i="3"/>
  <c r="I875" i="3"/>
  <c r="I876" i="3"/>
  <c r="I877" i="3"/>
  <c r="I878" i="3"/>
  <c r="I879" i="3"/>
  <c r="I880" i="3"/>
  <c r="I881" i="3"/>
  <c r="I882" i="3"/>
  <c r="I883" i="3"/>
  <c r="I884" i="3"/>
  <c r="I885" i="3"/>
  <c r="I886" i="3"/>
  <c r="I887" i="3"/>
  <c r="I888" i="3"/>
  <c r="I889" i="3"/>
  <c r="I890" i="3"/>
  <c r="I891" i="3"/>
  <c r="I892" i="3"/>
  <c r="I893" i="3"/>
  <c r="I894" i="3"/>
  <c r="I895" i="3"/>
  <c r="I896" i="3"/>
  <c r="I897" i="3"/>
  <c r="I898" i="3"/>
  <c r="I899" i="3"/>
  <c r="I900" i="3"/>
  <c r="I901" i="3"/>
  <c r="I902" i="3"/>
  <c r="I903" i="3"/>
  <c r="I904" i="3"/>
  <c r="I905" i="3"/>
  <c r="I906" i="3"/>
  <c r="I907" i="3"/>
  <c r="I908" i="3"/>
  <c r="I909" i="3"/>
  <c r="I910" i="3"/>
  <c r="I911" i="3"/>
  <c r="I912" i="3"/>
  <c r="I913" i="3"/>
  <c r="I914" i="3"/>
  <c r="I915" i="3"/>
  <c r="I916" i="3"/>
  <c r="I917" i="3"/>
  <c r="I918" i="3"/>
  <c r="I919" i="3"/>
  <c r="I920" i="3"/>
  <c r="I921" i="3"/>
  <c r="I922" i="3"/>
  <c r="I923" i="3"/>
  <c r="I924" i="3"/>
  <c r="I925" i="3"/>
  <c r="I926" i="3"/>
  <c r="I927" i="3"/>
  <c r="I928" i="3"/>
  <c r="I929" i="3"/>
  <c r="I930" i="3"/>
  <c r="I931" i="3"/>
  <c r="I932" i="3"/>
  <c r="I933" i="3"/>
  <c r="I934" i="3"/>
  <c r="I935" i="3"/>
  <c r="I936" i="3"/>
  <c r="I937" i="3"/>
  <c r="I938" i="3"/>
  <c r="I939" i="3"/>
  <c r="I940" i="3"/>
  <c r="I941" i="3"/>
  <c r="I942" i="3"/>
  <c r="I943" i="3"/>
  <c r="I944" i="3"/>
  <c r="I945" i="3"/>
  <c r="I946" i="3"/>
  <c r="I947" i="3"/>
  <c r="I948" i="3"/>
  <c r="I949" i="3"/>
  <c r="I950" i="3"/>
  <c r="I951" i="3"/>
  <c r="I952" i="3"/>
  <c r="I953" i="3"/>
  <c r="I954" i="3"/>
  <c r="I955" i="3"/>
  <c r="I956" i="3"/>
  <c r="I957" i="3"/>
  <c r="I958" i="3"/>
  <c r="I959" i="3"/>
  <c r="I960" i="3"/>
  <c r="I961" i="3"/>
  <c r="I962" i="3"/>
  <c r="I963" i="3"/>
  <c r="I964" i="3"/>
  <c r="I965" i="3"/>
  <c r="I966" i="3"/>
  <c r="I967" i="3"/>
  <c r="I968" i="3"/>
  <c r="I969" i="3"/>
  <c r="I970" i="3"/>
  <c r="I971" i="3"/>
  <c r="I972" i="3"/>
  <c r="I973" i="3"/>
  <c r="I974" i="3"/>
  <c r="I975" i="3"/>
  <c r="I976" i="3"/>
  <c r="I977" i="3"/>
  <c r="I978" i="3"/>
  <c r="I979" i="3"/>
  <c r="I980" i="3"/>
  <c r="I981" i="3"/>
  <c r="I982" i="3"/>
  <c r="I983" i="3"/>
  <c r="I984" i="3"/>
  <c r="I985" i="3"/>
  <c r="I986" i="3"/>
  <c r="I987" i="3"/>
  <c r="I988" i="3"/>
  <c r="I989" i="3"/>
  <c r="I990" i="3"/>
  <c r="I991" i="3"/>
  <c r="I992" i="3"/>
  <c r="I993" i="3"/>
  <c r="I994" i="3"/>
  <c r="I995" i="3"/>
  <c r="I996" i="3"/>
  <c r="I997" i="3"/>
  <c r="I998" i="3"/>
  <c r="I999" i="3"/>
  <c r="I1000" i="3"/>
  <c r="I1001" i="3"/>
  <c r="I1002" i="3"/>
  <c r="I1003" i="3"/>
  <c r="I1004" i="3"/>
  <c r="I1005" i="3"/>
  <c r="I1006" i="3"/>
  <c r="I1007" i="3"/>
  <c r="I1008" i="3"/>
  <c r="I1009" i="3"/>
  <c r="I1010" i="3"/>
  <c r="I1011" i="3"/>
  <c r="I1012" i="3"/>
  <c r="I1013" i="3"/>
  <c r="I1014" i="3"/>
  <c r="I1015" i="3"/>
  <c r="I1016" i="3"/>
  <c r="I1017" i="3"/>
  <c r="I1018" i="3"/>
  <c r="I1019" i="3"/>
  <c r="I1020" i="3"/>
  <c r="I1021" i="3"/>
  <c r="I1022" i="3"/>
  <c r="I1023" i="3"/>
  <c r="I1024" i="3"/>
  <c r="I1025" i="3"/>
  <c r="I1026" i="3"/>
  <c r="I1027" i="3"/>
  <c r="I1028" i="3"/>
  <c r="I1029" i="3"/>
  <c r="I1030" i="3"/>
  <c r="I1031" i="3"/>
  <c r="I1032" i="3"/>
  <c r="I1033" i="3"/>
  <c r="I1034" i="3"/>
  <c r="I1035" i="3"/>
  <c r="I1036" i="3"/>
  <c r="I1037" i="3"/>
  <c r="I1038" i="3"/>
  <c r="I1039" i="3"/>
  <c r="I1040" i="3"/>
  <c r="I1041" i="3"/>
  <c r="I1042" i="3"/>
  <c r="I1043" i="3"/>
  <c r="I1044" i="3"/>
  <c r="I1045" i="3"/>
  <c r="I1046" i="3"/>
  <c r="I1047" i="3"/>
  <c r="I1048" i="3"/>
  <c r="I1049" i="3"/>
  <c r="I1050" i="3"/>
  <c r="I1051" i="3"/>
  <c r="I1052" i="3"/>
  <c r="I1053" i="3"/>
  <c r="I1054" i="3"/>
  <c r="I1055" i="3"/>
  <c r="I1056" i="3"/>
  <c r="I1057" i="3"/>
  <c r="I1058" i="3"/>
  <c r="I1059" i="3"/>
  <c r="I1060" i="3"/>
  <c r="I1061" i="3"/>
  <c r="I1062" i="3"/>
  <c r="I1063" i="3"/>
  <c r="I1064" i="3"/>
  <c r="I1065" i="3"/>
  <c r="I1066" i="3"/>
  <c r="I1067" i="3"/>
  <c r="I1068" i="3"/>
  <c r="I1069" i="3"/>
  <c r="I1070" i="3"/>
  <c r="I1071" i="3"/>
  <c r="I1072" i="3"/>
  <c r="I1073" i="3"/>
  <c r="I1074" i="3"/>
  <c r="I1075" i="3"/>
  <c r="I1076" i="3"/>
  <c r="I1077" i="3"/>
  <c r="I1078" i="3"/>
  <c r="I1079" i="3"/>
  <c r="I1080" i="3"/>
  <c r="I1081" i="3"/>
  <c r="I1082" i="3"/>
  <c r="I1083" i="3"/>
  <c r="I1084" i="3"/>
  <c r="I1085" i="3"/>
  <c r="I1086" i="3"/>
  <c r="I1087" i="3"/>
  <c r="I1088" i="3"/>
  <c r="I1089" i="3"/>
  <c r="I1090" i="3"/>
  <c r="I1091" i="3"/>
  <c r="I1092" i="3"/>
  <c r="I1093" i="3"/>
  <c r="I1094" i="3"/>
  <c r="I1095" i="3"/>
  <c r="I1096" i="3"/>
  <c r="I1097" i="3"/>
  <c r="I1098" i="3"/>
  <c r="I1099" i="3"/>
  <c r="I1100" i="3"/>
  <c r="I1101" i="3"/>
  <c r="I1102" i="3"/>
  <c r="I1103" i="3"/>
  <c r="I1104" i="3"/>
  <c r="I1105" i="3"/>
  <c r="I1106" i="3"/>
  <c r="I1107" i="3"/>
  <c r="I1108" i="3"/>
  <c r="I1109" i="3"/>
  <c r="I1110" i="3"/>
  <c r="I1111" i="3"/>
  <c r="I1112" i="3"/>
  <c r="I1113" i="3"/>
  <c r="I1114" i="3"/>
  <c r="I1115" i="3"/>
  <c r="I1116" i="3"/>
  <c r="I1117" i="3"/>
  <c r="I1118" i="3"/>
  <c r="I1119" i="3"/>
  <c r="I1120" i="3"/>
  <c r="I1121" i="3"/>
  <c r="I1122" i="3"/>
  <c r="I1123" i="3"/>
  <c r="I1124" i="3"/>
  <c r="I1125" i="3"/>
  <c r="I1126" i="3"/>
  <c r="I1127" i="3"/>
  <c r="I1128" i="3"/>
  <c r="I1129" i="3"/>
  <c r="I1130" i="3"/>
  <c r="I1131" i="3"/>
  <c r="I1132" i="3"/>
  <c r="I1133" i="3"/>
  <c r="I1134" i="3"/>
  <c r="I1135" i="3"/>
  <c r="I1136" i="3"/>
  <c r="I1137" i="3"/>
  <c r="I1138" i="3"/>
  <c r="I1139" i="3"/>
  <c r="I1140" i="3"/>
  <c r="I1141" i="3"/>
  <c r="I1142" i="3"/>
  <c r="I1143" i="3"/>
  <c r="I1144" i="3"/>
  <c r="I1145" i="3"/>
  <c r="I1146" i="3"/>
  <c r="I1147" i="3"/>
  <c r="I1148" i="3"/>
  <c r="I1149" i="3"/>
  <c r="I1150" i="3"/>
  <c r="I1151" i="3"/>
  <c r="I1152" i="3"/>
  <c r="I1153" i="3"/>
  <c r="I1154" i="3"/>
  <c r="I1155" i="3"/>
  <c r="I1156" i="3"/>
  <c r="I1157" i="3"/>
  <c r="I1158" i="3"/>
  <c r="I1159" i="3"/>
  <c r="I1160" i="3"/>
  <c r="I1161" i="3"/>
  <c r="I1162" i="3"/>
  <c r="I1163" i="3"/>
  <c r="I1164" i="3"/>
  <c r="I1165" i="3"/>
  <c r="I1166" i="3"/>
  <c r="I1167" i="3"/>
  <c r="I1168" i="3"/>
  <c r="I1169" i="3"/>
  <c r="I1170" i="3"/>
  <c r="I1171" i="3"/>
  <c r="I1172" i="3"/>
  <c r="I1173" i="3"/>
  <c r="I1174" i="3"/>
  <c r="I1175" i="3"/>
  <c r="I1176" i="3"/>
  <c r="I1177" i="3"/>
  <c r="I1178" i="3"/>
  <c r="I1179" i="3"/>
  <c r="I1180" i="3"/>
  <c r="I1181" i="3"/>
  <c r="I1182" i="3"/>
  <c r="I1183" i="3"/>
  <c r="I1184" i="3"/>
  <c r="I1185" i="3"/>
  <c r="I1186" i="3"/>
  <c r="I1187" i="3"/>
  <c r="I1188" i="3"/>
  <c r="I1189" i="3"/>
  <c r="I1190" i="3"/>
  <c r="I1191" i="3"/>
  <c r="I1192" i="3"/>
  <c r="I1193" i="3"/>
  <c r="I1194" i="3"/>
  <c r="I1195" i="3"/>
  <c r="I1196" i="3"/>
  <c r="I1197" i="3"/>
  <c r="I1198" i="3"/>
  <c r="I1199" i="3"/>
  <c r="I1200" i="3"/>
  <c r="I1201" i="3"/>
  <c r="I1202" i="3"/>
  <c r="I1203" i="3"/>
  <c r="I1204" i="3"/>
  <c r="I1205" i="3"/>
  <c r="I1206" i="3"/>
  <c r="I1207" i="3"/>
  <c r="I1208" i="3"/>
  <c r="I1209" i="3"/>
  <c r="I1210" i="3"/>
  <c r="I1211" i="3"/>
  <c r="I1212" i="3"/>
  <c r="I1213" i="3"/>
  <c r="I1214" i="3"/>
  <c r="I1215" i="3"/>
  <c r="I1216" i="3"/>
  <c r="I1217" i="3"/>
  <c r="I1218" i="3"/>
  <c r="I1219" i="3"/>
  <c r="I1220" i="3"/>
  <c r="I1221" i="3"/>
  <c r="I1222" i="3"/>
  <c r="I1223" i="3"/>
  <c r="I1224" i="3"/>
  <c r="I1225" i="3"/>
  <c r="I1226" i="3"/>
  <c r="I1227" i="3"/>
  <c r="I1228" i="3"/>
  <c r="I1229" i="3"/>
  <c r="I1230" i="3"/>
  <c r="I1231" i="3"/>
  <c r="I1232" i="3"/>
  <c r="I1233" i="3"/>
  <c r="I1234" i="3"/>
  <c r="I1235" i="3"/>
  <c r="I1236" i="3"/>
  <c r="I1237" i="3"/>
  <c r="I1238" i="3"/>
  <c r="I1239" i="3"/>
  <c r="I1240" i="3"/>
  <c r="I1241" i="3"/>
  <c r="I1242" i="3"/>
  <c r="I1243" i="3"/>
  <c r="I1244" i="3"/>
  <c r="I1245" i="3"/>
  <c r="I1246" i="3"/>
  <c r="I1247" i="3"/>
  <c r="I1248" i="3"/>
  <c r="I1249" i="3"/>
  <c r="I1250" i="3"/>
  <c r="I1251" i="3"/>
  <c r="I1252" i="3"/>
  <c r="I1253" i="3"/>
  <c r="I1254" i="3"/>
  <c r="I1255" i="3"/>
  <c r="I1256" i="3"/>
  <c r="I1257" i="3"/>
  <c r="I1258" i="3"/>
  <c r="I1259" i="3"/>
  <c r="I1260" i="3"/>
  <c r="I1261" i="3"/>
  <c r="I1262" i="3"/>
  <c r="I1263" i="3"/>
  <c r="I1264" i="3"/>
  <c r="I1265" i="3"/>
  <c r="I1266" i="3"/>
  <c r="I1267" i="3"/>
  <c r="I1268" i="3"/>
  <c r="I1269" i="3"/>
  <c r="I1270" i="3"/>
  <c r="I1271" i="3"/>
  <c r="I1272" i="3"/>
  <c r="I1273" i="3"/>
  <c r="I1274" i="3"/>
  <c r="I1275" i="3"/>
  <c r="I1276" i="3"/>
  <c r="I1277" i="3"/>
  <c r="I1278" i="3"/>
  <c r="I1279" i="3"/>
  <c r="I1280" i="3"/>
  <c r="I1281" i="3"/>
  <c r="I1282" i="3"/>
  <c r="I1283" i="3"/>
  <c r="I1284" i="3"/>
  <c r="I1285" i="3"/>
  <c r="I1286" i="3"/>
  <c r="I1287" i="3"/>
  <c r="I1288" i="3"/>
  <c r="I1289" i="3"/>
  <c r="I1290" i="3"/>
  <c r="I1291" i="3"/>
  <c r="I1292" i="3"/>
  <c r="I1293" i="3"/>
  <c r="I1294" i="3"/>
  <c r="I1295" i="3"/>
  <c r="I1296" i="3"/>
  <c r="I1297" i="3"/>
  <c r="I1298" i="3"/>
  <c r="I1299" i="3"/>
  <c r="I1300" i="3"/>
  <c r="I1301" i="3"/>
  <c r="I1302" i="3"/>
  <c r="I1303" i="3"/>
  <c r="I1304" i="3"/>
  <c r="I1305" i="3"/>
  <c r="I1306" i="3"/>
  <c r="I1307" i="3"/>
  <c r="I1308" i="3"/>
  <c r="I1309" i="3"/>
  <c r="I1310" i="3"/>
  <c r="I1311" i="3"/>
  <c r="I1312" i="3"/>
  <c r="I1313" i="3"/>
  <c r="I1314" i="3"/>
  <c r="I1315" i="3"/>
  <c r="I1316" i="3"/>
  <c r="I1317" i="3"/>
  <c r="I1318" i="3"/>
  <c r="I1319" i="3"/>
  <c r="I1320" i="3"/>
  <c r="I1321" i="3"/>
  <c r="I1322" i="3"/>
  <c r="I1323" i="3"/>
  <c r="I1324" i="3"/>
  <c r="I1325" i="3"/>
  <c r="I1326" i="3"/>
  <c r="I1327" i="3"/>
  <c r="I1328" i="3"/>
  <c r="I1329" i="3"/>
  <c r="I1330" i="3"/>
  <c r="I1331" i="3"/>
  <c r="I1332" i="3"/>
  <c r="I1333" i="3"/>
  <c r="I1334" i="3"/>
  <c r="I1335" i="3"/>
  <c r="I1336" i="3"/>
  <c r="I1337" i="3"/>
  <c r="I1338" i="3"/>
  <c r="I1339" i="3"/>
  <c r="I1340" i="3"/>
  <c r="I1341" i="3"/>
  <c r="I1342" i="3"/>
  <c r="I1343" i="3"/>
  <c r="I1344" i="3"/>
  <c r="I1345" i="3"/>
  <c r="I1346" i="3"/>
  <c r="I1347" i="3"/>
  <c r="I1348" i="3"/>
  <c r="I1349" i="3"/>
  <c r="I1350" i="3"/>
  <c r="I1351" i="3"/>
  <c r="I1352" i="3"/>
  <c r="I1353" i="3"/>
  <c r="I1354" i="3"/>
  <c r="I1355" i="3"/>
  <c r="I1356" i="3"/>
  <c r="I1357" i="3"/>
  <c r="I1358" i="3"/>
  <c r="I1359" i="3"/>
  <c r="I1360" i="3"/>
  <c r="I1361" i="3"/>
  <c r="I1362" i="3"/>
  <c r="I1363" i="3"/>
  <c r="I1364" i="3"/>
  <c r="I1365" i="3"/>
  <c r="I1366" i="3"/>
  <c r="I1367" i="3"/>
  <c r="I1368" i="3"/>
  <c r="I1369" i="3"/>
  <c r="I1370" i="3"/>
  <c r="I1371" i="3"/>
  <c r="I1372" i="3"/>
  <c r="I1373" i="3"/>
  <c r="I1374" i="3"/>
  <c r="I1375" i="3"/>
  <c r="I1376" i="3"/>
  <c r="I1377" i="3"/>
  <c r="I1378" i="3"/>
  <c r="I1379" i="3"/>
  <c r="I1380" i="3"/>
  <c r="I1381" i="3"/>
  <c r="I1382" i="3"/>
  <c r="I1383" i="3"/>
  <c r="I1384" i="3"/>
  <c r="I1385" i="3"/>
  <c r="I1386" i="3"/>
  <c r="I1387" i="3"/>
  <c r="I1388" i="3"/>
  <c r="I1389" i="3"/>
  <c r="I1390" i="3"/>
  <c r="I1391" i="3"/>
  <c r="I1392" i="3"/>
  <c r="I1393" i="3"/>
  <c r="I1394" i="3"/>
  <c r="I1395" i="3"/>
  <c r="I1396" i="3"/>
  <c r="I1397" i="3"/>
  <c r="I1398" i="3"/>
  <c r="I1399" i="3"/>
  <c r="I1400" i="3"/>
  <c r="I1401" i="3"/>
  <c r="I1402" i="3"/>
  <c r="I1403" i="3"/>
  <c r="I1404" i="3"/>
  <c r="I1405" i="3"/>
  <c r="I1406" i="3"/>
  <c r="I1407" i="3"/>
  <c r="I1408" i="3"/>
  <c r="I1409" i="3"/>
  <c r="I1410" i="3"/>
  <c r="I1411" i="3"/>
  <c r="I1412" i="3"/>
  <c r="I1413" i="3"/>
  <c r="I1414" i="3"/>
  <c r="I1415" i="3"/>
  <c r="I1416" i="3"/>
  <c r="I1417" i="3"/>
  <c r="I1418" i="3"/>
  <c r="I1419" i="3"/>
  <c r="I1420" i="3"/>
  <c r="I1421" i="3"/>
  <c r="I1422" i="3"/>
  <c r="I1423" i="3"/>
  <c r="I1424" i="3"/>
  <c r="I1425" i="3"/>
  <c r="I1426" i="3"/>
  <c r="I1427" i="3"/>
  <c r="I1428" i="3"/>
  <c r="I1429" i="3"/>
  <c r="I1430" i="3"/>
  <c r="I1431" i="3"/>
  <c r="I1432" i="3"/>
  <c r="I1433" i="3"/>
  <c r="I1434" i="3"/>
  <c r="I1435" i="3"/>
  <c r="I1436" i="3"/>
  <c r="I1437" i="3"/>
  <c r="I1438" i="3"/>
  <c r="I1439" i="3"/>
  <c r="I1440" i="3"/>
  <c r="I1441" i="3"/>
  <c r="I1442" i="3"/>
  <c r="I1443" i="3"/>
  <c r="I1444" i="3"/>
  <c r="I1445" i="3"/>
  <c r="I1446" i="3"/>
  <c r="I1447" i="3"/>
  <c r="I1448" i="3"/>
  <c r="I1449" i="3"/>
  <c r="I1450" i="3"/>
  <c r="I1451" i="3"/>
  <c r="I1452" i="3"/>
  <c r="I1453" i="3"/>
  <c r="I1454" i="3"/>
  <c r="I1455" i="3"/>
  <c r="I1456" i="3"/>
  <c r="I1457" i="3"/>
  <c r="I1458" i="3"/>
  <c r="I1459" i="3"/>
  <c r="I1460" i="3"/>
  <c r="I1461" i="3"/>
  <c r="I1462" i="3"/>
  <c r="I1463" i="3"/>
  <c r="I1464" i="3"/>
  <c r="I1465" i="3"/>
  <c r="I1466" i="3"/>
  <c r="I1467" i="3"/>
  <c r="I1468" i="3"/>
  <c r="I1469" i="3"/>
  <c r="I1470" i="3"/>
  <c r="I1471" i="3"/>
  <c r="I1472" i="3"/>
  <c r="I1473" i="3"/>
  <c r="I1474" i="3"/>
  <c r="I1475" i="3"/>
  <c r="I1476" i="3"/>
  <c r="I1477" i="3"/>
  <c r="I1478" i="3"/>
  <c r="I1479" i="3"/>
  <c r="I1480" i="3"/>
  <c r="I1481" i="3"/>
  <c r="I1482" i="3"/>
  <c r="I1483" i="3"/>
  <c r="I1484" i="3"/>
  <c r="I1485" i="3"/>
  <c r="I1486" i="3"/>
  <c r="I1487" i="3"/>
  <c r="I1488" i="3"/>
  <c r="I1489" i="3"/>
  <c r="I1490" i="3"/>
  <c r="I1491" i="3"/>
  <c r="I1492" i="3"/>
  <c r="I1493" i="3"/>
  <c r="I1494" i="3"/>
  <c r="I1495" i="3"/>
  <c r="I1496" i="3"/>
  <c r="I1497" i="3"/>
  <c r="I1498" i="3"/>
  <c r="I1499" i="3"/>
  <c r="I1500" i="3"/>
  <c r="I1501" i="3"/>
  <c r="I1502" i="3"/>
  <c r="I1503" i="3"/>
  <c r="I1504" i="3"/>
  <c r="I1505" i="3"/>
  <c r="I1506" i="3"/>
  <c r="I1507" i="3"/>
  <c r="I1508" i="3"/>
  <c r="I1509" i="3"/>
  <c r="I1510" i="3"/>
  <c r="I1511" i="3"/>
  <c r="I1512" i="3"/>
  <c r="I1513" i="3"/>
  <c r="I1514" i="3"/>
  <c r="I1515" i="3"/>
  <c r="I1516" i="3"/>
  <c r="I1517" i="3"/>
  <c r="I1518" i="3"/>
  <c r="I1519" i="3"/>
  <c r="I1520" i="3"/>
  <c r="I1521" i="3"/>
  <c r="I1522" i="3"/>
  <c r="I1523" i="3"/>
  <c r="I1524" i="3"/>
  <c r="I1525" i="3"/>
  <c r="I1526" i="3"/>
  <c r="I1527" i="3"/>
  <c r="I1528" i="3"/>
  <c r="I1529" i="3"/>
  <c r="I1530" i="3"/>
  <c r="I1531" i="3"/>
  <c r="I1532" i="3"/>
  <c r="I1533" i="3"/>
  <c r="I1534" i="3"/>
  <c r="I1535" i="3"/>
  <c r="I1536" i="3"/>
  <c r="I1537" i="3"/>
  <c r="I1538" i="3"/>
  <c r="I1539" i="3"/>
  <c r="I1540" i="3"/>
  <c r="I1541" i="3"/>
  <c r="I1542" i="3"/>
  <c r="I1543" i="3"/>
  <c r="I1544" i="3"/>
  <c r="I1545" i="3"/>
  <c r="I1546" i="3"/>
  <c r="I1547" i="3"/>
  <c r="I1548" i="3"/>
  <c r="I1549" i="3"/>
  <c r="I1550" i="3"/>
  <c r="I1551" i="3"/>
  <c r="I1552" i="3"/>
  <c r="I1553" i="3"/>
  <c r="I1554" i="3"/>
  <c r="I1555" i="3"/>
  <c r="I1556" i="3"/>
  <c r="I1557" i="3"/>
  <c r="I1558" i="3"/>
  <c r="I1559" i="3"/>
  <c r="I1560" i="3"/>
  <c r="I1561" i="3"/>
  <c r="I1562" i="3"/>
  <c r="I1563" i="3"/>
  <c r="I1564" i="3"/>
  <c r="I1565" i="3"/>
  <c r="I1566" i="3"/>
  <c r="I1567" i="3"/>
  <c r="I1568" i="3"/>
  <c r="I1569" i="3"/>
  <c r="I1570" i="3"/>
  <c r="I1571" i="3"/>
  <c r="I1572" i="3"/>
  <c r="I1573" i="3"/>
  <c r="I1574" i="3"/>
  <c r="I1575" i="3"/>
  <c r="I1576" i="3"/>
  <c r="I1577" i="3"/>
  <c r="I1578" i="3"/>
  <c r="I1579" i="3"/>
  <c r="I1580" i="3"/>
  <c r="I1581" i="3"/>
  <c r="I1582" i="3"/>
  <c r="I1583" i="3"/>
  <c r="I1584" i="3"/>
  <c r="I1585" i="3"/>
  <c r="I1586" i="3"/>
  <c r="I1587" i="3"/>
  <c r="I1588" i="3"/>
  <c r="I1589" i="3"/>
  <c r="I1590" i="3"/>
  <c r="I1591" i="3"/>
  <c r="I1592" i="3"/>
  <c r="I1593" i="3"/>
  <c r="I1594" i="3"/>
  <c r="I1595" i="3"/>
  <c r="I1596" i="3"/>
  <c r="I1597" i="3"/>
  <c r="I1598" i="3"/>
  <c r="I1599" i="3"/>
  <c r="I1600" i="3"/>
  <c r="I1601" i="3"/>
  <c r="I1602" i="3"/>
  <c r="I1603" i="3"/>
  <c r="I1604" i="3"/>
  <c r="I1605" i="3"/>
  <c r="I1606" i="3"/>
  <c r="I1607" i="3"/>
  <c r="I1608" i="3"/>
  <c r="I1609" i="3"/>
  <c r="I1610" i="3"/>
  <c r="I1611" i="3"/>
  <c r="I1612" i="3"/>
  <c r="I1613" i="3"/>
  <c r="I1614" i="3"/>
  <c r="I1615" i="3"/>
  <c r="I1616" i="3"/>
  <c r="I1617" i="3"/>
  <c r="I1618" i="3"/>
  <c r="I1619" i="3"/>
  <c r="I1620" i="3"/>
  <c r="I1621" i="3"/>
  <c r="I1622" i="3"/>
  <c r="I1623" i="3"/>
  <c r="I1624" i="3"/>
  <c r="I1625" i="3"/>
  <c r="I1626" i="3"/>
  <c r="I1627" i="3"/>
  <c r="I1628" i="3"/>
  <c r="I1629" i="3"/>
  <c r="I1630" i="3"/>
  <c r="I1631" i="3"/>
  <c r="I1632" i="3"/>
  <c r="I1633" i="3"/>
  <c r="I1634" i="3"/>
  <c r="I1635" i="3"/>
  <c r="I1636" i="3"/>
  <c r="I1637" i="3"/>
  <c r="I1638" i="3"/>
  <c r="I1639" i="3"/>
  <c r="I1640" i="3"/>
  <c r="I1641" i="3"/>
  <c r="I1642" i="3"/>
  <c r="I1643" i="3"/>
  <c r="I1644" i="3"/>
  <c r="I1645" i="3"/>
  <c r="I1646" i="3"/>
  <c r="I1647" i="3"/>
  <c r="I1648" i="3"/>
  <c r="I1649" i="3"/>
  <c r="I1650" i="3"/>
  <c r="I1651" i="3"/>
  <c r="I1652" i="3"/>
  <c r="I1653" i="3"/>
  <c r="I1654" i="3"/>
  <c r="I1655" i="3"/>
  <c r="I1656" i="3"/>
  <c r="I1657" i="3"/>
  <c r="I1658" i="3"/>
  <c r="I1659" i="3"/>
  <c r="I1660" i="3"/>
  <c r="I1661" i="3"/>
  <c r="I1662" i="3"/>
  <c r="I1663" i="3"/>
  <c r="I1664" i="3"/>
  <c r="I1665" i="3"/>
  <c r="I1666" i="3"/>
  <c r="I1667" i="3"/>
  <c r="I1668" i="3"/>
  <c r="I1669" i="3"/>
  <c r="I1670" i="3"/>
  <c r="I1671" i="3"/>
  <c r="I1672" i="3"/>
  <c r="I1673" i="3"/>
  <c r="I1674" i="3"/>
  <c r="I1675" i="3"/>
  <c r="I1676" i="3"/>
  <c r="I1677" i="3"/>
  <c r="I1678" i="3"/>
  <c r="I1679" i="3"/>
  <c r="I1680" i="3"/>
  <c r="I1681" i="3"/>
  <c r="I1682" i="3"/>
  <c r="I1683" i="3"/>
  <c r="I1684" i="3"/>
  <c r="I1685" i="3"/>
  <c r="I1686" i="3"/>
  <c r="I1687" i="3"/>
  <c r="I1688" i="3"/>
  <c r="I1689" i="3"/>
  <c r="I1690" i="3"/>
  <c r="I1691" i="3"/>
  <c r="I1692" i="3"/>
  <c r="I1693" i="3"/>
  <c r="I1694" i="3"/>
  <c r="I1695" i="3"/>
  <c r="I1696" i="3"/>
  <c r="I1697" i="3"/>
  <c r="I1698" i="3"/>
  <c r="I1699" i="3"/>
  <c r="I1700" i="3"/>
  <c r="I1701" i="3"/>
  <c r="I1702" i="3"/>
  <c r="I1703" i="3"/>
  <c r="I1704" i="3"/>
  <c r="I1705" i="3"/>
  <c r="I1706" i="3"/>
  <c r="I1707" i="3"/>
  <c r="I1708" i="3"/>
  <c r="I1709" i="3"/>
  <c r="I1710" i="3"/>
  <c r="I1711" i="3"/>
  <c r="I1712" i="3"/>
  <c r="I1713" i="3"/>
  <c r="I1714" i="3"/>
  <c r="I1715" i="3"/>
  <c r="I1716" i="3"/>
  <c r="I1717" i="3"/>
  <c r="I1718" i="3"/>
  <c r="I1719" i="3"/>
  <c r="I1720" i="3"/>
  <c r="I1721" i="3"/>
  <c r="I1722" i="3"/>
  <c r="I1723" i="3"/>
  <c r="I1724" i="3"/>
  <c r="I1725" i="3"/>
  <c r="I1726" i="3"/>
  <c r="I1727" i="3"/>
  <c r="I1728" i="3"/>
  <c r="I1729" i="3"/>
  <c r="I1730" i="3"/>
  <c r="I1731" i="3"/>
  <c r="I1732" i="3"/>
  <c r="I1733" i="3"/>
  <c r="I1734" i="3"/>
  <c r="I1735" i="3"/>
  <c r="I1736" i="3"/>
  <c r="I1737" i="3"/>
  <c r="I1738" i="3"/>
  <c r="I1739" i="3"/>
  <c r="I1740" i="3"/>
  <c r="I1741" i="3"/>
  <c r="I1742" i="3"/>
  <c r="I1743" i="3"/>
  <c r="I1744" i="3"/>
  <c r="I1745" i="3"/>
  <c r="I1746" i="3"/>
  <c r="I1747" i="3"/>
  <c r="I1748" i="3"/>
  <c r="I1749" i="3"/>
  <c r="I1750" i="3"/>
  <c r="I1751" i="3"/>
  <c r="I1752" i="3"/>
  <c r="I1753" i="3"/>
  <c r="I1754" i="3"/>
  <c r="I1755" i="3"/>
  <c r="I1756" i="3"/>
  <c r="I1757" i="3"/>
  <c r="I1758" i="3"/>
  <c r="I1759" i="3"/>
  <c r="I1760" i="3"/>
  <c r="I1761" i="3"/>
  <c r="I1762" i="3"/>
  <c r="I1763" i="3"/>
  <c r="I1764" i="3"/>
  <c r="I1765" i="3"/>
  <c r="I1766" i="3"/>
  <c r="I1767" i="3"/>
  <c r="I1768" i="3"/>
  <c r="I1769" i="3"/>
  <c r="I1770" i="3"/>
  <c r="I1771" i="3"/>
  <c r="I1772" i="3"/>
  <c r="I1773" i="3"/>
  <c r="I1774" i="3"/>
  <c r="I1775" i="3"/>
  <c r="I1776" i="3"/>
  <c r="I1777" i="3"/>
  <c r="I1778" i="3"/>
  <c r="I1779" i="3"/>
  <c r="I1780" i="3"/>
  <c r="I1781" i="3"/>
  <c r="I1782" i="3"/>
  <c r="I1783" i="3"/>
  <c r="I1784" i="3"/>
  <c r="I1785" i="3"/>
  <c r="I1786" i="3"/>
  <c r="I1787" i="3"/>
  <c r="I1788" i="3"/>
  <c r="I1789" i="3"/>
  <c r="I1790" i="3"/>
  <c r="I1791" i="3"/>
  <c r="I1792" i="3"/>
  <c r="I1793" i="3"/>
  <c r="I1794" i="3"/>
  <c r="I1795" i="3"/>
  <c r="I1796" i="3"/>
  <c r="I1797" i="3"/>
  <c r="I1798" i="3"/>
  <c r="I1799" i="3"/>
  <c r="I1800" i="3"/>
  <c r="I1801" i="3"/>
  <c r="I1802" i="3"/>
  <c r="I1803" i="3"/>
  <c r="I3" i="3"/>
  <c r="C3" i="2"/>
  <c r="V3" i="3"/>
  <c r="U3" i="3"/>
  <c r="W3" i="3"/>
  <c r="U6" i="3"/>
  <c r="U7" i="3"/>
  <c r="U8" i="3"/>
  <c r="U9" i="3"/>
  <c r="U10" i="3"/>
  <c r="U11" i="3"/>
  <c r="U12" i="3"/>
  <c r="U13" i="3"/>
  <c r="U14" i="3"/>
  <c r="U15" i="3"/>
  <c r="U16" i="3"/>
  <c r="U17" i="3"/>
  <c r="U18" i="3"/>
  <c r="U19" i="3"/>
  <c r="U20" i="3"/>
  <c r="U21" i="3"/>
  <c r="U22" i="3"/>
  <c r="U23" i="3"/>
  <c r="U24" i="3"/>
  <c r="U25" i="3"/>
  <c r="U26" i="3"/>
  <c r="U27" i="3"/>
  <c r="U28" i="3"/>
  <c r="U29" i="3"/>
  <c r="U30" i="3"/>
  <c r="U31" i="3"/>
  <c r="U32" i="3"/>
  <c r="U33" i="3"/>
  <c r="U34" i="3"/>
  <c r="U35" i="3"/>
  <c r="U36" i="3"/>
  <c r="U37" i="3"/>
  <c r="U38" i="3"/>
  <c r="U39" i="3"/>
  <c r="U40" i="3"/>
  <c r="U41" i="3"/>
  <c r="U42" i="3"/>
  <c r="U43" i="3"/>
  <c r="U44" i="3"/>
  <c r="U45" i="3"/>
  <c r="U46" i="3"/>
  <c r="U47" i="3"/>
  <c r="U48" i="3"/>
  <c r="U49" i="3"/>
  <c r="U50" i="3"/>
  <c r="U51" i="3"/>
  <c r="U52" i="3"/>
  <c r="U53" i="3"/>
  <c r="U54" i="3"/>
  <c r="U55" i="3"/>
  <c r="U56" i="3"/>
  <c r="U57" i="3"/>
  <c r="U58" i="3"/>
  <c r="U59" i="3"/>
  <c r="U60" i="3"/>
  <c r="U61" i="3"/>
  <c r="U62" i="3"/>
  <c r="U63" i="3"/>
  <c r="U64" i="3"/>
  <c r="U65" i="3"/>
  <c r="U66" i="3"/>
  <c r="U67" i="3"/>
  <c r="U68" i="3"/>
  <c r="U69" i="3"/>
  <c r="U70" i="3"/>
  <c r="U71" i="3"/>
  <c r="U72" i="3"/>
  <c r="U73" i="3"/>
  <c r="U74" i="3"/>
  <c r="U75" i="3"/>
  <c r="U76" i="3"/>
  <c r="U77" i="3"/>
  <c r="U78" i="3"/>
  <c r="U79" i="3"/>
  <c r="U80" i="3"/>
  <c r="U81" i="3"/>
  <c r="U82" i="3"/>
  <c r="U83" i="3"/>
  <c r="U84" i="3"/>
  <c r="U85" i="3"/>
  <c r="U86" i="3"/>
  <c r="U87" i="3"/>
  <c r="U88" i="3"/>
  <c r="U89" i="3"/>
  <c r="U90" i="3"/>
  <c r="U91" i="3"/>
  <c r="U92" i="3"/>
  <c r="U93" i="3"/>
  <c r="U94" i="3"/>
  <c r="U95" i="3"/>
  <c r="U96" i="3"/>
  <c r="U97" i="3"/>
  <c r="U98" i="3"/>
  <c r="U99" i="3"/>
  <c r="U100" i="3"/>
  <c r="U101" i="3"/>
  <c r="U102" i="3"/>
  <c r="U103" i="3"/>
  <c r="U104" i="3"/>
  <c r="U105" i="3"/>
  <c r="U106" i="3"/>
  <c r="U107" i="3"/>
  <c r="U108" i="3"/>
  <c r="U109" i="3"/>
  <c r="U110" i="3"/>
  <c r="U111" i="3"/>
  <c r="U112" i="3"/>
  <c r="U113" i="3"/>
  <c r="U114" i="3"/>
  <c r="U115" i="3"/>
  <c r="U116" i="3"/>
  <c r="U117" i="3"/>
  <c r="U118" i="3"/>
  <c r="U119" i="3"/>
  <c r="U120" i="3"/>
  <c r="U121" i="3"/>
  <c r="U122" i="3"/>
  <c r="U123" i="3"/>
  <c r="U124" i="3"/>
  <c r="U125" i="3"/>
  <c r="U126" i="3"/>
  <c r="U127" i="3"/>
  <c r="U128" i="3"/>
  <c r="U129" i="3"/>
  <c r="U130" i="3"/>
  <c r="U131" i="3"/>
  <c r="U132" i="3"/>
  <c r="U133" i="3"/>
  <c r="U134" i="3"/>
  <c r="U135" i="3"/>
  <c r="U136" i="3"/>
  <c r="U137" i="3"/>
  <c r="U138" i="3"/>
  <c r="U139" i="3"/>
  <c r="U140" i="3"/>
  <c r="U141" i="3"/>
  <c r="U142" i="3"/>
  <c r="U143" i="3"/>
  <c r="U144" i="3"/>
  <c r="U145" i="3"/>
  <c r="U146" i="3"/>
  <c r="U147" i="3"/>
  <c r="U148" i="3"/>
  <c r="U149" i="3"/>
  <c r="U150" i="3"/>
  <c r="U151" i="3"/>
  <c r="U152" i="3"/>
  <c r="U153" i="3"/>
  <c r="U154" i="3"/>
  <c r="U155" i="3"/>
  <c r="U156" i="3"/>
  <c r="U157" i="3"/>
  <c r="U158" i="3"/>
  <c r="U159" i="3"/>
  <c r="U160" i="3"/>
  <c r="U161" i="3"/>
  <c r="U162" i="3"/>
  <c r="U163" i="3"/>
  <c r="U164" i="3"/>
  <c r="U165" i="3"/>
  <c r="U166" i="3"/>
  <c r="U167" i="3"/>
  <c r="U168" i="3"/>
  <c r="U169" i="3"/>
  <c r="U170" i="3"/>
  <c r="U171" i="3"/>
  <c r="U172" i="3"/>
  <c r="U173" i="3"/>
  <c r="U174" i="3"/>
  <c r="U175" i="3"/>
  <c r="U176" i="3"/>
  <c r="U177" i="3"/>
  <c r="U178" i="3"/>
  <c r="U179" i="3"/>
  <c r="U180" i="3"/>
  <c r="U181" i="3"/>
  <c r="U182" i="3"/>
  <c r="U183" i="3"/>
  <c r="U184" i="3"/>
  <c r="U185" i="3"/>
  <c r="U186" i="3"/>
  <c r="U187" i="3"/>
  <c r="U188" i="3"/>
  <c r="U189" i="3"/>
  <c r="U190" i="3"/>
  <c r="U191" i="3"/>
  <c r="U192" i="3"/>
  <c r="U193" i="3"/>
  <c r="U194" i="3"/>
  <c r="U195" i="3"/>
  <c r="U196" i="3"/>
  <c r="U197" i="3"/>
  <c r="U198" i="3"/>
  <c r="U199" i="3"/>
  <c r="U200" i="3"/>
  <c r="U201" i="3"/>
  <c r="U202" i="3"/>
  <c r="U203" i="3"/>
  <c r="U204" i="3"/>
  <c r="U205" i="3"/>
  <c r="U206" i="3"/>
  <c r="U207" i="3"/>
  <c r="U208" i="3"/>
  <c r="U209" i="3"/>
  <c r="U210" i="3"/>
  <c r="U211" i="3"/>
  <c r="U212" i="3"/>
  <c r="U213" i="3"/>
  <c r="U214" i="3"/>
  <c r="U215" i="3"/>
  <c r="U216" i="3"/>
  <c r="U217" i="3"/>
  <c r="U218" i="3"/>
  <c r="U219" i="3"/>
  <c r="U220" i="3"/>
  <c r="U221" i="3"/>
  <c r="U222" i="3"/>
  <c r="U223" i="3"/>
  <c r="U224" i="3"/>
  <c r="U225" i="3"/>
  <c r="U226" i="3"/>
  <c r="U227" i="3"/>
  <c r="U228" i="3"/>
  <c r="U229" i="3"/>
  <c r="U230" i="3"/>
  <c r="U231" i="3"/>
  <c r="U232" i="3"/>
  <c r="U233" i="3"/>
  <c r="U234" i="3"/>
  <c r="U235" i="3"/>
  <c r="U236" i="3"/>
  <c r="U237" i="3"/>
  <c r="U238" i="3"/>
  <c r="U239" i="3"/>
  <c r="U240" i="3"/>
  <c r="U241" i="3"/>
  <c r="U242" i="3"/>
  <c r="U243" i="3"/>
  <c r="U244" i="3"/>
  <c r="U245" i="3"/>
  <c r="U246" i="3"/>
  <c r="U247" i="3"/>
  <c r="U248" i="3"/>
  <c r="U249" i="3"/>
  <c r="U250" i="3"/>
  <c r="U251" i="3"/>
  <c r="U252" i="3"/>
  <c r="U253" i="3"/>
  <c r="U254" i="3"/>
  <c r="U255" i="3"/>
  <c r="U256" i="3"/>
  <c r="U257" i="3"/>
  <c r="U258" i="3"/>
  <c r="U259" i="3"/>
  <c r="U260" i="3"/>
  <c r="U261" i="3"/>
  <c r="U262" i="3"/>
  <c r="U263" i="3"/>
  <c r="U264" i="3"/>
  <c r="U265" i="3"/>
  <c r="U266" i="3"/>
  <c r="U267" i="3"/>
  <c r="U268" i="3"/>
  <c r="U269" i="3"/>
  <c r="U270" i="3"/>
  <c r="U271" i="3"/>
  <c r="U272" i="3"/>
  <c r="U273" i="3"/>
  <c r="U274" i="3"/>
  <c r="U275" i="3"/>
  <c r="U276" i="3"/>
  <c r="U277" i="3"/>
  <c r="U278" i="3"/>
  <c r="U279" i="3"/>
  <c r="U280" i="3"/>
  <c r="U281" i="3"/>
  <c r="U282" i="3"/>
  <c r="U283" i="3"/>
  <c r="U284" i="3"/>
  <c r="U285" i="3"/>
  <c r="U286" i="3"/>
  <c r="U287" i="3"/>
  <c r="U288" i="3"/>
  <c r="U289" i="3"/>
  <c r="U290" i="3"/>
  <c r="U291" i="3"/>
  <c r="U292" i="3"/>
  <c r="U293" i="3"/>
  <c r="U294" i="3"/>
  <c r="U295" i="3"/>
  <c r="U296" i="3"/>
  <c r="U297" i="3"/>
  <c r="U298" i="3"/>
  <c r="U299" i="3"/>
  <c r="U300" i="3"/>
  <c r="U301" i="3"/>
  <c r="U302" i="3"/>
  <c r="U303" i="3"/>
  <c r="U304" i="3"/>
  <c r="U305" i="3"/>
  <c r="U306" i="3"/>
  <c r="U307" i="3"/>
  <c r="U308" i="3"/>
  <c r="U309" i="3"/>
  <c r="U310" i="3"/>
  <c r="U311" i="3"/>
  <c r="U312" i="3"/>
  <c r="U313" i="3"/>
  <c r="U314" i="3"/>
  <c r="U315" i="3"/>
  <c r="U316" i="3"/>
  <c r="U317" i="3"/>
  <c r="U318" i="3"/>
  <c r="U319" i="3"/>
  <c r="U320" i="3"/>
  <c r="U321" i="3"/>
  <c r="U322" i="3"/>
  <c r="U323" i="3"/>
  <c r="U324" i="3"/>
  <c r="U325" i="3"/>
  <c r="U326" i="3"/>
  <c r="U327" i="3"/>
  <c r="U328" i="3"/>
  <c r="U329" i="3"/>
  <c r="U330" i="3"/>
  <c r="U331" i="3"/>
  <c r="U332" i="3"/>
  <c r="U333" i="3"/>
  <c r="U334" i="3"/>
  <c r="U335" i="3"/>
  <c r="U336" i="3"/>
  <c r="U337" i="3"/>
  <c r="U338" i="3"/>
  <c r="U339" i="3"/>
  <c r="U340" i="3"/>
  <c r="U341" i="3"/>
  <c r="U342" i="3"/>
  <c r="U343" i="3"/>
  <c r="U344" i="3"/>
  <c r="U345" i="3"/>
  <c r="U346" i="3"/>
  <c r="U347" i="3"/>
  <c r="U348" i="3"/>
  <c r="U349" i="3"/>
  <c r="U350" i="3"/>
  <c r="U351" i="3"/>
  <c r="U352" i="3"/>
  <c r="U353" i="3"/>
  <c r="U354" i="3"/>
  <c r="U355" i="3"/>
  <c r="U356" i="3"/>
  <c r="U357" i="3"/>
  <c r="U358" i="3"/>
  <c r="U359" i="3"/>
  <c r="U360" i="3"/>
  <c r="U361" i="3"/>
  <c r="U362" i="3"/>
  <c r="U363" i="3"/>
  <c r="U364" i="3"/>
  <c r="U365" i="3"/>
  <c r="U366" i="3"/>
  <c r="U367" i="3"/>
  <c r="U368" i="3"/>
  <c r="U369" i="3"/>
  <c r="U370" i="3"/>
  <c r="U371" i="3"/>
  <c r="U372" i="3"/>
  <c r="U373" i="3"/>
  <c r="U374" i="3"/>
  <c r="U375" i="3"/>
  <c r="U376" i="3"/>
  <c r="U377" i="3"/>
  <c r="U378" i="3"/>
  <c r="U379" i="3"/>
  <c r="U380" i="3"/>
  <c r="U381" i="3"/>
  <c r="U382" i="3"/>
  <c r="U383" i="3"/>
  <c r="U384" i="3"/>
  <c r="U385" i="3"/>
  <c r="U386" i="3"/>
  <c r="U387" i="3"/>
  <c r="U388" i="3"/>
  <c r="U389" i="3"/>
  <c r="U390" i="3"/>
  <c r="U391" i="3"/>
  <c r="U392" i="3"/>
  <c r="U393" i="3"/>
  <c r="U394" i="3"/>
  <c r="U395" i="3"/>
  <c r="U396" i="3"/>
  <c r="U397" i="3"/>
  <c r="U398" i="3"/>
  <c r="U399" i="3"/>
  <c r="U400" i="3"/>
  <c r="U401" i="3"/>
  <c r="U402" i="3"/>
  <c r="U403" i="3"/>
  <c r="U404" i="3"/>
  <c r="U405" i="3"/>
  <c r="U406" i="3"/>
  <c r="U407" i="3"/>
  <c r="U408" i="3"/>
  <c r="U409" i="3"/>
  <c r="U410" i="3"/>
  <c r="U411" i="3"/>
  <c r="U412" i="3"/>
  <c r="U413" i="3"/>
  <c r="U414" i="3"/>
  <c r="U415" i="3"/>
  <c r="U416" i="3"/>
  <c r="U417" i="3"/>
  <c r="U418" i="3"/>
  <c r="U419" i="3"/>
  <c r="U420" i="3"/>
  <c r="U421" i="3"/>
  <c r="U422" i="3"/>
  <c r="U423" i="3"/>
  <c r="U424" i="3"/>
  <c r="U425" i="3"/>
  <c r="U426" i="3"/>
  <c r="U427" i="3"/>
  <c r="U428" i="3"/>
  <c r="U429" i="3"/>
  <c r="U430" i="3"/>
  <c r="U431" i="3"/>
  <c r="U432" i="3"/>
  <c r="U433" i="3"/>
  <c r="U434" i="3"/>
  <c r="U435" i="3"/>
  <c r="U436" i="3"/>
  <c r="U437" i="3"/>
  <c r="U438" i="3"/>
  <c r="U439" i="3"/>
  <c r="U440" i="3"/>
  <c r="U441" i="3"/>
  <c r="U442" i="3"/>
  <c r="U443" i="3"/>
  <c r="U444" i="3"/>
  <c r="U445" i="3"/>
  <c r="U446" i="3"/>
  <c r="U447" i="3"/>
  <c r="U448" i="3"/>
  <c r="U449" i="3"/>
  <c r="U450" i="3"/>
  <c r="U451" i="3"/>
  <c r="U452" i="3"/>
  <c r="U453" i="3"/>
  <c r="U454" i="3"/>
  <c r="U455" i="3"/>
  <c r="U456" i="3"/>
  <c r="U457" i="3"/>
  <c r="U458" i="3"/>
  <c r="U459" i="3"/>
  <c r="U460" i="3"/>
  <c r="U461" i="3"/>
  <c r="U462" i="3"/>
  <c r="U463" i="3"/>
  <c r="U464" i="3"/>
  <c r="U465" i="3"/>
  <c r="U466" i="3"/>
  <c r="U467" i="3"/>
  <c r="U468" i="3"/>
  <c r="U469" i="3"/>
  <c r="U470" i="3"/>
  <c r="U471" i="3"/>
  <c r="U472" i="3"/>
  <c r="U473" i="3"/>
  <c r="U474" i="3"/>
  <c r="U475" i="3"/>
  <c r="U476" i="3"/>
  <c r="U477" i="3"/>
  <c r="U478" i="3"/>
  <c r="U479" i="3"/>
  <c r="U480" i="3"/>
  <c r="U481" i="3"/>
  <c r="U482" i="3"/>
  <c r="U483" i="3"/>
  <c r="U484" i="3"/>
  <c r="U485" i="3"/>
  <c r="U486" i="3"/>
  <c r="U487" i="3"/>
  <c r="U488" i="3"/>
  <c r="U489" i="3"/>
  <c r="U490" i="3"/>
  <c r="U491" i="3"/>
  <c r="U492" i="3"/>
  <c r="U493" i="3"/>
  <c r="U494" i="3"/>
  <c r="U495" i="3"/>
  <c r="U496" i="3"/>
  <c r="U497" i="3"/>
  <c r="U498" i="3"/>
  <c r="U499" i="3"/>
  <c r="U500" i="3"/>
  <c r="U501" i="3"/>
  <c r="U502" i="3"/>
  <c r="U503" i="3"/>
  <c r="U504" i="3"/>
  <c r="U505" i="3"/>
  <c r="U506" i="3"/>
  <c r="U507" i="3"/>
  <c r="U508" i="3"/>
  <c r="U509" i="3"/>
  <c r="U510" i="3"/>
  <c r="U511" i="3"/>
  <c r="U512" i="3"/>
  <c r="U513" i="3"/>
  <c r="U514" i="3"/>
  <c r="U515" i="3"/>
  <c r="U516" i="3"/>
  <c r="U517" i="3"/>
  <c r="U518" i="3"/>
  <c r="U519" i="3"/>
  <c r="U520" i="3"/>
  <c r="U521" i="3"/>
  <c r="U522" i="3"/>
  <c r="U523" i="3"/>
  <c r="U524" i="3"/>
  <c r="U525" i="3"/>
  <c r="U526" i="3"/>
  <c r="U527" i="3"/>
  <c r="U528" i="3"/>
  <c r="U529" i="3"/>
  <c r="U530" i="3"/>
  <c r="U531" i="3"/>
  <c r="U532" i="3"/>
  <c r="U533" i="3"/>
  <c r="U534" i="3"/>
  <c r="U535" i="3"/>
  <c r="U536" i="3"/>
  <c r="U537" i="3"/>
  <c r="U538" i="3"/>
  <c r="U539" i="3"/>
  <c r="U540" i="3"/>
  <c r="U541" i="3"/>
  <c r="U542" i="3"/>
  <c r="U543" i="3"/>
  <c r="U544" i="3"/>
  <c r="U545" i="3"/>
  <c r="U546" i="3"/>
  <c r="U547" i="3"/>
  <c r="U548" i="3"/>
  <c r="U549" i="3"/>
  <c r="U550" i="3"/>
  <c r="U551" i="3"/>
  <c r="U552" i="3"/>
  <c r="U553" i="3"/>
  <c r="U554" i="3"/>
  <c r="U555" i="3"/>
  <c r="U556" i="3"/>
  <c r="U557" i="3"/>
  <c r="U558" i="3"/>
  <c r="U559" i="3"/>
  <c r="U560" i="3"/>
  <c r="U561" i="3"/>
  <c r="U562" i="3"/>
  <c r="U563" i="3"/>
  <c r="U564" i="3"/>
  <c r="U565" i="3"/>
  <c r="U566" i="3"/>
  <c r="U567" i="3"/>
  <c r="U568" i="3"/>
  <c r="U569" i="3"/>
  <c r="U570" i="3"/>
  <c r="U571" i="3"/>
  <c r="U572" i="3"/>
  <c r="U573" i="3"/>
  <c r="U574" i="3"/>
  <c r="U575" i="3"/>
  <c r="U576" i="3"/>
  <c r="U577" i="3"/>
  <c r="U578" i="3"/>
  <c r="U579" i="3"/>
  <c r="U580" i="3"/>
  <c r="U581" i="3"/>
  <c r="U582" i="3"/>
  <c r="U583" i="3"/>
  <c r="U584" i="3"/>
  <c r="U585" i="3"/>
  <c r="U586" i="3"/>
  <c r="U587" i="3"/>
  <c r="U588" i="3"/>
  <c r="U589" i="3"/>
  <c r="U590" i="3"/>
  <c r="U591" i="3"/>
  <c r="U592" i="3"/>
  <c r="U593" i="3"/>
  <c r="U594" i="3"/>
  <c r="U595" i="3"/>
  <c r="U596" i="3"/>
  <c r="U597" i="3"/>
  <c r="U598" i="3"/>
  <c r="U599" i="3"/>
  <c r="U600" i="3"/>
  <c r="U601" i="3"/>
  <c r="U602" i="3"/>
  <c r="U603" i="3"/>
  <c r="U604" i="3"/>
  <c r="U605" i="3"/>
  <c r="U606" i="3"/>
  <c r="U607" i="3"/>
  <c r="U608" i="3"/>
  <c r="U609" i="3"/>
  <c r="U610" i="3"/>
  <c r="U611" i="3"/>
  <c r="U612" i="3"/>
  <c r="U613" i="3"/>
  <c r="U614" i="3"/>
  <c r="U615" i="3"/>
  <c r="U616" i="3"/>
  <c r="U617" i="3"/>
  <c r="U618" i="3"/>
  <c r="U619" i="3"/>
  <c r="U620" i="3"/>
  <c r="U621" i="3"/>
  <c r="U622" i="3"/>
  <c r="U623" i="3"/>
  <c r="U624" i="3"/>
  <c r="U625" i="3"/>
  <c r="U626" i="3"/>
  <c r="U627" i="3"/>
  <c r="U628" i="3"/>
  <c r="U629" i="3"/>
  <c r="U630" i="3"/>
  <c r="U631" i="3"/>
  <c r="U632" i="3"/>
  <c r="U633" i="3"/>
  <c r="U634" i="3"/>
  <c r="U635" i="3"/>
  <c r="U636" i="3"/>
  <c r="U637" i="3"/>
  <c r="U638" i="3"/>
  <c r="U639" i="3"/>
  <c r="U640" i="3"/>
  <c r="U641" i="3"/>
  <c r="U642" i="3"/>
  <c r="U643" i="3"/>
  <c r="U644" i="3"/>
  <c r="U645" i="3"/>
  <c r="U646" i="3"/>
  <c r="U647" i="3"/>
  <c r="U648" i="3"/>
  <c r="U649" i="3"/>
  <c r="U650" i="3"/>
  <c r="U651" i="3"/>
  <c r="U652" i="3"/>
  <c r="U653" i="3"/>
  <c r="U654" i="3"/>
  <c r="U655" i="3"/>
  <c r="U656" i="3"/>
  <c r="U657" i="3"/>
  <c r="U658" i="3"/>
  <c r="U659" i="3"/>
  <c r="U660" i="3"/>
  <c r="U661" i="3"/>
  <c r="U662" i="3"/>
  <c r="U663" i="3"/>
  <c r="U664" i="3"/>
  <c r="U665" i="3"/>
  <c r="U666" i="3"/>
  <c r="U667" i="3"/>
  <c r="U668" i="3"/>
  <c r="U669" i="3"/>
  <c r="U670" i="3"/>
  <c r="U671" i="3"/>
  <c r="U672" i="3"/>
  <c r="U673" i="3"/>
  <c r="U674" i="3"/>
  <c r="U675" i="3"/>
  <c r="U676" i="3"/>
  <c r="U677" i="3"/>
  <c r="U678" i="3"/>
  <c r="U679" i="3"/>
  <c r="U680" i="3"/>
  <c r="U681" i="3"/>
  <c r="U682" i="3"/>
  <c r="U683" i="3"/>
  <c r="U684" i="3"/>
  <c r="U685" i="3"/>
  <c r="U686" i="3"/>
  <c r="U687" i="3"/>
  <c r="U688" i="3"/>
  <c r="U689" i="3"/>
  <c r="U690" i="3"/>
  <c r="U691" i="3"/>
  <c r="U692" i="3"/>
  <c r="U693" i="3"/>
  <c r="U694" i="3"/>
  <c r="U695" i="3"/>
  <c r="U696" i="3"/>
  <c r="U697" i="3"/>
  <c r="U698" i="3"/>
  <c r="U699" i="3"/>
  <c r="U700" i="3"/>
  <c r="U701" i="3"/>
  <c r="U702" i="3"/>
  <c r="U703" i="3"/>
  <c r="U704" i="3"/>
  <c r="U705" i="3"/>
  <c r="U706" i="3"/>
  <c r="U707" i="3"/>
  <c r="U708" i="3"/>
  <c r="U709" i="3"/>
  <c r="U710" i="3"/>
  <c r="U711" i="3"/>
  <c r="U712" i="3"/>
  <c r="U713" i="3"/>
  <c r="U714" i="3"/>
  <c r="U715" i="3"/>
  <c r="U716" i="3"/>
  <c r="U717" i="3"/>
  <c r="U718" i="3"/>
  <c r="U719" i="3"/>
  <c r="U720" i="3"/>
  <c r="U721" i="3"/>
  <c r="U722" i="3"/>
  <c r="U723" i="3"/>
  <c r="U724" i="3"/>
  <c r="U725" i="3"/>
  <c r="U726" i="3"/>
  <c r="U727" i="3"/>
  <c r="U728" i="3"/>
  <c r="U729" i="3"/>
  <c r="U730" i="3"/>
  <c r="U731" i="3"/>
  <c r="U732" i="3"/>
  <c r="U733" i="3"/>
  <c r="U734" i="3"/>
  <c r="U735" i="3"/>
  <c r="U736" i="3"/>
  <c r="U737" i="3"/>
  <c r="U738" i="3"/>
  <c r="U739" i="3"/>
  <c r="U740" i="3"/>
  <c r="U741" i="3"/>
  <c r="U742" i="3"/>
  <c r="U743" i="3"/>
  <c r="U744" i="3"/>
  <c r="U745" i="3"/>
  <c r="U746" i="3"/>
  <c r="U747" i="3"/>
  <c r="U748" i="3"/>
  <c r="U749" i="3"/>
  <c r="U750" i="3"/>
  <c r="U751" i="3"/>
  <c r="U752" i="3"/>
  <c r="U753" i="3"/>
  <c r="U754" i="3"/>
  <c r="U755" i="3"/>
  <c r="U756" i="3"/>
  <c r="U757" i="3"/>
  <c r="U758" i="3"/>
  <c r="U759" i="3"/>
  <c r="U760" i="3"/>
  <c r="U761" i="3"/>
  <c r="U762" i="3"/>
  <c r="U763" i="3"/>
  <c r="U764" i="3"/>
  <c r="U765" i="3"/>
  <c r="U766" i="3"/>
  <c r="U767" i="3"/>
  <c r="U768" i="3"/>
  <c r="U769" i="3"/>
  <c r="U770" i="3"/>
  <c r="U771" i="3"/>
  <c r="U772" i="3"/>
  <c r="U773" i="3"/>
  <c r="U774" i="3"/>
  <c r="U775" i="3"/>
  <c r="U776" i="3"/>
  <c r="U777" i="3"/>
  <c r="U778" i="3"/>
  <c r="U779" i="3"/>
  <c r="U780" i="3"/>
  <c r="U781" i="3"/>
  <c r="U782" i="3"/>
  <c r="U783" i="3"/>
  <c r="U784" i="3"/>
  <c r="U785" i="3"/>
  <c r="U786" i="3"/>
  <c r="U787" i="3"/>
  <c r="U788" i="3"/>
  <c r="U789" i="3"/>
  <c r="U790" i="3"/>
  <c r="U791" i="3"/>
  <c r="U792" i="3"/>
  <c r="U793" i="3"/>
  <c r="U794" i="3"/>
  <c r="U795" i="3"/>
  <c r="U796" i="3"/>
  <c r="U797" i="3"/>
  <c r="U798" i="3"/>
  <c r="U799" i="3"/>
  <c r="U800" i="3"/>
  <c r="U801" i="3"/>
  <c r="U802" i="3"/>
  <c r="U803" i="3"/>
  <c r="U804" i="3"/>
  <c r="U805" i="3"/>
  <c r="U806" i="3"/>
  <c r="U807" i="3"/>
  <c r="U808" i="3"/>
  <c r="U809" i="3"/>
  <c r="U810" i="3"/>
  <c r="U811" i="3"/>
  <c r="U812" i="3"/>
  <c r="U813" i="3"/>
  <c r="U814" i="3"/>
  <c r="U815" i="3"/>
  <c r="U816" i="3"/>
  <c r="U817" i="3"/>
  <c r="U818" i="3"/>
  <c r="U819" i="3"/>
  <c r="U820" i="3"/>
  <c r="U821" i="3"/>
  <c r="U822" i="3"/>
  <c r="U823" i="3"/>
  <c r="U824" i="3"/>
  <c r="U825" i="3"/>
  <c r="U826" i="3"/>
  <c r="U827" i="3"/>
  <c r="U828" i="3"/>
  <c r="U829" i="3"/>
  <c r="U830" i="3"/>
  <c r="U831" i="3"/>
  <c r="U832" i="3"/>
  <c r="U833" i="3"/>
  <c r="U834" i="3"/>
  <c r="U835" i="3"/>
  <c r="U836" i="3"/>
  <c r="U837" i="3"/>
  <c r="U838" i="3"/>
  <c r="U839" i="3"/>
  <c r="U840" i="3"/>
  <c r="U841" i="3"/>
  <c r="U842" i="3"/>
  <c r="U843" i="3"/>
  <c r="U844" i="3"/>
  <c r="U845" i="3"/>
  <c r="U846" i="3"/>
  <c r="U847" i="3"/>
  <c r="U848" i="3"/>
  <c r="U849" i="3"/>
  <c r="U850" i="3"/>
  <c r="U851" i="3"/>
  <c r="U852" i="3"/>
  <c r="U853" i="3"/>
  <c r="U854" i="3"/>
  <c r="U855" i="3"/>
  <c r="U856" i="3"/>
  <c r="U857" i="3"/>
  <c r="U858" i="3"/>
  <c r="U859" i="3"/>
  <c r="U860" i="3"/>
  <c r="U861" i="3"/>
  <c r="U862" i="3"/>
  <c r="U863" i="3"/>
  <c r="U864" i="3"/>
  <c r="U865" i="3"/>
  <c r="U866" i="3"/>
  <c r="U867" i="3"/>
  <c r="U868" i="3"/>
  <c r="U869" i="3"/>
  <c r="U870" i="3"/>
  <c r="U871" i="3"/>
  <c r="U872" i="3"/>
  <c r="U873" i="3"/>
  <c r="U874" i="3"/>
  <c r="U875" i="3"/>
  <c r="U876" i="3"/>
  <c r="U877" i="3"/>
  <c r="U878" i="3"/>
  <c r="U879" i="3"/>
  <c r="U880" i="3"/>
  <c r="U881" i="3"/>
  <c r="U882" i="3"/>
  <c r="U883" i="3"/>
  <c r="U884" i="3"/>
  <c r="U885" i="3"/>
  <c r="U886" i="3"/>
  <c r="U887" i="3"/>
  <c r="U888" i="3"/>
  <c r="U889" i="3"/>
  <c r="U890" i="3"/>
  <c r="U891" i="3"/>
  <c r="U892" i="3"/>
  <c r="U893" i="3"/>
  <c r="U894" i="3"/>
  <c r="U895" i="3"/>
  <c r="U896" i="3"/>
  <c r="U897" i="3"/>
  <c r="U898" i="3"/>
  <c r="U899" i="3"/>
  <c r="U900" i="3"/>
  <c r="U901" i="3"/>
  <c r="U902" i="3"/>
  <c r="U903" i="3"/>
  <c r="U904" i="3"/>
  <c r="U905" i="3"/>
  <c r="U907" i="3"/>
  <c r="U908" i="3"/>
  <c r="U909" i="3"/>
  <c r="U910" i="3"/>
  <c r="U911" i="3"/>
  <c r="U912" i="3"/>
  <c r="U913" i="3"/>
  <c r="U914" i="3"/>
  <c r="U915" i="3"/>
  <c r="U916" i="3"/>
  <c r="U917" i="3"/>
  <c r="U918" i="3"/>
  <c r="U919" i="3"/>
  <c r="U920" i="3"/>
  <c r="U921" i="3"/>
  <c r="U922" i="3"/>
  <c r="U923" i="3"/>
  <c r="U924" i="3"/>
  <c r="U925" i="3"/>
  <c r="U926" i="3"/>
  <c r="U927" i="3"/>
  <c r="U928" i="3"/>
  <c r="U929" i="3"/>
  <c r="U930" i="3"/>
  <c r="U931" i="3"/>
  <c r="U932" i="3"/>
  <c r="U933" i="3"/>
  <c r="U934" i="3"/>
  <c r="U935" i="3"/>
  <c r="U936" i="3"/>
  <c r="U937" i="3"/>
  <c r="U938" i="3"/>
  <c r="U939" i="3"/>
  <c r="U940" i="3"/>
  <c r="U941" i="3"/>
  <c r="U942" i="3"/>
  <c r="U943" i="3"/>
  <c r="U944" i="3"/>
  <c r="U945" i="3"/>
  <c r="U946" i="3"/>
  <c r="U947" i="3"/>
  <c r="U948" i="3"/>
  <c r="U949" i="3"/>
  <c r="U950" i="3"/>
  <c r="U951" i="3"/>
  <c r="U952" i="3"/>
  <c r="U953" i="3"/>
  <c r="U954" i="3"/>
  <c r="U955" i="3"/>
  <c r="U956" i="3"/>
  <c r="U957" i="3"/>
  <c r="U958" i="3"/>
  <c r="U959" i="3"/>
  <c r="U960" i="3"/>
  <c r="U961" i="3"/>
  <c r="U962" i="3"/>
  <c r="U963" i="3"/>
  <c r="U964" i="3"/>
  <c r="U965" i="3"/>
  <c r="U966" i="3"/>
  <c r="U967" i="3"/>
  <c r="U968" i="3"/>
  <c r="U969" i="3"/>
  <c r="U970" i="3"/>
  <c r="U971" i="3"/>
  <c r="U972" i="3"/>
  <c r="U973" i="3"/>
  <c r="U974" i="3"/>
  <c r="U975" i="3"/>
  <c r="U976" i="3"/>
  <c r="U977" i="3"/>
  <c r="U978" i="3"/>
  <c r="U979" i="3"/>
  <c r="U980" i="3"/>
  <c r="U981" i="3"/>
  <c r="U982" i="3"/>
  <c r="U983" i="3"/>
  <c r="U984" i="3"/>
  <c r="U985" i="3"/>
  <c r="U986" i="3"/>
  <c r="U987" i="3"/>
  <c r="U988" i="3"/>
  <c r="U989" i="3"/>
  <c r="U990" i="3"/>
  <c r="U991" i="3"/>
  <c r="U992" i="3"/>
  <c r="U993" i="3"/>
  <c r="U994" i="3"/>
  <c r="U995" i="3"/>
  <c r="U996" i="3"/>
  <c r="U997" i="3"/>
  <c r="U998" i="3"/>
  <c r="U999" i="3"/>
  <c r="U1000" i="3"/>
  <c r="U1001" i="3"/>
  <c r="U1002" i="3"/>
  <c r="U1003" i="3"/>
  <c r="U1004" i="3"/>
  <c r="U1005" i="3"/>
  <c r="U1006" i="3"/>
  <c r="U1007" i="3"/>
  <c r="U1008" i="3"/>
  <c r="U1009" i="3"/>
  <c r="U1010" i="3"/>
  <c r="U1011" i="3"/>
  <c r="U1012" i="3"/>
  <c r="U1013" i="3"/>
  <c r="U1014" i="3"/>
  <c r="U1015" i="3"/>
  <c r="U1016" i="3"/>
  <c r="U1017" i="3"/>
  <c r="U1018" i="3"/>
  <c r="U1019" i="3"/>
  <c r="U1020" i="3"/>
  <c r="U1021" i="3"/>
  <c r="U1022" i="3"/>
  <c r="U1023" i="3"/>
  <c r="U1024" i="3"/>
  <c r="U1025" i="3"/>
  <c r="U1026" i="3"/>
  <c r="U1027" i="3"/>
  <c r="U1028" i="3"/>
  <c r="U1029" i="3"/>
  <c r="U1030" i="3"/>
  <c r="U1031" i="3"/>
  <c r="U1032" i="3"/>
  <c r="U1033" i="3"/>
  <c r="U1034" i="3"/>
  <c r="U1035" i="3"/>
  <c r="U1036" i="3"/>
  <c r="U1037" i="3"/>
  <c r="U1038" i="3"/>
  <c r="U1039" i="3"/>
  <c r="U1040" i="3"/>
  <c r="U1041" i="3"/>
  <c r="U1042" i="3"/>
  <c r="U1043" i="3"/>
  <c r="U1044" i="3"/>
  <c r="U1045" i="3"/>
  <c r="U1046" i="3"/>
  <c r="U1047" i="3"/>
  <c r="U1048" i="3"/>
  <c r="U1049" i="3"/>
  <c r="U1050" i="3"/>
  <c r="U1051" i="3"/>
  <c r="U1052" i="3"/>
  <c r="U1053" i="3"/>
  <c r="U1054" i="3"/>
  <c r="U1055" i="3"/>
  <c r="U1056" i="3"/>
  <c r="U1057" i="3"/>
  <c r="U1058" i="3"/>
  <c r="U1059" i="3"/>
  <c r="U1060" i="3"/>
  <c r="U1061" i="3"/>
  <c r="U1062" i="3"/>
  <c r="U1063" i="3"/>
  <c r="U1064" i="3"/>
  <c r="U1065" i="3"/>
  <c r="U1066" i="3"/>
  <c r="U1067" i="3"/>
  <c r="U1068" i="3"/>
  <c r="U1069" i="3"/>
  <c r="U1070" i="3"/>
  <c r="U1071" i="3"/>
  <c r="U1072" i="3"/>
  <c r="U1073" i="3"/>
  <c r="U1074" i="3"/>
  <c r="U1075" i="3"/>
  <c r="U1076" i="3"/>
  <c r="U1077" i="3"/>
  <c r="U1078" i="3"/>
  <c r="U1079" i="3"/>
  <c r="U1080" i="3"/>
  <c r="U1081" i="3"/>
  <c r="U1082" i="3"/>
  <c r="U1083" i="3"/>
  <c r="U1084" i="3"/>
  <c r="U1085" i="3"/>
  <c r="U1086" i="3"/>
  <c r="U1087" i="3"/>
  <c r="U1088" i="3"/>
  <c r="U1089" i="3"/>
  <c r="U1090" i="3"/>
  <c r="U1091" i="3"/>
  <c r="U1092" i="3"/>
  <c r="U1093" i="3"/>
  <c r="U1094" i="3"/>
  <c r="U1095" i="3"/>
  <c r="U1096" i="3"/>
  <c r="U1097" i="3"/>
  <c r="U1098" i="3"/>
  <c r="U1099" i="3"/>
  <c r="U1100" i="3"/>
  <c r="U1101" i="3"/>
  <c r="U1102" i="3"/>
  <c r="U1103" i="3"/>
  <c r="U1104" i="3"/>
  <c r="U1105" i="3"/>
  <c r="U1106" i="3"/>
  <c r="U1107" i="3"/>
  <c r="U1108" i="3"/>
  <c r="U1109" i="3"/>
  <c r="U1110" i="3"/>
  <c r="U1111" i="3"/>
  <c r="U1112" i="3"/>
  <c r="U1113" i="3"/>
  <c r="U1114" i="3"/>
  <c r="U1115" i="3"/>
  <c r="U1116" i="3"/>
  <c r="U1117" i="3"/>
  <c r="U1118" i="3"/>
  <c r="U1119" i="3"/>
  <c r="U1120" i="3"/>
  <c r="U1121" i="3"/>
  <c r="U1122" i="3"/>
  <c r="U1123" i="3"/>
  <c r="U1124" i="3"/>
  <c r="U1125" i="3"/>
  <c r="U1126" i="3"/>
  <c r="U1127" i="3"/>
  <c r="U1128" i="3"/>
  <c r="U1129" i="3"/>
  <c r="U1130" i="3"/>
  <c r="U1131" i="3"/>
  <c r="U1132" i="3"/>
  <c r="U1133" i="3"/>
  <c r="U1134" i="3"/>
  <c r="U1135" i="3"/>
  <c r="U1136" i="3"/>
  <c r="U1137" i="3"/>
  <c r="U1138" i="3"/>
  <c r="U1139" i="3"/>
  <c r="U1140" i="3"/>
  <c r="U1141" i="3"/>
  <c r="U1142" i="3"/>
  <c r="U1143" i="3"/>
  <c r="U1144" i="3"/>
  <c r="U1145" i="3"/>
  <c r="U1146" i="3"/>
  <c r="U1147" i="3"/>
  <c r="U1148" i="3"/>
  <c r="U1149" i="3"/>
  <c r="U1150" i="3"/>
  <c r="U1151" i="3"/>
  <c r="U1152" i="3"/>
  <c r="U1153" i="3"/>
  <c r="U1154" i="3"/>
  <c r="U1155" i="3"/>
  <c r="U1156" i="3"/>
  <c r="U1157" i="3"/>
  <c r="U1158" i="3"/>
  <c r="U1159" i="3"/>
  <c r="U1160" i="3"/>
  <c r="U1161" i="3"/>
  <c r="U1162" i="3"/>
  <c r="U1163" i="3"/>
  <c r="U1164" i="3"/>
  <c r="U1165" i="3"/>
  <c r="U1166" i="3"/>
  <c r="U1167" i="3"/>
  <c r="U1168" i="3"/>
  <c r="U1169" i="3"/>
  <c r="U1170" i="3"/>
  <c r="U1171" i="3"/>
  <c r="U1172" i="3"/>
  <c r="U1173" i="3"/>
  <c r="U1174" i="3"/>
  <c r="U1175" i="3"/>
  <c r="U1176" i="3"/>
  <c r="U1177" i="3"/>
  <c r="U1178" i="3"/>
  <c r="U1179" i="3"/>
  <c r="U1180" i="3"/>
  <c r="U1181" i="3"/>
  <c r="U1182" i="3"/>
  <c r="U1183" i="3"/>
  <c r="U1184" i="3"/>
  <c r="U1185" i="3"/>
  <c r="U1186" i="3"/>
  <c r="U1187" i="3"/>
  <c r="U1188" i="3"/>
  <c r="U1189" i="3"/>
  <c r="U1190" i="3"/>
  <c r="U1191" i="3"/>
  <c r="U1192" i="3"/>
  <c r="U1193" i="3"/>
  <c r="U1194" i="3"/>
  <c r="U1195" i="3"/>
  <c r="U1196" i="3"/>
  <c r="U1197" i="3"/>
  <c r="U1198" i="3"/>
  <c r="U1199" i="3"/>
  <c r="U1200" i="3"/>
  <c r="U1201" i="3"/>
  <c r="U1202" i="3"/>
  <c r="U1203" i="3"/>
  <c r="U1204" i="3"/>
  <c r="U1205" i="3"/>
  <c r="U1206" i="3"/>
  <c r="U1207" i="3"/>
  <c r="U1208" i="3"/>
  <c r="U1209" i="3"/>
  <c r="U1210" i="3"/>
  <c r="U1211" i="3"/>
  <c r="U1212" i="3"/>
  <c r="U1213" i="3"/>
  <c r="U1214" i="3"/>
  <c r="U1215" i="3"/>
  <c r="U1216" i="3"/>
  <c r="U1217" i="3"/>
  <c r="U1218" i="3"/>
  <c r="U1219" i="3"/>
  <c r="U1220" i="3"/>
  <c r="U1221" i="3"/>
  <c r="U1222" i="3"/>
  <c r="U1223" i="3"/>
  <c r="U1224" i="3"/>
  <c r="U1225" i="3"/>
  <c r="U1226" i="3"/>
  <c r="U1227" i="3"/>
  <c r="U1228" i="3"/>
  <c r="U1229" i="3"/>
  <c r="U1230" i="3"/>
  <c r="U1231" i="3"/>
  <c r="U1232" i="3"/>
  <c r="U1233" i="3"/>
  <c r="U1234" i="3"/>
  <c r="U1235" i="3"/>
  <c r="U1236" i="3"/>
  <c r="U1237" i="3"/>
  <c r="U1238" i="3"/>
  <c r="U1239" i="3"/>
  <c r="U1240" i="3"/>
  <c r="U1241" i="3"/>
  <c r="U1242" i="3"/>
  <c r="U1243" i="3"/>
  <c r="U1244" i="3"/>
  <c r="U1245" i="3"/>
  <c r="U1246" i="3"/>
  <c r="U1247" i="3"/>
  <c r="U1248" i="3"/>
  <c r="U1249" i="3"/>
  <c r="U1250" i="3"/>
  <c r="U1251" i="3"/>
  <c r="U1252" i="3"/>
  <c r="U1253" i="3"/>
  <c r="U1254" i="3"/>
  <c r="U1255" i="3"/>
  <c r="U1256" i="3"/>
  <c r="U1257" i="3"/>
  <c r="U1258" i="3"/>
  <c r="U1259" i="3"/>
  <c r="U1260" i="3"/>
  <c r="U1261" i="3"/>
  <c r="U1262" i="3"/>
  <c r="U1263" i="3"/>
  <c r="U1264" i="3"/>
  <c r="U1265" i="3"/>
  <c r="U1266" i="3"/>
  <c r="U1267" i="3"/>
  <c r="U1268" i="3"/>
  <c r="U1269" i="3"/>
  <c r="U1270" i="3"/>
  <c r="U1271" i="3"/>
  <c r="U1272" i="3"/>
  <c r="U1273" i="3"/>
  <c r="U1274" i="3"/>
  <c r="U1275" i="3"/>
  <c r="U1276" i="3"/>
  <c r="U1277" i="3"/>
  <c r="U1278" i="3"/>
  <c r="U1279" i="3"/>
  <c r="U1280" i="3"/>
  <c r="U1281" i="3"/>
  <c r="U1282" i="3"/>
  <c r="U1283" i="3"/>
  <c r="U1284" i="3"/>
  <c r="U1285" i="3"/>
  <c r="U1286" i="3"/>
  <c r="U1287" i="3"/>
  <c r="U1288" i="3"/>
  <c r="U1289" i="3"/>
  <c r="U1290" i="3"/>
  <c r="U1291" i="3"/>
  <c r="U1292" i="3"/>
  <c r="U1293" i="3"/>
  <c r="U1294" i="3"/>
  <c r="U1295" i="3"/>
  <c r="U1296" i="3"/>
  <c r="U1297" i="3"/>
  <c r="U1298" i="3"/>
  <c r="U1299" i="3"/>
  <c r="U1300" i="3"/>
  <c r="U1301" i="3"/>
  <c r="U1302" i="3"/>
  <c r="U1303" i="3"/>
  <c r="U1304" i="3"/>
  <c r="U1305" i="3"/>
  <c r="U1306" i="3"/>
  <c r="U1307" i="3"/>
  <c r="U1308" i="3"/>
  <c r="U1309" i="3"/>
  <c r="U1310" i="3"/>
  <c r="U1311" i="3"/>
  <c r="U1312" i="3"/>
  <c r="U1313" i="3"/>
  <c r="U1314" i="3"/>
  <c r="U1315" i="3"/>
  <c r="U1316" i="3"/>
  <c r="U1317" i="3"/>
  <c r="U1318" i="3"/>
  <c r="U1319" i="3"/>
  <c r="U1320" i="3"/>
  <c r="U1321" i="3"/>
  <c r="U1322" i="3"/>
  <c r="U1323" i="3"/>
  <c r="U1324" i="3"/>
  <c r="U1325" i="3"/>
  <c r="U1326" i="3"/>
  <c r="U1327" i="3"/>
  <c r="U1328" i="3"/>
  <c r="U1329" i="3"/>
  <c r="U1330" i="3"/>
  <c r="U1331" i="3"/>
  <c r="U1332" i="3"/>
  <c r="U1333" i="3"/>
  <c r="U1334" i="3"/>
  <c r="U1335" i="3"/>
  <c r="U1336" i="3"/>
  <c r="U1337" i="3"/>
  <c r="U1338" i="3"/>
  <c r="U1339" i="3"/>
  <c r="U1340" i="3"/>
  <c r="U1341" i="3"/>
  <c r="U1342" i="3"/>
  <c r="U1343" i="3"/>
  <c r="U1344" i="3"/>
  <c r="U1345" i="3"/>
  <c r="U1346" i="3"/>
  <c r="U1347" i="3"/>
  <c r="U1348" i="3"/>
  <c r="U1349" i="3"/>
  <c r="U1350" i="3"/>
  <c r="U1351" i="3"/>
  <c r="U1352" i="3"/>
  <c r="U1353" i="3"/>
  <c r="U1354" i="3"/>
  <c r="U1355" i="3"/>
  <c r="U1356" i="3"/>
  <c r="U1357" i="3"/>
  <c r="U1358" i="3"/>
  <c r="U1359" i="3"/>
  <c r="U1360" i="3"/>
  <c r="U1361" i="3"/>
  <c r="U1362" i="3"/>
  <c r="U1363" i="3"/>
  <c r="U1364" i="3"/>
  <c r="U1365" i="3"/>
  <c r="U1366" i="3"/>
  <c r="U1367" i="3"/>
  <c r="U1368" i="3"/>
  <c r="U1369" i="3"/>
  <c r="U1370" i="3"/>
  <c r="U1371" i="3"/>
  <c r="U1372" i="3"/>
  <c r="U1373" i="3"/>
  <c r="U1374" i="3"/>
  <c r="U1375" i="3"/>
  <c r="U1376" i="3"/>
  <c r="U1377" i="3"/>
  <c r="U1378" i="3"/>
  <c r="U1379" i="3"/>
  <c r="U1380" i="3"/>
  <c r="U1381" i="3"/>
  <c r="U1382" i="3"/>
  <c r="U1383" i="3"/>
  <c r="U1384" i="3"/>
  <c r="U1385" i="3"/>
  <c r="U1386" i="3"/>
  <c r="U1387" i="3"/>
  <c r="U1388" i="3"/>
  <c r="U1389" i="3"/>
  <c r="U1390" i="3"/>
  <c r="U1391" i="3"/>
  <c r="U1392" i="3"/>
  <c r="U1393" i="3"/>
  <c r="U1394" i="3"/>
  <c r="U1395" i="3"/>
  <c r="U1396" i="3"/>
  <c r="U1397" i="3"/>
  <c r="U1398" i="3"/>
  <c r="U1399" i="3"/>
  <c r="U1400" i="3"/>
  <c r="U1401" i="3"/>
  <c r="U1402" i="3"/>
  <c r="U1403" i="3"/>
  <c r="U1404" i="3"/>
  <c r="U1405" i="3"/>
  <c r="U1406" i="3"/>
  <c r="U1407" i="3"/>
  <c r="U1408" i="3"/>
  <c r="U1409" i="3"/>
  <c r="U1410" i="3"/>
  <c r="U1411" i="3"/>
  <c r="U1412" i="3"/>
  <c r="U1413" i="3"/>
  <c r="U1414" i="3"/>
  <c r="U1415" i="3"/>
  <c r="U1416" i="3"/>
  <c r="U1417" i="3"/>
  <c r="U1418" i="3"/>
  <c r="U1419" i="3"/>
  <c r="U1420" i="3"/>
  <c r="U1421" i="3"/>
  <c r="U1422" i="3"/>
  <c r="U1423" i="3"/>
  <c r="U1424" i="3"/>
  <c r="U1425" i="3"/>
  <c r="U1426" i="3"/>
  <c r="U1427" i="3"/>
  <c r="U1428" i="3"/>
  <c r="U1429" i="3"/>
  <c r="U1430" i="3"/>
  <c r="U1431" i="3"/>
  <c r="U1432" i="3"/>
  <c r="U1433" i="3"/>
  <c r="U1434" i="3"/>
  <c r="U1435" i="3"/>
  <c r="U1436" i="3"/>
  <c r="U1437" i="3"/>
  <c r="U1438" i="3"/>
  <c r="U1439" i="3"/>
  <c r="U1440" i="3"/>
  <c r="U1441" i="3"/>
  <c r="U1442" i="3"/>
  <c r="U1443" i="3"/>
  <c r="U1444" i="3"/>
  <c r="U1445" i="3"/>
  <c r="U1446" i="3"/>
  <c r="U1447" i="3"/>
  <c r="U1448" i="3"/>
  <c r="U1449" i="3"/>
  <c r="U1450" i="3"/>
  <c r="U1451" i="3"/>
  <c r="U1452" i="3"/>
  <c r="U1453" i="3"/>
  <c r="U1454" i="3"/>
  <c r="U1455" i="3"/>
  <c r="U1456" i="3"/>
  <c r="U1457" i="3"/>
  <c r="U1458" i="3"/>
  <c r="U1459" i="3"/>
  <c r="U1460" i="3"/>
  <c r="U1461" i="3"/>
  <c r="U1462" i="3"/>
  <c r="U1463" i="3"/>
  <c r="U1464" i="3"/>
  <c r="U1465" i="3"/>
  <c r="U1466" i="3"/>
  <c r="U1467" i="3"/>
  <c r="U1468" i="3"/>
  <c r="U1469" i="3"/>
  <c r="U1470" i="3"/>
  <c r="U1471" i="3"/>
  <c r="U1472" i="3"/>
  <c r="U1473" i="3"/>
  <c r="U1474" i="3"/>
  <c r="U1475" i="3"/>
  <c r="U1476" i="3"/>
  <c r="U1477" i="3"/>
  <c r="U1478" i="3"/>
  <c r="U1479" i="3"/>
  <c r="U1480" i="3"/>
  <c r="U1481" i="3"/>
  <c r="U1482" i="3"/>
  <c r="U1483" i="3"/>
  <c r="U1484" i="3"/>
  <c r="U1485" i="3"/>
  <c r="U1486" i="3"/>
  <c r="U1487" i="3"/>
  <c r="U1488" i="3"/>
  <c r="U1489" i="3"/>
  <c r="U1490" i="3"/>
  <c r="U1491" i="3"/>
  <c r="U1492" i="3"/>
  <c r="U1493" i="3"/>
  <c r="U1494" i="3"/>
  <c r="U1495" i="3"/>
  <c r="U1496" i="3"/>
  <c r="U1497" i="3"/>
  <c r="U1498" i="3"/>
  <c r="U1499" i="3"/>
  <c r="U1500" i="3"/>
  <c r="U1501" i="3"/>
  <c r="U1502" i="3"/>
  <c r="U1503" i="3"/>
  <c r="U1504" i="3"/>
  <c r="U1505" i="3"/>
  <c r="U1506" i="3"/>
  <c r="U1507" i="3"/>
  <c r="U1508" i="3"/>
  <c r="U1509" i="3"/>
  <c r="U1510" i="3"/>
  <c r="U1511" i="3"/>
  <c r="U1512" i="3"/>
  <c r="U1513" i="3"/>
  <c r="U1514" i="3"/>
  <c r="U1515" i="3"/>
  <c r="U1516" i="3"/>
  <c r="U1517" i="3"/>
  <c r="U1518" i="3"/>
  <c r="U1519" i="3"/>
  <c r="U1520" i="3"/>
  <c r="U1521" i="3"/>
  <c r="U1522" i="3"/>
  <c r="U1523" i="3"/>
  <c r="U1524" i="3"/>
  <c r="U1525" i="3"/>
  <c r="U1526" i="3"/>
  <c r="U1527" i="3"/>
  <c r="U1528" i="3"/>
  <c r="U1529" i="3"/>
  <c r="U1530" i="3"/>
  <c r="U1531" i="3"/>
  <c r="U1532" i="3"/>
  <c r="U1533" i="3"/>
  <c r="U1534" i="3"/>
  <c r="U1535" i="3"/>
  <c r="U1536" i="3"/>
  <c r="U1537" i="3"/>
  <c r="U1538" i="3"/>
  <c r="U1539" i="3"/>
  <c r="U1540" i="3"/>
  <c r="U1541" i="3"/>
  <c r="U1542" i="3"/>
  <c r="U1543" i="3"/>
  <c r="U1544" i="3"/>
  <c r="U1545" i="3"/>
  <c r="U1546" i="3"/>
  <c r="U1547" i="3"/>
  <c r="U1548" i="3"/>
  <c r="U1549" i="3"/>
  <c r="U1550" i="3"/>
  <c r="U1551" i="3"/>
  <c r="U1552" i="3"/>
  <c r="U1553" i="3"/>
  <c r="U1554" i="3"/>
  <c r="U1555" i="3"/>
  <c r="U1556" i="3"/>
  <c r="U1557" i="3"/>
  <c r="U1558" i="3"/>
  <c r="U1559" i="3"/>
  <c r="U1560" i="3"/>
  <c r="U1561" i="3"/>
  <c r="U1562" i="3"/>
  <c r="U1563" i="3"/>
  <c r="U1564" i="3"/>
  <c r="U1565" i="3"/>
  <c r="U1566" i="3"/>
  <c r="U1567" i="3"/>
  <c r="U1568" i="3"/>
  <c r="U1569" i="3"/>
  <c r="U1570" i="3"/>
  <c r="U1571" i="3"/>
  <c r="U1572" i="3"/>
  <c r="U1573" i="3"/>
  <c r="U1574" i="3"/>
  <c r="U1575" i="3"/>
  <c r="U1576" i="3"/>
  <c r="U1577" i="3"/>
  <c r="U1578" i="3"/>
  <c r="U1579" i="3"/>
  <c r="U1580" i="3"/>
  <c r="U1581" i="3"/>
  <c r="U1582" i="3"/>
  <c r="U1583" i="3"/>
  <c r="U1584" i="3"/>
  <c r="U1585" i="3"/>
  <c r="U1586" i="3"/>
  <c r="U1587" i="3"/>
  <c r="U1588" i="3"/>
  <c r="U1589" i="3"/>
  <c r="U1590" i="3"/>
  <c r="U1591" i="3"/>
  <c r="U1592" i="3"/>
  <c r="U1593" i="3"/>
  <c r="U1594" i="3"/>
  <c r="U1595" i="3"/>
  <c r="U1596" i="3"/>
  <c r="U1597" i="3"/>
  <c r="U1598" i="3"/>
  <c r="U1599" i="3"/>
  <c r="U1600" i="3"/>
  <c r="U1601" i="3"/>
  <c r="U1602" i="3"/>
  <c r="U1603" i="3"/>
  <c r="U1604" i="3"/>
  <c r="U1605" i="3"/>
  <c r="U1606" i="3"/>
  <c r="U1607" i="3"/>
  <c r="U1608" i="3"/>
  <c r="U1609" i="3"/>
  <c r="U1610" i="3"/>
  <c r="U1611" i="3"/>
  <c r="U1612" i="3"/>
  <c r="U1613" i="3"/>
  <c r="U1614" i="3"/>
  <c r="U1615" i="3"/>
  <c r="U1616" i="3"/>
  <c r="U1617" i="3"/>
  <c r="U1618" i="3"/>
  <c r="U1619" i="3"/>
  <c r="U1620" i="3"/>
  <c r="U1621" i="3"/>
  <c r="U1622" i="3"/>
  <c r="U1623" i="3"/>
  <c r="U1624" i="3"/>
  <c r="U1625" i="3"/>
  <c r="U1626" i="3"/>
  <c r="U1627" i="3"/>
  <c r="U1628" i="3"/>
  <c r="U1629" i="3"/>
  <c r="U1630" i="3"/>
  <c r="U1631" i="3"/>
  <c r="U1632" i="3"/>
  <c r="U1633" i="3"/>
  <c r="U1634" i="3"/>
  <c r="U1635" i="3"/>
  <c r="U1636" i="3"/>
  <c r="U1637" i="3"/>
  <c r="U1638" i="3"/>
  <c r="U1639" i="3"/>
  <c r="U1640" i="3"/>
  <c r="U1641" i="3"/>
  <c r="U1642" i="3"/>
  <c r="U1643" i="3"/>
  <c r="U1644" i="3"/>
  <c r="U1645" i="3"/>
  <c r="U1646" i="3"/>
  <c r="U1647" i="3"/>
  <c r="U1648" i="3"/>
  <c r="U1649" i="3"/>
  <c r="U1650" i="3"/>
  <c r="U1651" i="3"/>
  <c r="U1652" i="3"/>
  <c r="U1653" i="3"/>
  <c r="U1654" i="3"/>
  <c r="U1655" i="3"/>
  <c r="U1656" i="3"/>
  <c r="U1657" i="3"/>
  <c r="U1658" i="3"/>
  <c r="U1659" i="3"/>
  <c r="U1660" i="3"/>
  <c r="U1661" i="3"/>
  <c r="U1662" i="3"/>
  <c r="U1663" i="3"/>
  <c r="U1664" i="3"/>
  <c r="U1665" i="3"/>
  <c r="U1666" i="3"/>
  <c r="U1667" i="3"/>
  <c r="U1668" i="3"/>
  <c r="U1669" i="3"/>
  <c r="U1670" i="3"/>
  <c r="U1671" i="3"/>
  <c r="U1672" i="3"/>
  <c r="U1673" i="3"/>
  <c r="U1674" i="3"/>
  <c r="U1675" i="3"/>
  <c r="U1676" i="3"/>
  <c r="U1677" i="3"/>
  <c r="U1678" i="3"/>
  <c r="U1679" i="3"/>
  <c r="U1680" i="3"/>
  <c r="U1681" i="3"/>
  <c r="U1682" i="3"/>
  <c r="U1683" i="3"/>
  <c r="U1684" i="3"/>
  <c r="U1685" i="3"/>
  <c r="U1686" i="3"/>
  <c r="U1687" i="3"/>
  <c r="U1688" i="3"/>
  <c r="U1689" i="3"/>
  <c r="U1690" i="3"/>
  <c r="U1691" i="3"/>
  <c r="U1692" i="3"/>
  <c r="U1693" i="3"/>
  <c r="U1694" i="3"/>
  <c r="U1695" i="3"/>
  <c r="U1696" i="3"/>
  <c r="U1697" i="3"/>
  <c r="U1698" i="3"/>
  <c r="U1699" i="3"/>
  <c r="U1700" i="3"/>
  <c r="U1701" i="3"/>
  <c r="U1702" i="3"/>
  <c r="U1703" i="3"/>
  <c r="U1704" i="3"/>
  <c r="U1705" i="3"/>
  <c r="U1706" i="3"/>
  <c r="U1707" i="3"/>
  <c r="U1708" i="3"/>
  <c r="U1709" i="3"/>
  <c r="U1710" i="3"/>
  <c r="U1711" i="3"/>
  <c r="U1712" i="3"/>
  <c r="U1713" i="3"/>
  <c r="U1714" i="3"/>
  <c r="U1715" i="3"/>
  <c r="U1716" i="3"/>
  <c r="U1717" i="3"/>
  <c r="U1718" i="3"/>
  <c r="U1719" i="3"/>
  <c r="U1720" i="3"/>
  <c r="U1721" i="3"/>
  <c r="U1722" i="3"/>
  <c r="U1723" i="3"/>
  <c r="U1724" i="3"/>
  <c r="U1725" i="3"/>
  <c r="U1726" i="3"/>
  <c r="U1727" i="3"/>
  <c r="U1728" i="3"/>
  <c r="U1729" i="3"/>
  <c r="U1730" i="3"/>
  <c r="U1731" i="3"/>
  <c r="U1732" i="3"/>
  <c r="U1733" i="3"/>
  <c r="U1734" i="3"/>
  <c r="U1735" i="3"/>
  <c r="U1736" i="3"/>
  <c r="U1737" i="3"/>
  <c r="U1738" i="3"/>
  <c r="U1739" i="3"/>
  <c r="U1740" i="3"/>
  <c r="U1741" i="3"/>
  <c r="U1742" i="3"/>
  <c r="U1743" i="3"/>
  <c r="U1744" i="3"/>
  <c r="U1745" i="3"/>
  <c r="U1746" i="3"/>
  <c r="U1747" i="3"/>
  <c r="U1748" i="3"/>
  <c r="U1749" i="3"/>
  <c r="U1750" i="3"/>
  <c r="U1751" i="3"/>
  <c r="U1752" i="3"/>
  <c r="U1753" i="3"/>
  <c r="U1754" i="3"/>
  <c r="U1755" i="3"/>
  <c r="U1756" i="3"/>
  <c r="U1757" i="3"/>
  <c r="U1758" i="3"/>
  <c r="U1759" i="3"/>
  <c r="U1760" i="3"/>
  <c r="U1761" i="3"/>
  <c r="U1762" i="3"/>
  <c r="U1763" i="3"/>
  <c r="U1764" i="3"/>
  <c r="U1765" i="3"/>
  <c r="U1766" i="3"/>
  <c r="U1767" i="3"/>
  <c r="U1768" i="3"/>
  <c r="U1769" i="3"/>
  <c r="U1770" i="3"/>
  <c r="U1771" i="3"/>
  <c r="U1772" i="3"/>
  <c r="U1773" i="3"/>
  <c r="U1774" i="3"/>
  <c r="U1775" i="3"/>
  <c r="U1776" i="3"/>
  <c r="U1777" i="3"/>
  <c r="U1778" i="3"/>
  <c r="U1779" i="3"/>
  <c r="U1780" i="3"/>
  <c r="U1781" i="3"/>
  <c r="U1782" i="3"/>
  <c r="U1783" i="3"/>
  <c r="U1784" i="3"/>
  <c r="U1785" i="3"/>
  <c r="U1786" i="3"/>
  <c r="U1787" i="3"/>
  <c r="U1788" i="3"/>
  <c r="U1789" i="3"/>
  <c r="U1790" i="3"/>
  <c r="U1791" i="3"/>
  <c r="U1792" i="3"/>
  <c r="U1793" i="3"/>
  <c r="U1794" i="3"/>
  <c r="U1795" i="3"/>
  <c r="U1796" i="3"/>
  <c r="U1797" i="3"/>
  <c r="U1798" i="3"/>
  <c r="U1799" i="3"/>
  <c r="U1800" i="3"/>
  <c r="U1801" i="3"/>
  <c r="U1802" i="3"/>
  <c r="U1803" i="3"/>
  <c r="M8" i="3"/>
  <c r="M4" i="3"/>
  <c r="P4" i="3"/>
  <c r="P5" i="3"/>
  <c r="P6" i="3"/>
  <c r="Q6" i="3" s="1"/>
  <c r="P7" i="3"/>
  <c r="P8" i="3"/>
  <c r="P9" i="3"/>
  <c r="P10" i="3"/>
  <c r="P11" i="3"/>
  <c r="P12" i="3"/>
  <c r="P13" i="3"/>
  <c r="P14" i="3"/>
  <c r="P15" i="3"/>
  <c r="P16" i="3"/>
  <c r="P17" i="3"/>
  <c r="P18" i="3"/>
  <c r="P19" i="3"/>
  <c r="P20" i="3"/>
  <c r="P21" i="3"/>
  <c r="P22" i="3"/>
  <c r="P23" i="3"/>
  <c r="P24" i="3"/>
  <c r="P25" i="3"/>
  <c r="P26" i="3"/>
  <c r="P27" i="3"/>
  <c r="P28" i="3"/>
  <c r="P29" i="3"/>
  <c r="P30" i="3"/>
  <c r="P31" i="3"/>
  <c r="P32" i="3"/>
  <c r="P33" i="3"/>
  <c r="P34" i="3"/>
  <c r="P35" i="3"/>
  <c r="P36" i="3"/>
  <c r="P37" i="3"/>
  <c r="P59" i="3"/>
  <c r="P60" i="3"/>
  <c r="P61" i="3"/>
  <c r="P62" i="3"/>
  <c r="P63" i="3"/>
  <c r="P64" i="3"/>
  <c r="P65" i="3"/>
  <c r="P66" i="3"/>
  <c r="P67" i="3"/>
  <c r="P68" i="3"/>
  <c r="P69" i="3"/>
  <c r="P70" i="3"/>
  <c r="P71" i="3"/>
  <c r="P72" i="3"/>
  <c r="P73" i="3"/>
  <c r="P74" i="3"/>
  <c r="P75" i="3"/>
  <c r="P76" i="3"/>
  <c r="P77" i="3"/>
  <c r="P78" i="3"/>
  <c r="P79" i="3"/>
  <c r="P80" i="3"/>
  <c r="P81" i="3"/>
  <c r="P103" i="3"/>
  <c r="P104" i="3"/>
  <c r="P105" i="3"/>
  <c r="P106" i="3"/>
  <c r="P107" i="3"/>
  <c r="P108" i="3"/>
  <c r="P109" i="3"/>
  <c r="P110" i="3"/>
  <c r="P111" i="3"/>
  <c r="P112" i="3"/>
  <c r="P113" i="3"/>
  <c r="P114" i="3"/>
  <c r="P115" i="3"/>
  <c r="P116" i="3"/>
  <c r="P117" i="3"/>
  <c r="P118" i="3"/>
  <c r="P119" i="3"/>
  <c r="P120" i="3"/>
  <c r="P121" i="3"/>
  <c r="P122" i="3"/>
  <c r="P123" i="3"/>
  <c r="P124" i="3"/>
  <c r="P125" i="3"/>
  <c r="P126" i="3"/>
  <c r="P127" i="3"/>
  <c r="P128" i="3"/>
  <c r="P129" i="3"/>
  <c r="P130" i="3"/>
  <c r="P131" i="3"/>
  <c r="P132" i="3"/>
  <c r="P133" i="3"/>
  <c r="P134" i="3"/>
  <c r="P135" i="3"/>
  <c r="P136" i="3"/>
  <c r="P137" i="3"/>
  <c r="P138" i="3"/>
  <c r="P139" i="3"/>
  <c r="P140" i="3"/>
  <c r="P141" i="3"/>
  <c r="P142" i="3"/>
  <c r="P143" i="3"/>
  <c r="P144" i="3"/>
  <c r="P145" i="3"/>
  <c r="P146" i="3"/>
  <c r="P147" i="3"/>
  <c r="P148" i="3"/>
  <c r="P149" i="3"/>
  <c r="P150" i="3"/>
  <c r="P151" i="3"/>
  <c r="P152" i="3"/>
  <c r="P153" i="3"/>
  <c r="P160" i="3"/>
  <c r="P161" i="3"/>
  <c r="P162" i="3"/>
  <c r="P163" i="3"/>
  <c r="P164" i="3"/>
  <c r="P165" i="3"/>
  <c r="P166" i="3"/>
  <c r="P167" i="3"/>
  <c r="P168" i="3"/>
  <c r="P169" i="3"/>
  <c r="P170" i="3"/>
  <c r="P171" i="3"/>
  <c r="P172" i="3"/>
  <c r="P173" i="3"/>
  <c r="P179" i="3"/>
  <c r="P180" i="3"/>
  <c r="P181" i="3"/>
  <c r="P182" i="3"/>
  <c r="P183" i="3"/>
  <c r="P199" i="3"/>
  <c r="P200" i="3"/>
  <c r="P201" i="3"/>
  <c r="P202" i="3"/>
  <c r="P203" i="3"/>
  <c r="P204" i="3"/>
  <c r="P205" i="3"/>
  <c r="P206" i="3"/>
  <c r="P207" i="3"/>
  <c r="P208" i="3"/>
  <c r="P209" i="3"/>
  <c r="P210" i="3"/>
  <c r="P211" i="3"/>
  <c r="P212" i="3"/>
  <c r="P213" i="3"/>
  <c r="P214" i="3"/>
  <c r="P215" i="3"/>
  <c r="P216" i="3"/>
  <c r="P217" i="3"/>
  <c r="P218" i="3"/>
  <c r="P219" i="3"/>
  <c r="P220" i="3"/>
  <c r="P221" i="3"/>
  <c r="P222" i="3"/>
  <c r="P223" i="3"/>
  <c r="P224" i="3"/>
  <c r="P225" i="3"/>
  <c r="P226" i="3"/>
  <c r="P227" i="3"/>
  <c r="P228" i="3"/>
  <c r="P229" i="3"/>
  <c r="P230" i="3"/>
  <c r="P231" i="3"/>
  <c r="P232" i="3"/>
  <c r="P233" i="3"/>
  <c r="P261" i="3"/>
  <c r="P262" i="3"/>
  <c r="P263" i="3"/>
  <c r="P264" i="3"/>
  <c r="P265" i="3"/>
  <c r="P266" i="3"/>
  <c r="P267" i="3"/>
  <c r="P268" i="3"/>
  <c r="P269" i="3"/>
  <c r="P270" i="3"/>
  <c r="P271" i="3"/>
  <c r="P272" i="3"/>
  <c r="P273" i="3"/>
  <c r="P284" i="3"/>
  <c r="P285" i="3"/>
  <c r="P286" i="3"/>
  <c r="P287" i="3"/>
  <c r="P288" i="3"/>
  <c r="P289" i="3"/>
  <c r="P290" i="3"/>
  <c r="P291" i="3"/>
  <c r="P292" i="3"/>
  <c r="P293" i="3"/>
  <c r="P294" i="3"/>
  <c r="P299" i="3"/>
  <c r="P300" i="3"/>
  <c r="P301" i="3"/>
  <c r="P302" i="3"/>
  <c r="P340" i="3"/>
  <c r="P341" i="3"/>
  <c r="P342" i="3"/>
  <c r="P343" i="3"/>
  <c r="P344" i="3"/>
  <c r="P345" i="3"/>
  <c r="P346" i="3"/>
  <c r="P347" i="3"/>
  <c r="P348" i="3"/>
  <c r="P349" i="3"/>
  <c r="P350" i="3"/>
  <c r="P351" i="3"/>
  <c r="P352" i="3"/>
  <c r="P353" i="3"/>
  <c r="P354" i="3"/>
  <c r="P358" i="3"/>
  <c r="P359" i="3"/>
  <c r="P368" i="3"/>
  <c r="P369" i="3"/>
  <c r="P370" i="3"/>
  <c r="P371" i="3"/>
  <c r="P372" i="3"/>
  <c r="P373" i="3"/>
  <c r="P390" i="3"/>
  <c r="P391" i="3"/>
  <c r="P392" i="3"/>
  <c r="P393" i="3"/>
  <c r="P394" i="3"/>
  <c r="P395" i="3"/>
  <c r="P396" i="3"/>
  <c r="P397" i="3"/>
  <c r="P398" i="3"/>
  <c r="P399" i="3"/>
  <c r="P400" i="3"/>
  <c r="P401" i="3"/>
  <c r="P402" i="3"/>
  <c r="P403" i="3"/>
  <c r="P414" i="3"/>
  <c r="P415" i="3"/>
  <c r="P416" i="3"/>
  <c r="P417" i="3"/>
  <c r="P418" i="3"/>
  <c r="P419" i="3"/>
  <c r="P420" i="3"/>
  <c r="P421" i="3"/>
  <c r="P426" i="3"/>
  <c r="P427" i="3"/>
  <c r="P428" i="3"/>
  <c r="P429" i="3"/>
  <c r="P430" i="3"/>
  <c r="P431" i="3"/>
  <c r="P432" i="3"/>
  <c r="P449" i="3"/>
  <c r="P450" i="3"/>
  <c r="P451" i="3"/>
  <c r="P452" i="3"/>
  <c r="P453" i="3"/>
  <c r="P454" i="3"/>
  <c r="P455" i="3"/>
  <c r="P456" i="3"/>
  <c r="P457" i="3"/>
  <c r="P458" i="3"/>
  <c r="P459" i="3"/>
  <c r="P460" i="3"/>
  <c r="P461" i="3"/>
  <c r="P462" i="3"/>
  <c r="P463" i="3"/>
  <c r="P464" i="3"/>
  <c r="P465" i="3"/>
  <c r="P466" i="3"/>
  <c r="P467" i="3"/>
  <c r="P468" i="3"/>
  <c r="P469" i="3"/>
  <c r="P470" i="3"/>
  <c r="P471" i="3"/>
  <c r="P472" i="3"/>
  <c r="P473" i="3"/>
  <c r="P474" i="3"/>
  <c r="P475" i="3"/>
  <c r="P476" i="3"/>
  <c r="P477" i="3"/>
  <c r="P478" i="3"/>
  <c r="P479" i="3"/>
  <c r="P480" i="3"/>
  <c r="P481" i="3"/>
  <c r="P482" i="3"/>
  <c r="P483" i="3"/>
  <c r="P484" i="3"/>
  <c r="P485" i="3"/>
  <c r="P486" i="3"/>
  <c r="P487" i="3"/>
  <c r="P488" i="3"/>
  <c r="P489" i="3"/>
  <c r="P490" i="3"/>
  <c r="P491" i="3"/>
  <c r="P492" i="3"/>
  <c r="P493" i="3"/>
  <c r="P494" i="3"/>
  <c r="P495" i="3"/>
  <c r="P496" i="3"/>
  <c r="P497" i="3"/>
  <c r="P498" i="3"/>
  <c r="P499" i="3"/>
  <c r="P500" i="3"/>
  <c r="P501" i="3"/>
  <c r="P502" i="3"/>
  <c r="P503" i="3"/>
  <c r="P504" i="3"/>
  <c r="P505" i="3"/>
  <c r="P506" i="3"/>
  <c r="P507" i="3"/>
  <c r="P508" i="3"/>
  <c r="P509" i="3"/>
  <c r="P510" i="3"/>
  <c r="P511" i="3"/>
  <c r="P512" i="3"/>
  <c r="P513" i="3"/>
  <c r="P514" i="3"/>
  <c r="P515" i="3"/>
  <c r="P516" i="3"/>
  <c r="P517" i="3"/>
  <c r="P518" i="3"/>
  <c r="P519" i="3"/>
  <c r="P520" i="3"/>
  <c r="P521" i="3"/>
  <c r="P534" i="3"/>
  <c r="P535" i="3"/>
  <c r="P536" i="3"/>
  <c r="P537" i="3"/>
  <c r="P538" i="3"/>
  <c r="P539" i="3"/>
  <c r="P540" i="3"/>
  <c r="P541" i="3"/>
  <c r="P542" i="3"/>
  <c r="P543" i="3"/>
  <c r="P544" i="3"/>
  <c r="P559" i="3"/>
  <c r="P560" i="3"/>
  <c r="P561" i="3"/>
  <c r="P562" i="3"/>
  <c r="P563" i="3"/>
  <c r="P564" i="3"/>
  <c r="P565" i="3"/>
  <c r="P571" i="3"/>
  <c r="P572" i="3"/>
  <c r="P573" i="3"/>
  <c r="P574" i="3"/>
  <c r="P575" i="3"/>
  <c r="P576" i="3"/>
  <c r="P577" i="3"/>
  <c r="P578" i="3"/>
  <c r="P579" i="3"/>
  <c r="P580" i="3"/>
  <c r="P581" i="3"/>
  <c r="P582" i="3"/>
  <c r="P583" i="3"/>
  <c r="P584" i="3"/>
  <c r="P585" i="3"/>
  <c r="P586" i="3"/>
  <c r="P587" i="3"/>
  <c r="P588" i="3"/>
  <c r="P589" i="3"/>
  <c r="P590" i="3"/>
  <c r="P591" i="3"/>
  <c r="P592" i="3"/>
  <c r="P593" i="3"/>
  <c r="P594" i="3"/>
  <c r="P595" i="3"/>
  <c r="P596" i="3"/>
  <c r="P597" i="3"/>
  <c r="P598" i="3"/>
  <c r="P599" i="3"/>
  <c r="P600" i="3"/>
  <c r="P601" i="3"/>
  <c r="P602" i="3"/>
  <c r="P603" i="3"/>
  <c r="P604" i="3"/>
  <c r="P605" i="3"/>
  <c r="P606" i="3"/>
  <c r="P607" i="3"/>
  <c r="P608" i="3"/>
  <c r="P609" i="3"/>
  <c r="P610" i="3"/>
  <c r="P611" i="3"/>
  <c r="P612" i="3"/>
  <c r="P613" i="3"/>
  <c r="P614" i="3"/>
  <c r="P615" i="3"/>
  <c r="P616" i="3"/>
  <c r="P617" i="3"/>
  <c r="P626" i="3"/>
  <c r="P627" i="3"/>
  <c r="P628" i="3"/>
  <c r="P629" i="3"/>
  <c r="P630" i="3"/>
  <c r="P631" i="3"/>
  <c r="P632" i="3"/>
  <c r="P633" i="3"/>
  <c r="P634" i="3"/>
  <c r="P635" i="3"/>
  <c r="P636" i="3"/>
  <c r="P637" i="3"/>
  <c r="P638" i="3"/>
  <c r="P639" i="3"/>
  <c r="P640" i="3"/>
  <c r="P644" i="3"/>
  <c r="P645" i="3"/>
  <c r="P646" i="3"/>
  <c r="P647" i="3"/>
  <c r="P648" i="3"/>
  <c r="P649" i="3"/>
  <c r="P650" i="3"/>
  <c r="P651" i="3"/>
  <c r="P652" i="3"/>
  <c r="P669" i="3"/>
  <c r="P670" i="3"/>
  <c r="P671" i="3"/>
  <c r="P672" i="3"/>
  <c r="P673" i="3"/>
  <c r="P674" i="3"/>
  <c r="P675" i="3"/>
  <c r="P676" i="3"/>
  <c r="P677" i="3"/>
  <c r="P678" i="3"/>
  <c r="P679" i="3"/>
  <c r="P688" i="3"/>
  <c r="P689" i="3"/>
  <c r="P690" i="3"/>
  <c r="P691" i="3"/>
  <c r="P692" i="3"/>
  <c r="P693" i="3"/>
  <c r="P694" i="3"/>
  <c r="P695" i="3"/>
  <c r="P696" i="3"/>
  <c r="P697" i="3"/>
  <c r="P712" i="3"/>
  <c r="P713" i="3"/>
  <c r="P714" i="3"/>
  <c r="P715" i="3"/>
  <c r="P716" i="3"/>
  <c r="P721" i="3"/>
  <c r="P722" i="3"/>
  <c r="P723" i="3"/>
  <c r="P724" i="3"/>
  <c r="P725" i="3"/>
  <c r="P726" i="3"/>
  <c r="P727" i="3"/>
  <c r="P728" i="3"/>
  <c r="P729" i="3"/>
  <c r="P730" i="3"/>
  <c r="P731" i="3"/>
  <c r="P732" i="3"/>
  <c r="P733" i="3"/>
  <c r="P734" i="3"/>
  <c r="P735" i="3"/>
  <c r="P736" i="3"/>
  <c r="P737" i="3"/>
  <c r="P738" i="3"/>
  <c r="P739" i="3"/>
  <c r="P740" i="3"/>
  <c r="P741" i="3"/>
  <c r="P742" i="3"/>
  <c r="P743" i="3"/>
  <c r="P744" i="3"/>
  <c r="P745" i="3"/>
  <c r="P746" i="3"/>
  <c r="P747" i="3"/>
  <c r="P748" i="3"/>
  <c r="P749" i="3"/>
  <c r="P750" i="3"/>
  <c r="P751" i="3"/>
  <c r="P752" i="3"/>
  <c r="P753" i="3"/>
  <c r="P768" i="3"/>
  <c r="P769" i="3"/>
  <c r="P770" i="3"/>
  <c r="P771" i="3"/>
  <c r="P772" i="3"/>
  <c r="P773" i="3"/>
  <c r="P774" i="3"/>
  <c r="P775" i="3"/>
  <c r="P776" i="3"/>
  <c r="P777" i="3"/>
  <c r="P778" i="3"/>
  <c r="P779" i="3"/>
  <c r="P780" i="3"/>
  <c r="P781" i="3"/>
  <c r="P782" i="3"/>
  <c r="P783" i="3"/>
  <c r="P784" i="3"/>
  <c r="P785" i="3"/>
  <c r="P786" i="3"/>
  <c r="P787" i="3"/>
  <c r="P788" i="3"/>
  <c r="P789" i="3"/>
  <c r="P790" i="3"/>
  <c r="P791" i="3"/>
  <c r="P792" i="3"/>
  <c r="P793" i="3"/>
  <c r="P794" i="3"/>
  <c r="P804" i="3"/>
  <c r="P805" i="3"/>
  <c r="P806" i="3"/>
  <c r="P807" i="3"/>
  <c r="P808" i="3"/>
  <c r="P809" i="3"/>
  <c r="P822" i="3"/>
  <c r="P823" i="3"/>
  <c r="P824" i="3"/>
  <c r="P825" i="3"/>
  <c r="P826" i="3"/>
  <c r="P827" i="3"/>
  <c r="P828" i="3"/>
  <c r="P829" i="3"/>
  <c r="P830" i="3"/>
  <c r="P831" i="3"/>
  <c r="P832" i="3"/>
  <c r="P833" i="3"/>
  <c r="P834" i="3"/>
  <c r="P835" i="3"/>
  <c r="P836" i="3"/>
  <c r="P837" i="3"/>
  <c r="P838" i="3"/>
  <c r="P839" i="3"/>
  <c r="P840" i="3"/>
  <c r="P841" i="3"/>
  <c r="P842" i="3"/>
  <c r="P843" i="3"/>
  <c r="P844" i="3"/>
  <c r="P845" i="3"/>
  <c r="P846" i="3"/>
  <c r="P847" i="3"/>
  <c r="P848" i="3"/>
  <c r="P849" i="3"/>
  <c r="P850" i="3"/>
  <c r="P851" i="3"/>
  <c r="P852" i="3"/>
  <c r="P853" i="3"/>
  <c r="P854" i="3"/>
  <c r="P855" i="3"/>
  <c r="P856" i="3"/>
  <c r="P857" i="3"/>
  <c r="P858" i="3"/>
  <c r="P859" i="3"/>
  <c r="P860" i="3"/>
  <c r="P861" i="3"/>
  <c r="P862" i="3"/>
  <c r="P863" i="3"/>
  <c r="P864" i="3"/>
  <c r="P865" i="3"/>
  <c r="P866" i="3"/>
  <c r="P867" i="3"/>
  <c r="P868" i="3"/>
  <c r="P869" i="3"/>
  <c r="P870" i="3"/>
  <c r="P871" i="3"/>
  <c r="P872" i="3"/>
  <c r="P886" i="3"/>
  <c r="P887" i="3"/>
  <c r="P888" i="3"/>
  <c r="P889" i="3"/>
  <c r="P890" i="3"/>
  <c r="P911" i="3"/>
  <c r="P912" i="3"/>
  <c r="P913" i="3"/>
  <c r="P914" i="3"/>
  <c r="P915" i="3"/>
  <c r="P916" i="3"/>
  <c r="P917" i="3"/>
  <c r="P918" i="3"/>
  <c r="P919" i="3"/>
  <c r="P920" i="3"/>
  <c r="P922" i="3"/>
  <c r="P923" i="3"/>
  <c r="P924" i="3"/>
  <c r="P925" i="3"/>
  <c r="P926" i="3"/>
  <c r="P927" i="3"/>
  <c r="P947" i="3"/>
  <c r="P948" i="3"/>
  <c r="P949" i="3"/>
  <c r="P950" i="3"/>
  <c r="P951" i="3"/>
  <c r="P952" i="3"/>
  <c r="P962" i="3"/>
  <c r="P963" i="3"/>
  <c r="P964" i="3"/>
  <c r="P965" i="3"/>
  <c r="P966" i="3"/>
  <c r="P967" i="3"/>
  <c r="P968" i="3"/>
  <c r="P969" i="3"/>
  <c r="P970" i="3"/>
  <c r="P990" i="3"/>
  <c r="P991" i="3"/>
  <c r="P992" i="3"/>
  <c r="P993" i="3"/>
  <c r="P994" i="3"/>
  <c r="P995" i="3"/>
  <c r="P996" i="3"/>
  <c r="P997" i="3"/>
  <c r="P998" i="3"/>
  <c r="P999" i="3"/>
  <c r="P1000" i="3"/>
  <c r="P1001" i="3"/>
  <c r="P1002" i="3"/>
  <c r="P1003" i="3"/>
  <c r="P1004" i="3"/>
  <c r="P1005" i="3"/>
  <c r="P1006" i="3"/>
  <c r="P1007" i="3"/>
  <c r="P1008" i="3"/>
  <c r="P1009" i="3"/>
  <c r="P1010" i="3"/>
  <c r="P1011" i="3"/>
  <c r="P1012" i="3"/>
  <c r="P1013" i="3"/>
  <c r="P1014" i="3"/>
  <c r="P1015" i="3"/>
  <c r="P1016" i="3"/>
  <c r="P1017" i="3"/>
  <c r="P1018" i="3"/>
  <c r="P1019" i="3"/>
  <c r="P1020" i="3"/>
  <c r="P1021" i="3"/>
  <c r="P1022" i="3"/>
  <c r="P1023" i="3"/>
  <c r="P1024" i="3"/>
  <c r="P1025" i="3"/>
  <c r="P1026" i="3"/>
  <c r="P1027" i="3"/>
  <c r="P1028" i="3"/>
  <c r="P1029" i="3"/>
  <c r="P1030" i="3"/>
  <c r="P1031" i="3"/>
  <c r="P1032" i="3"/>
  <c r="P1033" i="3"/>
  <c r="P1034" i="3"/>
  <c r="P1035" i="3"/>
  <c r="P1036" i="3"/>
  <c r="P1037" i="3"/>
  <c r="P1038" i="3"/>
  <c r="P1039" i="3"/>
  <c r="P1040" i="3"/>
  <c r="P1041" i="3"/>
  <c r="P1042" i="3"/>
  <c r="P1043" i="3"/>
  <c r="P1044" i="3"/>
  <c r="P1045" i="3"/>
  <c r="P1046" i="3"/>
  <c r="P1047" i="3"/>
  <c r="P1048" i="3"/>
  <c r="P1049" i="3"/>
  <c r="P1050" i="3"/>
  <c r="P1051" i="3"/>
  <c r="P1066" i="3"/>
  <c r="P1067" i="3"/>
  <c r="P1068" i="3"/>
  <c r="P1069" i="3"/>
  <c r="P1070" i="3"/>
  <c r="P1071" i="3"/>
  <c r="P1072" i="3"/>
  <c r="P1073" i="3"/>
  <c r="P1074" i="3"/>
  <c r="P1075" i="3"/>
  <c r="P1076" i="3"/>
  <c r="P1077" i="3"/>
  <c r="P1078" i="3"/>
  <c r="P1079" i="3"/>
  <c r="P1080" i="3"/>
  <c r="P1081" i="3"/>
  <c r="P1082" i="3"/>
  <c r="P1083" i="3"/>
  <c r="P1084" i="3"/>
  <c r="P1090" i="3"/>
  <c r="P1091" i="3"/>
  <c r="P1092" i="3"/>
  <c r="P1093" i="3"/>
  <c r="P1094" i="3"/>
  <c r="P1095" i="3"/>
  <c r="P1096" i="3"/>
  <c r="P1097" i="3"/>
  <c r="P1098" i="3"/>
  <c r="P1099" i="3"/>
  <c r="P1106" i="3"/>
  <c r="P1107" i="3"/>
  <c r="P1108" i="3"/>
  <c r="P1109" i="3"/>
  <c r="P1110" i="3"/>
  <c r="P1115" i="3"/>
  <c r="P1116" i="3"/>
  <c r="P1117" i="3"/>
  <c r="P1118" i="3"/>
  <c r="P1119" i="3"/>
  <c r="P1142" i="3"/>
  <c r="P1143" i="3"/>
  <c r="P1144" i="3"/>
  <c r="P1145" i="3"/>
  <c r="P1146" i="3"/>
  <c r="P1147" i="3"/>
  <c r="P1148" i="3"/>
  <c r="P1154" i="3"/>
  <c r="P1155" i="3"/>
  <c r="P1156" i="3"/>
  <c r="P1157" i="3"/>
  <c r="P1158" i="3"/>
  <c r="P1159" i="3"/>
  <c r="P1160" i="3"/>
  <c r="P1161" i="3"/>
  <c r="P1162" i="3"/>
  <c r="P1163" i="3"/>
  <c r="P1164" i="3"/>
  <c r="P1165" i="3"/>
  <c r="P1166" i="3"/>
  <c r="P1167" i="3"/>
  <c r="P1168" i="3"/>
  <c r="P1169" i="3"/>
  <c r="P1170" i="3"/>
  <c r="P1171" i="3"/>
  <c r="P1172" i="3"/>
  <c r="P1173" i="3"/>
  <c r="P1174" i="3"/>
  <c r="P1175" i="3"/>
  <c r="P1176" i="3"/>
  <c r="P1177" i="3"/>
  <c r="P1178" i="3"/>
  <c r="P1179" i="3"/>
  <c r="P1180" i="3"/>
  <c r="P1181" i="3"/>
  <c r="P1182" i="3"/>
  <c r="P1183" i="3"/>
  <c r="P1184" i="3"/>
  <c r="P1185" i="3"/>
  <c r="P1186" i="3"/>
  <c r="P1187" i="3"/>
  <c r="P1188" i="3"/>
  <c r="P1189" i="3"/>
  <c r="P1190" i="3"/>
  <c r="P1191" i="3"/>
  <c r="P1192" i="3"/>
  <c r="P1193" i="3"/>
  <c r="P1194" i="3"/>
  <c r="P1195" i="3"/>
  <c r="P1196" i="3"/>
  <c r="P1197" i="3"/>
  <c r="P1198" i="3"/>
  <c r="P1199" i="3"/>
  <c r="P1200" i="3"/>
  <c r="P1201" i="3"/>
  <c r="P1202" i="3"/>
  <c r="P1203" i="3"/>
  <c r="P1204" i="3"/>
  <c r="P1205" i="3"/>
  <c r="P1206" i="3"/>
  <c r="P1207" i="3"/>
  <c r="P1208" i="3"/>
  <c r="P1209" i="3"/>
  <c r="P1210" i="3"/>
  <c r="P1211" i="3"/>
  <c r="P1212" i="3"/>
  <c r="P1213" i="3"/>
  <c r="P1214" i="3"/>
  <c r="P1217" i="3"/>
  <c r="P1218" i="3"/>
  <c r="P1266" i="3"/>
  <c r="P1267" i="3"/>
  <c r="P1268" i="3"/>
  <c r="P1269" i="3"/>
  <c r="P1270" i="3"/>
  <c r="P1271" i="3"/>
  <c r="P1280" i="3"/>
  <c r="P1281" i="3"/>
  <c r="P1282" i="3"/>
  <c r="P1283" i="3"/>
  <c r="P1284" i="3"/>
  <c r="P1285" i="3"/>
  <c r="P1286" i="3"/>
  <c r="P1287" i="3"/>
  <c r="P1300" i="3"/>
  <c r="P1301" i="3"/>
  <c r="P1302" i="3"/>
  <c r="P1303" i="3"/>
  <c r="P1304" i="3"/>
  <c r="P1305" i="3"/>
  <c r="P1306" i="3"/>
  <c r="P1307" i="3"/>
  <c r="P1308" i="3"/>
  <c r="P1309" i="3"/>
  <c r="P1310" i="3"/>
  <c r="P1323" i="3"/>
  <c r="P1324" i="3"/>
  <c r="P1325" i="3"/>
  <c r="P1326" i="3"/>
  <c r="P1327" i="3"/>
  <c r="P1328" i="3"/>
  <c r="P1329" i="3"/>
  <c r="P1330" i="3"/>
  <c r="P1331" i="3"/>
  <c r="P1332" i="3"/>
  <c r="P1333" i="3"/>
  <c r="P1334" i="3"/>
  <c r="P1342" i="3"/>
  <c r="P1343" i="3"/>
  <c r="P1344" i="3"/>
  <c r="P1345" i="3"/>
  <c r="P1346" i="3"/>
  <c r="P1347" i="3"/>
  <c r="P1348" i="3"/>
  <c r="P1349" i="3"/>
  <c r="P1350" i="3"/>
  <c r="P1366" i="3"/>
  <c r="P1367" i="3"/>
  <c r="P1368" i="3"/>
  <c r="P1369" i="3"/>
  <c r="P1375" i="3"/>
  <c r="P1386" i="3"/>
  <c r="P1387" i="3"/>
  <c r="P1388" i="3"/>
  <c r="P1389" i="3"/>
  <c r="P1390" i="3"/>
  <c r="P1391" i="3"/>
  <c r="P1392" i="3"/>
  <c r="P1393" i="3"/>
  <c r="P1394" i="3"/>
  <c r="P1395" i="3"/>
  <c r="P1396" i="3"/>
  <c r="P1397" i="3"/>
  <c r="P1412" i="3"/>
  <c r="P1413" i="3"/>
  <c r="P1417" i="3"/>
  <c r="P1418" i="3"/>
  <c r="P1419" i="3"/>
  <c r="P1420" i="3"/>
  <c r="P1421" i="3"/>
  <c r="P1422" i="3"/>
  <c r="P1423" i="3"/>
  <c r="P1428" i="3"/>
  <c r="P1429" i="3"/>
  <c r="P1430" i="3"/>
  <c r="P1431" i="3"/>
  <c r="P1432" i="3"/>
  <c r="P1440" i="3"/>
  <c r="P1441" i="3"/>
  <c r="P1442" i="3"/>
  <c r="P1447" i="3"/>
  <c r="P1448" i="3"/>
  <c r="P1456" i="3"/>
  <c r="P1457" i="3"/>
  <c r="P1458" i="3"/>
  <c r="P1459" i="3"/>
  <c r="P1460" i="3"/>
  <c r="P1461" i="3"/>
  <c r="P1462" i="3"/>
  <c r="P1463" i="3"/>
  <c r="P1464" i="3"/>
  <c r="P1465" i="3"/>
  <c r="P1466" i="3"/>
  <c r="P1467" i="3"/>
  <c r="P1468" i="3"/>
  <c r="P1469" i="3"/>
  <c r="P1470" i="3"/>
  <c r="P1471" i="3"/>
  <c r="P1472" i="3"/>
  <c r="P1473" i="3"/>
  <c r="P1474" i="3"/>
  <c r="P1475" i="3"/>
  <c r="P1476" i="3"/>
  <c r="P1477" i="3"/>
  <c r="P1478" i="3"/>
  <c r="P1479" i="3"/>
  <c r="P1480" i="3"/>
  <c r="P1481" i="3"/>
  <c r="P1482" i="3"/>
  <c r="P1483" i="3"/>
  <c r="P1484" i="3"/>
  <c r="P1485" i="3"/>
  <c r="P1486" i="3"/>
  <c r="P1487" i="3"/>
  <c r="P1488" i="3"/>
  <c r="P1489" i="3"/>
  <c r="P1490" i="3"/>
  <c r="P1491" i="3"/>
  <c r="P1492" i="3"/>
  <c r="P1493" i="3"/>
  <c r="P1494" i="3"/>
  <c r="P1495" i="3"/>
  <c r="P1496" i="3"/>
  <c r="P1497" i="3"/>
  <c r="P1498" i="3"/>
  <c r="P1499" i="3"/>
  <c r="P1500" i="3"/>
  <c r="P1501" i="3"/>
  <c r="P1502" i="3"/>
  <c r="P1503" i="3"/>
  <c r="P1504" i="3"/>
  <c r="P1505" i="3"/>
  <c r="P1506" i="3"/>
  <c r="P1507" i="3"/>
  <c r="P1508" i="3"/>
  <c r="P1509" i="3"/>
  <c r="P1510" i="3"/>
  <c r="P1511" i="3"/>
  <c r="P1512" i="3"/>
  <c r="P1513" i="3"/>
  <c r="P1514" i="3"/>
  <c r="P1515" i="3"/>
  <c r="P1516" i="3"/>
  <c r="P1517" i="3"/>
  <c r="P1518" i="3"/>
  <c r="P1519" i="3"/>
  <c r="P1520" i="3"/>
  <c r="P1521" i="3"/>
  <c r="P1522" i="3"/>
  <c r="P1523" i="3"/>
  <c r="P1524" i="3"/>
  <c r="P1525" i="3"/>
  <c r="P1536" i="3"/>
  <c r="P1537" i="3"/>
  <c r="P1538" i="3"/>
  <c r="P1539" i="3"/>
  <c r="P1540" i="3"/>
  <c r="P1541" i="3"/>
  <c r="P1542" i="3"/>
  <c r="P1543" i="3"/>
  <c r="P1544" i="3"/>
  <c r="P1545" i="3"/>
  <c r="P1546" i="3"/>
  <c r="P1547" i="3"/>
  <c r="P1548" i="3"/>
  <c r="P1549" i="3"/>
  <c r="P1550" i="3"/>
  <c r="P1551" i="3"/>
  <c r="P1552" i="3"/>
  <c r="P1553" i="3"/>
  <c r="P1554" i="3"/>
  <c r="P1555" i="3"/>
  <c r="P1556" i="3"/>
  <c r="P1557" i="3"/>
  <c r="P1558" i="3"/>
  <c r="P1559" i="3"/>
  <c r="P1560" i="3"/>
  <c r="P1561" i="3"/>
  <c r="P1562" i="3"/>
  <c r="P1563" i="3"/>
  <c r="P1564" i="3"/>
  <c r="P1565" i="3"/>
  <c r="P1566" i="3"/>
  <c r="P1567" i="3"/>
  <c r="P1568" i="3"/>
  <c r="P1569" i="3"/>
  <c r="P1570" i="3"/>
  <c r="P1571" i="3"/>
  <c r="P1572" i="3"/>
  <c r="P1573" i="3"/>
  <c r="P1574" i="3"/>
  <c r="P1575" i="3"/>
  <c r="P1576" i="3"/>
  <c r="P1577" i="3"/>
  <c r="P1578" i="3"/>
  <c r="P1579" i="3"/>
  <c r="P1580" i="3"/>
  <c r="P1611" i="3"/>
  <c r="P1612" i="3"/>
  <c r="P1613" i="3"/>
  <c r="P1614" i="3"/>
  <c r="P1615" i="3"/>
  <c r="P1616" i="3"/>
  <c r="P1617" i="3"/>
  <c r="P1618" i="3"/>
  <c r="P1619" i="3"/>
  <c r="P1620" i="3"/>
  <c r="P1621" i="3"/>
  <c r="P1622" i="3"/>
  <c r="P1623" i="3"/>
  <c r="P1624" i="3"/>
  <c r="P1625" i="3"/>
  <c r="P1626" i="3"/>
  <c r="P1627" i="3"/>
  <c r="P1646" i="3"/>
  <c r="P1647" i="3"/>
  <c r="P1648" i="3"/>
  <c r="P1649" i="3"/>
  <c r="P1650" i="3"/>
  <c r="P1651" i="3"/>
  <c r="P1652" i="3"/>
  <c r="P1653" i="3"/>
  <c r="P1654" i="3"/>
  <c r="P1655" i="3"/>
  <c r="P1656" i="3"/>
  <c r="P1657" i="3"/>
  <c r="P1658" i="3"/>
  <c r="P1659" i="3"/>
  <c r="P1660" i="3"/>
  <c r="P1661" i="3"/>
  <c r="P1662" i="3"/>
  <c r="P1663" i="3"/>
  <c r="P1664" i="3"/>
  <c r="P1665" i="3"/>
  <c r="P1666" i="3"/>
  <c r="P1667" i="3"/>
  <c r="P1668" i="3"/>
  <c r="P1669" i="3"/>
  <c r="P1670" i="3"/>
  <c r="P1671" i="3"/>
  <c r="P1672" i="3"/>
  <c r="P1673" i="3"/>
  <c r="P1674" i="3"/>
  <c r="P1675" i="3"/>
  <c r="P1676" i="3"/>
  <c r="P1677" i="3"/>
  <c r="P1678" i="3"/>
  <c r="P1686" i="3"/>
  <c r="P1687" i="3"/>
  <c r="P1688" i="3"/>
  <c r="P1689" i="3"/>
  <c r="P1690" i="3"/>
  <c r="P1691" i="3"/>
  <c r="P1692" i="3"/>
  <c r="P1693" i="3"/>
  <c r="P1694" i="3"/>
  <c r="P1695" i="3"/>
  <c r="P1696" i="3"/>
  <c r="P1697" i="3"/>
  <c r="P1698" i="3"/>
  <c r="P1699" i="3"/>
  <c r="P1700" i="3"/>
  <c r="P1701" i="3"/>
  <c r="P1713" i="3"/>
  <c r="P1714" i="3"/>
  <c r="P1715" i="3"/>
  <c r="P1716" i="3"/>
  <c r="P1717" i="3"/>
  <c r="P1718" i="3"/>
  <c r="P1719" i="3"/>
  <c r="P1720" i="3"/>
  <c r="P1721" i="3"/>
  <c r="P1722" i="3"/>
  <c r="P1723" i="3"/>
  <c r="P1724" i="3"/>
  <c r="P1725" i="3"/>
  <c r="P1726" i="3"/>
  <c r="P1727" i="3"/>
  <c r="P1799" i="3"/>
  <c r="P1800" i="3"/>
  <c r="P1801" i="3"/>
  <c r="P1802" i="3"/>
  <c r="P1803" i="3"/>
  <c r="Q4" i="3"/>
  <c r="P3" i="3"/>
  <c r="Q5" i="3" s="1"/>
  <c r="K6" i="3"/>
  <c r="M51" i="3"/>
  <c r="M53" i="3"/>
  <c r="M55" i="3"/>
  <c r="M83" i="3"/>
  <c r="M85" i="3"/>
  <c r="M87" i="3"/>
  <c r="M105" i="3"/>
  <c r="M131" i="3"/>
  <c r="M137" i="3"/>
  <c r="M138" i="3"/>
  <c r="M139" i="3"/>
  <c r="M185" i="3"/>
  <c r="M256" i="3"/>
  <c r="M275" i="3"/>
  <c r="M297" i="3"/>
  <c r="M303" i="3"/>
  <c r="M307" i="3"/>
  <c r="M309" i="3"/>
  <c r="M322" i="3"/>
  <c r="M339" i="3"/>
  <c r="M354" i="3"/>
  <c r="M355" i="3"/>
  <c r="M361" i="3"/>
  <c r="M387" i="3"/>
  <c r="M393" i="3"/>
  <c r="M407" i="3"/>
  <c r="M408" i="3"/>
  <c r="M441" i="3"/>
  <c r="M447" i="3"/>
  <c r="M467" i="3"/>
  <c r="M473" i="3"/>
  <c r="M482" i="3"/>
  <c r="M491" i="3"/>
  <c r="M527" i="3"/>
  <c r="M553" i="3"/>
  <c r="M567" i="3"/>
  <c r="M568" i="3"/>
  <c r="M577" i="3"/>
  <c r="M578" i="3"/>
  <c r="M601" i="3"/>
  <c r="M619" i="3"/>
  <c r="M653" i="3"/>
  <c r="M698" i="3"/>
  <c r="M699" i="3"/>
  <c r="M706" i="3"/>
  <c r="M761" i="3"/>
  <c r="M762" i="3"/>
  <c r="M763" i="3"/>
  <c r="M801" i="3"/>
  <c r="M802" i="3"/>
  <c r="M822" i="3"/>
  <c r="M879" i="3"/>
  <c r="M895" i="3"/>
  <c r="M896" i="3"/>
  <c r="M909" i="3"/>
  <c r="M910" i="3"/>
  <c r="M933" i="3"/>
  <c r="M934" i="3"/>
  <c r="M935" i="3"/>
  <c r="M936" i="3"/>
  <c r="M959" i="3"/>
  <c r="M973" i="3"/>
  <c r="M974" i="3"/>
  <c r="M975" i="3"/>
  <c r="M997" i="3"/>
  <c r="M998" i="3"/>
  <c r="M999" i="3"/>
  <c r="M1013" i="3"/>
  <c r="M1061" i="3"/>
  <c r="M1062" i="3"/>
  <c r="M1101" i="3"/>
  <c r="M1102" i="3"/>
  <c r="M1112" i="3"/>
  <c r="M1125" i="3"/>
  <c r="M1135" i="3"/>
  <c r="M1136" i="3"/>
  <c r="M1141" i="3"/>
  <c r="M1238" i="3"/>
  <c r="M1239" i="3"/>
  <c r="M1240" i="3"/>
  <c r="M1263" i="3"/>
  <c r="M1264" i="3"/>
  <c r="M1278" i="3"/>
  <c r="M1295" i="3"/>
  <c r="M1341" i="3"/>
  <c r="M1342" i="3"/>
  <c r="M1358" i="3"/>
  <c r="M1359" i="3"/>
  <c r="M1398" i="3"/>
  <c r="M1405" i="3"/>
  <c r="M1406" i="3"/>
  <c r="M1423" i="3"/>
  <c r="M1461" i="3"/>
  <c r="M1462" i="3"/>
  <c r="M1469" i="3"/>
  <c r="M1470" i="3"/>
  <c r="M1526" i="3"/>
  <c r="M1533" i="3"/>
  <c r="M1534" i="3"/>
  <c r="M1589" i="3"/>
  <c r="M1590" i="3"/>
  <c r="M1597" i="3"/>
  <c r="M1629" i="3"/>
  <c r="M1727" i="3"/>
  <c r="M1728" i="3"/>
  <c r="M1747" i="3"/>
  <c r="M1749" i="3"/>
  <c r="M1750" i="3"/>
  <c r="M1759" i="3"/>
  <c r="M1779" i="3"/>
  <c r="M1781" i="3"/>
  <c r="M1782" i="3"/>
  <c r="M1786" i="3"/>
  <c r="M1794" i="3"/>
  <c r="M1795" i="3"/>
  <c r="M1797" i="3"/>
  <c r="M3" i="3"/>
  <c r="S3" i="3" s="1"/>
  <c r="G4" i="3"/>
  <c r="G3" i="3"/>
  <c r="G6" i="3"/>
  <c r="M6" i="3" s="1"/>
  <c r="G7" i="3"/>
  <c r="M7" i="3" s="1"/>
  <c r="G8" i="3"/>
  <c r="G9" i="3"/>
  <c r="M9" i="3" s="1"/>
  <c r="G10" i="3"/>
  <c r="M10" i="3" s="1"/>
  <c r="G11" i="3"/>
  <c r="M11" i="3" s="1"/>
  <c r="G12" i="3"/>
  <c r="M12" i="3" s="1"/>
  <c r="G13" i="3"/>
  <c r="M13" i="3" s="1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M38" i="3" s="1"/>
  <c r="G39" i="3"/>
  <c r="M39" i="3" s="1"/>
  <c r="G40" i="3"/>
  <c r="M40" i="3" s="1"/>
  <c r="G41" i="3"/>
  <c r="M41" i="3" s="1"/>
  <c r="G42" i="3"/>
  <c r="M42" i="3" s="1"/>
  <c r="G43" i="3"/>
  <c r="M43" i="3" s="1"/>
  <c r="G44" i="3"/>
  <c r="M44" i="3" s="1"/>
  <c r="G45" i="3"/>
  <c r="M45" i="3" s="1"/>
  <c r="G46" i="3"/>
  <c r="M46" i="3" s="1"/>
  <c r="G47" i="3"/>
  <c r="M47" i="3" s="1"/>
  <c r="G48" i="3"/>
  <c r="M48" i="3" s="1"/>
  <c r="G49" i="3"/>
  <c r="M49" i="3" s="1"/>
  <c r="G50" i="3"/>
  <c r="M50" i="3" s="1"/>
  <c r="G51" i="3"/>
  <c r="G52" i="3"/>
  <c r="M52" i="3" s="1"/>
  <c r="G53" i="3"/>
  <c r="G54" i="3"/>
  <c r="M54" i="3" s="1"/>
  <c r="G55" i="3"/>
  <c r="G56" i="3"/>
  <c r="M56" i="3" s="1"/>
  <c r="G57" i="3"/>
  <c r="M57" i="3" s="1"/>
  <c r="G58" i="3"/>
  <c r="M58" i="3" s="1"/>
  <c r="G59" i="3"/>
  <c r="M59" i="3" s="1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M82" i="3" s="1"/>
  <c r="G83" i="3"/>
  <c r="G84" i="3"/>
  <c r="M84" i="3" s="1"/>
  <c r="G85" i="3"/>
  <c r="G86" i="3"/>
  <c r="M86" i="3" s="1"/>
  <c r="G87" i="3"/>
  <c r="G88" i="3"/>
  <c r="M88" i="3" s="1"/>
  <c r="G89" i="3"/>
  <c r="M89" i="3" s="1"/>
  <c r="G90" i="3"/>
  <c r="M90" i="3" s="1"/>
  <c r="G91" i="3"/>
  <c r="M91" i="3" s="1"/>
  <c r="G92" i="3"/>
  <c r="M92" i="3" s="1"/>
  <c r="G93" i="3"/>
  <c r="M93" i="3" s="1"/>
  <c r="G94" i="3"/>
  <c r="M94" i="3" s="1"/>
  <c r="G95" i="3"/>
  <c r="M95" i="3" s="1"/>
  <c r="G96" i="3"/>
  <c r="M96" i="3" s="1"/>
  <c r="G97" i="3"/>
  <c r="M97" i="3" s="1"/>
  <c r="G98" i="3"/>
  <c r="M98" i="3" s="1"/>
  <c r="G99" i="3"/>
  <c r="M99" i="3" s="1"/>
  <c r="G100" i="3"/>
  <c r="M100" i="3" s="1"/>
  <c r="G101" i="3"/>
  <c r="M101" i="3" s="1"/>
  <c r="G102" i="3"/>
  <c r="M102" i="3" s="1"/>
  <c r="G103" i="3"/>
  <c r="M103" i="3" s="1"/>
  <c r="G104" i="3"/>
  <c r="M104" i="3" s="1"/>
  <c r="G105" i="3"/>
  <c r="G106" i="3"/>
  <c r="M106" i="3" s="1"/>
  <c r="G107" i="3"/>
  <c r="M107" i="3" s="1"/>
  <c r="G108" i="3"/>
  <c r="M108" i="3" s="1"/>
  <c r="G109" i="3"/>
  <c r="M109" i="3" s="1"/>
  <c r="G110" i="3"/>
  <c r="M110" i="3" s="1"/>
  <c r="G111" i="3"/>
  <c r="M111" i="3" s="1"/>
  <c r="G112" i="3"/>
  <c r="M112" i="3" s="1"/>
  <c r="G113" i="3"/>
  <c r="M113" i="3" s="1"/>
  <c r="G114" i="3"/>
  <c r="M114" i="3" s="1"/>
  <c r="G115" i="3"/>
  <c r="M115" i="3" s="1"/>
  <c r="G116" i="3"/>
  <c r="M116" i="3" s="1"/>
  <c r="G117" i="3"/>
  <c r="M117" i="3" s="1"/>
  <c r="G118" i="3"/>
  <c r="M118" i="3" s="1"/>
  <c r="G119" i="3"/>
  <c r="M119" i="3" s="1"/>
  <c r="G120" i="3"/>
  <c r="M120" i="3" s="1"/>
  <c r="G121" i="3"/>
  <c r="M121" i="3" s="1"/>
  <c r="G122" i="3"/>
  <c r="M122" i="3" s="1"/>
  <c r="G123" i="3"/>
  <c r="M123" i="3" s="1"/>
  <c r="G124" i="3"/>
  <c r="M124" i="3" s="1"/>
  <c r="G125" i="3"/>
  <c r="M125" i="3" s="1"/>
  <c r="G126" i="3"/>
  <c r="M126" i="3" s="1"/>
  <c r="G127" i="3"/>
  <c r="M127" i="3" s="1"/>
  <c r="G128" i="3"/>
  <c r="M128" i="3" s="1"/>
  <c r="G129" i="3"/>
  <c r="M129" i="3" s="1"/>
  <c r="G130" i="3"/>
  <c r="M130" i="3" s="1"/>
  <c r="G131" i="3"/>
  <c r="G132" i="3"/>
  <c r="M132" i="3" s="1"/>
  <c r="G133" i="3"/>
  <c r="M133" i="3" s="1"/>
  <c r="G134" i="3"/>
  <c r="M134" i="3" s="1"/>
  <c r="G135" i="3"/>
  <c r="M135" i="3" s="1"/>
  <c r="G136" i="3"/>
  <c r="M136" i="3" s="1"/>
  <c r="G137" i="3"/>
  <c r="G138" i="3"/>
  <c r="G139" i="3"/>
  <c r="G140" i="3"/>
  <c r="G141" i="3"/>
  <c r="G142" i="3"/>
  <c r="G143" i="3"/>
  <c r="G144" i="3"/>
  <c r="G145" i="3"/>
  <c r="G146" i="3"/>
  <c r="G147" i="3"/>
  <c r="G148" i="3"/>
  <c r="G149" i="3"/>
  <c r="G150" i="3"/>
  <c r="G151" i="3"/>
  <c r="G152" i="3"/>
  <c r="G153" i="3"/>
  <c r="G154" i="3"/>
  <c r="M154" i="3" s="1"/>
  <c r="G155" i="3"/>
  <c r="M155" i="3" s="1"/>
  <c r="G156" i="3"/>
  <c r="M156" i="3" s="1"/>
  <c r="G157" i="3"/>
  <c r="M157" i="3" s="1"/>
  <c r="G158" i="3"/>
  <c r="M158" i="3" s="1"/>
  <c r="G159" i="3"/>
  <c r="M159" i="3" s="1"/>
  <c r="G160" i="3"/>
  <c r="G161" i="3"/>
  <c r="G162" i="3"/>
  <c r="G163" i="3"/>
  <c r="G164" i="3"/>
  <c r="G165" i="3"/>
  <c r="G166" i="3"/>
  <c r="G167" i="3"/>
  <c r="G168" i="3"/>
  <c r="G169" i="3"/>
  <c r="G170" i="3"/>
  <c r="G171" i="3"/>
  <c r="G172" i="3"/>
  <c r="G173" i="3"/>
  <c r="G174" i="3"/>
  <c r="M174" i="3" s="1"/>
  <c r="G175" i="3"/>
  <c r="M175" i="3" s="1"/>
  <c r="G176" i="3"/>
  <c r="M176" i="3" s="1"/>
  <c r="G177" i="3"/>
  <c r="M177" i="3" s="1"/>
  <c r="G178" i="3"/>
  <c r="M178" i="3" s="1"/>
  <c r="G179" i="3"/>
  <c r="G180" i="3"/>
  <c r="G181" i="3"/>
  <c r="G182" i="3"/>
  <c r="G183" i="3"/>
  <c r="G184" i="3"/>
  <c r="M184" i="3" s="1"/>
  <c r="G185" i="3"/>
  <c r="G186" i="3"/>
  <c r="M186" i="3" s="1"/>
  <c r="G187" i="3"/>
  <c r="M187" i="3" s="1"/>
  <c r="G188" i="3"/>
  <c r="M188" i="3" s="1"/>
  <c r="G189" i="3"/>
  <c r="M189" i="3" s="1"/>
  <c r="G190" i="3"/>
  <c r="M190" i="3" s="1"/>
  <c r="G191" i="3"/>
  <c r="M191" i="3" s="1"/>
  <c r="G192" i="3"/>
  <c r="M192" i="3" s="1"/>
  <c r="G193" i="3"/>
  <c r="M193" i="3" s="1"/>
  <c r="G194" i="3"/>
  <c r="M194" i="3" s="1"/>
  <c r="G195" i="3"/>
  <c r="M195" i="3" s="1"/>
  <c r="G196" i="3"/>
  <c r="M196" i="3" s="1"/>
  <c r="G197" i="3"/>
  <c r="M197" i="3" s="1"/>
  <c r="G198" i="3"/>
  <c r="M198" i="3" s="1"/>
  <c r="G199" i="3"/>
  <c r="M199" i="3" s="1"/>
  <c r="G200" i="3"/>
  <c r="M200" i="3" s="1"/>
  <c r="G201" i="3"/>
  <c r="G202" i="3"/>
  <c r="G203" i="3"/>
  <c r="G204" i="3"/>
  <c r="G205" i="3"/>
  <c r="G206" i="3"/>
  <c r="G207" i="3"/>
  <c r="G208" i="3"/>
  <c r="G209" i="3"/>
  <c r="G210" i="3"/>
  <c r="G211" i="3"/>
  <c r="G212" i="3"/>
  <c r="G213" i="3"/>
  <c r="G214" i="3"/>
  <c r="G215" i="3"/>
  <c r="G216" i="3"/>
  <c r="G217" i="3"/>
  <c r="G218" i="3"/>
  <c r="G219" i="3"/>
  <c r="G220" i="3"/>
  <c r="G221" i="3"/>
  <c r="G222" i="3"/>
  <c r="G223" i="3"/>
  <c r="G224" i="3"/>
  <c r="G225" i="3"/>
  <c r="G226" i="3"/>
  <c r="G227" i="3"/>
  <c r="G228" i="3"/>
  <c r="G229" i="3"/>
  <c r="G230" i="3"/>
  <c r="G231" i="3"/>
  <c r="G232" i="3"/>
  <c r="G233" i="3"/>
  <c r="G234" i="3"/>
  <c r="M234" i="3" s="1"/>
  <c r="G235" i="3"/>
  <c r="M235" i="3" s="1"/>
  <c r="G236" i="3"/>
  <c r="M236" i="3" s="1"/>
  <c r="G237" i="3"/>
  <c r="M237" i="3" s="1"/>
  <c r="G238" i="3"/>
  <c r="M238" i="3" s="1"/>
  <c r="G239" i="3"/>
  <c r="M239" i="3" s="1"/>
  <c r="G240" i="3"/>
  <c r="M240" i="3" s="1"/>
  <c r="G241" i="3"/>
  <c r="M241" i="3" s="1"/>
  <c r="G242" i="3"/>
  <c r="M242" i="3" s="1"/>
  <c r="G243" i="3"/>
  <c r="M243" i="3" s="1"/>
  <c r="G244" i="3"/>
  <c r="M244" i="3" s="1"/>
  <c r="G245" i="3"/>
  <c r="M245" i="3" s="1"/>
  <c r="G246" i="3"/>
  <c r="M246" i="3" s="1"/>
  <c r="G247" i="3"/>
  <c r="M247" i="3" s="1"/>
  <c r="G248" i="3"/>
  <c r="M248" i="3" s="1"/>
  <c r="G249" i="3"/>
  <c r="M249" i="3" s="1"/>
  <c r="G250" i="3"/>
  <c r="M250" i="3" s="1"/>
  <c r="G251" i="3"/>
  <c r="M251" i="3" s="1"/>
  <c r="G252" i="3"/>
  <c r="M252" i="3" s="1"/>
  <c r="G253" i="3"/>
  <c r="M253" i="3" s="1"/>
  <c r="G254" i="3"/>
  <c r="M254" i="3" s="1"/>
  <c r="G255" i="3"/>
  <c r="M255" i="3" s="1"/>
  <c r="G256" i="3"/>
  <c r="G257" i="3"/>
  <c r="M257" i="3" s="1"/>
  <c r="G258" i="3"/>
  <c r="M258" i="3" s="1"/>
  <c r="G259" i="3"/>
  <c r="M259" i="3" s="1"/>
  <c r="G260" i="3"/>
  <c r="M260" i="3" s="1"/>
  <c r="G261" i="3"/>
  <c r="G262" i="3"/>
  <c r="G263" i="3"/>
  <c r="G264" i="3"/>
  <c r="G265" i="3"/>
  <c r="G266" i="3"/>
  <c r="G267" i="3"/>
  <c r="G268" i="3"/>
  <c r="G269" i="3"/>
  <c r="G270" i="3"/>
  <c r="G271" i="3"/>
  <c r="G272" i="3"/>
  <c r="G273" i="3"/>
  <c r="G274" i="3"/>
  <c r="M274" i="3" s="1"/>
  <c r="G275" i="3"/>
  <c r="G276" i="3"/>
  <c r="M276" i="3" s="1"/>
  <c r="G277" i="3"/>
  <c r="M277" i="3" s="1"/>
  <c r="G278" i="3"/>
  <c r="M278" i="3" s="1"/>
  <c r="G279" i="3"/>
  <c r="M279" i="3" s="1"/>
  <c r="G280" i="3"/>
  <c r="M280" i="3" s="1"/>
  <c r="G281" i="3"/>
  <c r="M281" i="3" s="1"/>
  <c r="G282" i="3"/>
  <c r="M282" i="3" s="1"/>
  <c r="G283" i="3"/>
  <c r="M283" i="3" s="1"/>
  <c r="G284" i="3"/>
  <c r="G285" i="3"/>
  <c r="G286" i="3"/>
  <c r="G287" i="3"/>
  <c r="G288" i="3"/>
  <c r="G289" i="3"/>
  <c r="G290" i="3"/>
  <c r="G291" i="3"/>
  <c r="G292" i="3"/>
  <c r="G293" i="3"/>
  <c r="G294" i="3"/>
  <c r="M294" i="3" s="1"/>
  <c r="G295" i="3"/>
  <c r="M295" i="3" s="1"/>
  <c r="G296" i="3"/>
  <c r="M296" i="3" s="1"/>
  <c r="G297" i="3"/>
  <c r="G298" i="3"/>
  <c r="M298" i="3" s="1"/>
  <c r="G299" i="3"/>
  <c r="M299" i="3" s="1"/>
  <c r="G300" i="3"/>
  <c r="G301" i="3"/>
  <c r="G302" i="3"/>
  <c r="G303" i="3"/>
  <c r="G304" i="3"/>
  <c r="M304" i="3" s="1"/>
  <c r="G305" i="3"/>
  <c r="M305" i="3" s="1"/>
  <c r="G306" i="3"/>
  <c r="M306" i="3" s="1"/>
  <c r="G307" i="3"/>
  <c r="G308" i="3"/>
  <c r="M308" i="3" s="1"/>
  <c r="G309" i="3"/>
  <c r="G310" i="3"/>
  <c r="M310" i="3" s="1"/>
  <c r="G311" i="3"/>
  <c r="M311" i="3" s="1"/>
  <c r="G312" i="3"/>
  <c r="M312" i="3" s="1"/>
  <c r="G313" i="3"/>
  <c r="M313" i="3" s="1"/>
  <c r="G314" i="3"/>
  <c r="M314" i="3" s="1"/>
  <c r="G315" i="3"/>
  <c r="M315" i="3" s="1"/>
  <c r="G316" i="3"/>
  <c r="M316" i="3" s="1"/>
  <c r="G317" i="3"/>
  <c r="M317" i="3" s="1"/>
  <c r="G318" i="3"/>
  <c r="M318" i="3" s="1"/>
  <c r="G319" i="3"/>
  <c r="M319" i="3" s="1"/>
  <c r="G320" i="3"/>
  <c r="M320" i="3" s="1"/>
  <c r="G321" i="3"/>
  <c r="M321" i="3" s="1"/>
  <c r="G322" i="3"/>
  <c r="G323" i="3"/>
  <c r="M323" i="3" s="1"/>
  <c r="G324" i="3"/>
  <c r="M324" i="3" s="1"/>
  <c r="G325" i="3"/>
  <c r="M325" i="3" s="1"/>
  <c r="G326" i="3"/>
  <c r="M326" i="3" s="1"/>
  <c r="G327" i="3"/>
  <c r="M327" i="3" s="1"/>
  <c r="G328" i="3"/>
  <c r="M328" i="3" s="1"/>
  <c r="G329" i="3"/>
  <c r="M329" i="3" s="1"/>
  <c r="G330" i="3"/>
  <c r="M330" i="3" s="1"/>
  <c r="G331" i="3"/>
  <c r="M331" i="3" s="1"/>
  <c r="G332" i="3"/>
  <c r="M332" i="3" s="1"/>
  <c r="G333" i="3"/>
  <c r="M333" i="3" s="1"/>
  <c r="G334" i="3"/>
  <c r="M334" i="3" s="1"/>
  <c r="G335" i="3"/>
  <c r="M335" i="3" s="1"/>
  <c r="G336" i="3"/>
  <c r="M336" i="3" s="1"/>
  <c r="G337" i="3"/>
  <c r="M337" i="3" s="1"/>
  <c r="G338" i="3"/>
  <c r="M338" i="3" s="1"/>
  <c r="G339" i="3"/>
  <c r="G340" i="3"/>
  <c r="M340" i="3" s="1"/>
  <c r="G341" i="3"/>
  <c r="G342" i="3"/>
  <c r="G343" i="3"/>
  <c r="G344" i="3"/>
  <c r="G345" i="3"/>
  <c r="G346" i="3"/>
  <c r="G347" i="3"/>
  <c r="G348" i="3"/>
  <c r="G349" i="3"/>
  <c r="G350" i="3"/>
  <c r="G351" i="3"/>
  <c r="G352" i="3"/>
  <c r="G353" i="3"/>
  <c r="G354" i="3"/>
  <c r="G355" i="3"/>
  <c r="G356" i="3"/>
  <c r="M356" i="3" s="1"/>
  <c r="G357" i="3"/>
  <c r="M357" i="3" s="1"/>
  <c r="G358" i="3"/>
  <c r="G359" i="3"/>
  <c r="G360" i="3"/>
  <c r="M360" i="3" s="1"/>
  <c r="G361" i="3"/>
  <c r="G362" i="3"/>
  <c r="M362" i="3" s="1"/>
  <c r="G363" i="3"/>
  <c r="M363" i="3" s="1"/>
  <c r="G364" i="3"/>
  <c r="M364" i="3" s="1"/>
  <c r="G365" i="3"/>
  <c r="M365" i="3" s="1"/>
  <c r="G366" i="3"/>
  <c r="M366" i="3" s="1"/>
  <c r="G367" i="3"/>
  <c r="M367" i="3" s="1"/>
  <c r="G368" i="3"/>
  <c r="G369" i="3"/>
  <c r="G370" i="3"/>
  <c r="G371" i="3"/>
  <c r="G372" i="3"/>
  <c r="G373" i="3"/>
  <c r="G374" i="3"/>
  <c r="M374" i="3" s="1"/>
  <c r="G375" i="3"/>
  <c r="M375" i="3" s="1"/>
  <c r="G376" i="3"/>
  <c r="M376" i="3" s="1"/>
  <c r="G377" i="3"/>
  <c r="M377" i="3" s="1"/>
  <c r="G378" i="3"/>
  <c r="M378" i="3" s="1"/>
  <c r="G379" i="3"/>
  <c r="M379" i="3" s="1"/>
  <c r="G380" i="3"/>
  <c r="M380" i="3" s="1"/>
  <c r="G381" i="3"/>
  <c r="M381" i="3" s="1"/>
  <c r="G382" i="3"/>
  <c r="M382" i="3" s="1"/>
  <c r="G383" i="3"/>
  <c r="M383" i="3" s="1"/>
  <c r="G384" i="3"/>
  <c r="M384" i="3" s="1"/>
  <c r="G385" i="3"/>
  <c r="M385" i="3" s="1"/>
  <c r="G386" i="3"/>
  <c r="M386" i="3" s="1"/>
  <c r="G387" i="3"/>
  <c r="G388" i="3"/>
  <c r="M388" i="3" s="1"/>
  <c r="G389" i="3"/>
  <c r="M389" i="3" s="1"/>
  <c r="G390" i="3"/>
  <c r="M390" i="3" s="1"/>
  <c r="G391" i="3"/>
  <c r="M391" i="3" s="1"/>
  <c r="G392" i="3"/>
  <c r="M392" i="3" s="1"/>
  <c r="G393" i="3"/>
  <c r="G394" i="3"/>
  <c r="G395" i="3"/>
  <c r="G396" i="3"/>
  <c r="G397" i="3"/>
  <c r="G398" i="3"/>
  <c r="G399" i="3"/>
  <c r="G400" i="3"/>
  <c r="G401" i="3"/>
  <c r="G402" i="3"/>
  <c r="G403" i="3"/>
  <c r="G404" i="3"/>
  <c r="M404" i="3" s="1"/>
  <c r="G405" i="3"/>
  <c r="M405" i="3" s="1"/>
  <c r="G406" i="3"/>
  <c r="M406" i="3" s="1"/>
  <c r="G407" i="3"/>
  <c r="G408" i="3"/>
  <c r="G409" i="3"/>
  <c r="M409" i="3" s="1"/>
  <c r="G410" i="3"/>
  <c r="M410" i="3" s="1"/>
  <c r="G411" i="3"/>
  <c r="M411" i="3" s="1"/>
  <c r="G412" i="3"/>
  <c r="M412" i="3" s="1"/>
  <c r="G413" i="3"/>
  <c r="M413" i="3" s="1"/>
  <c r="G414" i="3"/>
  <c r="G415" i="3"/>
  <c r="G416" i="3"/>
  <c r="G417" i="3"/>
  <c r="G418" i="3"/>
  <c r="G419" i="3"/>
  <c r="G420" i="3"/>
  <c r="G421" i="3"/>
  <c r="G422" i="3"/>
  <c r="M422" i="3" s="1"/>
  <c r="G423" i="3"/>
  <c r="M423" i="3" s="1"/>
  <c r="G424" i="3"/>
  <c r="M424" i="3" s="1"/>
  <c r="G425" i="3"/>
  <c r="M425" i="3" s="1"/>
  <c r="G426" i="3"/>
  <c r="G427" i="3"/>
  <c r="G428" i="3"/>
  <c r="G429" i="3"/>
  <c r="G430" i="3"/>
  <c r="G431" i="3"/>
  <c r="G432" i="3"/>
  <c r="G433" i="3"/>
  <c r="M433" i="3" s="1"/>
  <c r="G434" i="3"/>
  <c r="M434" i="3" s="1"/>
  <c r="G435" i="3"/>
  <c r="M435" i="3" s="1"/>
  <c r="G436" i="3"/>
  <c r="M436" i="3" s="1"/>
  <c r="G437" i="3"/>
  <c r="M437" i="3" s="1"/>
  <c r="G438" i="3"/>
  <c r="M438" i="3" s="1"/>
  <c r="G439" i="3"/>
  <c r="M439" i="3" s="1"/>
  <c r="G440" i="3"/>
  <c r="M440" i="3" s="1"/>
  <c r="G441" i="3"/>
  <c r="G442" i="3"/>
  <c r="M442" i="3" s="1"/>
  <c r="G443" i="3"/>
  <c r="M443" i="3" s="1"/>
  <c r="G444" i="3"/>
  <c r="M444" i="3" s="1"/>
  <c r="G445" i="3"/>
  <c r="M445" i="3" s="1"/>
  <c r="G446" i="3"/>
  <c r="M446" i="3" s="1"/>
  <c r="G447" i="3"/>
  <c r="G448" i="3"/>
  <c r="M448" i="3" s="1"/>
  <c r="G449" i="3"/>
  <c r="M449" i="3" s="1"/>
  <c r="G450" i="3"/>
  <c r="M450" i="3" s="1"/>
  <c r="G451" i="3"/>
  <c r="M451" i="3" s="1"/>
  <c r="G452" i="3"/>
  <c r="M452" i="3" s="1"/>
  <c r="G453" i="3"/>
  <c r="M453" i="3" s="1"/>
  <c r="G454" i="3"/>
  <c r="M454" i="3" s="1"/>
  <c r="G455" i="3"/>
  <c r="M455" i="3" s="1"/>
  <c r="G456" i="3"/>
  <c r="M456" i="3" s="1"/>
  <c r="G457" i="3"/>
  <c r="M457" i="3" s="1"/>
  <c r="G458" i="3"/>
  <c r="M458" i="3" s="1"/>
  <c r="G459" i="3"/>
  <c r="M459" i="3" s="1"/>
  <c r="G460" i="3"/>
  <c r="M460" i="3" s="1"/>
  <c r="G461" i="3"/>
  <c r="M461" i="3" s="1"/>
  <c r="G462" i="3"/>
  <c r="M462" i="3" s="1"/>
  <c r="G463" i="3"/>
  <c r="M463" i="3" s="1"/>
  <c r="G464" i="3"/>
  <c r="M464" i="3" s="1"/>
  <c r="G465" i="3"/>
  <c r="M465" i="3" s="1"/>
  <c r="G466" i="3"/>
  <c r="M466" i="3" s="1"/>
  <c r="G467" i="3"/>
  <c r="G468" i="3"/>
  <c r="M468" i="3" s="1"/>
  <c r="G469" i="3"/>
  <c r="M469" i="3" s="1"/>
  <c r="G470" i="3"/>
  <c r="M470" i="3" s="1"/>
  <c r="G471" i="3"/>
  <c r="M471" i="3" s="1"/>
  <c r="G472" i="3"/>
  <c r="M472" i="3" s="1"/>
  <c r="G473" i="3"/>
  <c r="G474" i="3"/>
  <c r="M474" i="3" s="1"/>
  <c r="G475" i="3"/>
  <c r="M475" i="3" s="1"/>
  <c r="G476" i="3"/>
  <c r="M476" i="3" s="1"/>
  <c r="G477" i="3"/>
  <c r="M477" i="3" s="1"/>
  <c r="G478" i="3"/>
  <c r="M478" i="3" s="1"/>
  <c r="G479" i="3"/>
  <c r="M479" i="3" s="1"/>
  <c r="G480" i="3"/>
  <c r="M480" i="3" s="1"/>
  <c r="G481" i="3"/>
  <c r="M481" i="3" s="1"/>
  <c r="G482" i="3"/>
  <c r="G483" i="3"/>
  <c r="M483" i="3" s="1"/>
  <c r="G484" i="3"/>
  <c r="M484" i="3" s="1"/>
  <c r="G485" i="3"/>
  <c r="M485" i="3" s="1"/>
  <c r="G486" i="3"/>
  <c r="M486" i="3" s="1"/>
  <c r="G487" i="3"/>
  <c r="M487" i="3" s="1"/>
  <c r="G488" i="3"/>
  <c r="M488" i="3" s="1"/>
  <c r="G489" i="3"/>
  <c r="M489" i="3" s="1"/>
  <c r="G490" i="3"/>
  <c r="M490" i="3" s="1"/>
  <c r="G491" i="3"/>
  <c r="G492" i="3"/>
  <c r="M492" i="3" s="1"/>
  <c r="G493" i="3"/>
  <c r="M493" i="3" s="1"/>
  <c r="G494" i="3"/>
  <c r="M494" i="3" s="1"/>
  <c r="G495" i="3"/>
  <c r="M495" i="3" s="1"/>
  <c r="G496" i="3"/>
  <c r="M496" i="3" s="1"/>
  <c r="G497" i="3"/>
  <c r="M497" i="3" s="1"/>
  <c r="G498" i="3"/>
  <c r="M498" i="3" s="1"/>
  <c r="G499" i="3"/>
  <c r="M499" i="3" s="1"/>
  <c r="G500" i="3"/>
  <c r="M500" i="3" s="1"/>
  <c r="G501" i="3"/>
  <c r="M501" i="3" s="1"/>
  <c r="G502" i="3"/>
  <c r="M502" i="3" s="1"/>
  <c r="G503" i="3"/>
  <c r="M503" i="3" s="1"/>
  <c r="G504" i="3"/>
  <c r="M504" i="3" s="1"/>
  <c r="G505" i="3"/>
  <c r="M505" i="3" s="1"/>
  <c r="G506" i="3"/>
  <c r="M506" i="3" s="1"/>
  <c r="G507" i="3"/>
  <c r="M507" i="3" s="1"/>
  <c r="G508" i="3"/>
  <c r="M508" i="3" s="1"/>
  <c r="G509" i="3"/>
  <c r="M509" i="3" s="1"/>
  <c r="G510" i="3"/>
  <c r="M510" i="3" s="1"/>
  <c r="G511" i="3"/>
  <c r="M511" i="3" s="1"/>
  <c r="G512" i="3"/>
  <c r="M512" i="3" s="1"/>
  <c r="G513" i="3"/>
  <c r="M513" i="3" s="1"/>
  <c r="G514" i="3"/>
  <c r="G515" i="3"/>
  <c r="G516" i="3"/>
  <c r="G517" i="3"/>
  <c r="G518" i="3"/>
  <c r="G519" i="3"/>
  <c r="G520" i="3"/>
  <c r="G521" i="3"/>
  <c r="G522" i="3"/>
  <c r="M522" i="3" s="1"/>
  <c r="G523" i="3"/>
  <c r="M523" i="3" s="1"/>
  <c r="G524" i="3"/>
  <c r="M524" i="3" s="1"/>
  <c r="G525" i="3"/>
  <c r="M525" i="3" s="1"/>
  <c r="G526" i="3"/>
  <c r="M526" i="3" s="1"/>
  <c r="G527" i="3"/>
  <c r="G528" i="3"/>
  <c r="M528" i="3" s="1"/>
  <c r="G529" i="3"/>
  <c r="M529" i="3" s="1"/>
  <c r="G530" i="3"/>
  <c r="M530" i="3" s="1"/>
  <c r="G531" i="3"/>
  <c r="M531" i="3" s="1"/>
  <c r="G532" i="3"/>
  <c r="M532" i="3" s="1"/>
  <c r="G533" i="3"/>
  <c r="M533" i="3" s="1"/>
  <c r="G534" i="3"/>
  <c r="M534" i="3" s="1"/>
  <c r="G535" i="3"/>
  <c r="G536" i="3"/>
  <c r="G537" i="3"/>
  <c r="G538" i="3"/>
  <c r="G539" i="3"/>
  <c r="G540" i="3"/>
  <c r="G541" i="3"/>
  <c r="G542" i="3"/>
  <c r="G543" i="3"/>
  <c r="G544" i="3"/>
  <c r="G545" i="3"/>
  <c r="M545" i="3" s="1"/>
  <c r="G546" i="3"/>
  <c r="M546" i="3" s="1"/>
  <c r="G547" i="3"/>
  <c r="M547" i="3" s="1"/>
  <c r="G548" i="3"/>
  <c r="M548" i="3" s="1"/>
  <c r="G549" i="3"/>
  <c r="M549" i="3" s="1"/>
  <c r="G550" i="3"/>
  <c r="M550" i="3" s="1"/>
  <c r="G551" i="3"/>
  <c r="M551" i="3" s="1"/>
  <c r="G552" i="3"/>
  <c r="M552" i="3" s="1"/>
  <c r="G553" i="3"/>
  <c r="G554" i="3"/>
  <c r="M554" i="3" s="1"/>
  <c r="G555" i="3"/>
  <c r="M555" i="3" s="1"/>
  <c r="G556" i="3"/>
  <c r="M556" i="3" s="1"/>
  <c r="G557" i="3"/>
  <c r="M557" i="3" s="1"/>
  <c r="G558" i="3"/>
  <c r="M558" i="3" s="1"/>
  <c r="G559" i="3"/>
  <c r="G560" i="3"/>
  <c r="G561" i="3"/>
  <c r="G562" i="3"/>
  <c r="G563" i="3"/>
  <c r="G564" i="3"/>
  <c r="G565" i="3"/>
  <c r="M565" i="3" s="1"/>
  <c r="G566" i="3"/>
  <c r="M566" i="3" s="1"/>
  <c r="G567" i="3"/>
  <c r="G568" i="3"/>
  <c r="G569" i="3"/>
  <c r="M569" i="3" s="1"/>
  <c r="G570" i="3"/>
  <c r="M570" i="3" s="1"/>
  <c r="G571" i="3"/>
  <c r="M571" i="3" s="1"/>
  <c r="G572" i="3"/>
  <c r="M572" i="3" s="1"/>
  <c r="G573" i="3"/>
  <c r="M573" i="3" s="1"/>
  <c r="G574" i="3"/>
  <c r="M574" i="3" s="1"/>
  <c r="G575" i="3"/>
  <c r="M575" i="3" s="1"/>
  <c r="G576" i="3"/>
  <c r="M576" i="3" s="1"/>
  <c r="G577" i="3"/>
  <c r="G578" i="3"/>
  <c r="G579" i="3"/>
  <c r="M579" i="3" s="1"/>
  <c r="G580" i="3"/>
  <c r="M580" i="3" s="1"/>
  <c r="G581" i="3"/>
  <c r="M581" i="3" s="1"/>
  <c r="G582" i="3"/>
  <c r="M582" i="3" s="1"/>
  <c r="G583" i="3"/>
  <c r="M583" i="3" s="1"/>
  <c r="G584" i="3"/>
  <c r="M584" i="3" s="1"/>
  <c r="G585" i="3"/>
  <c r="M585" i="3" s="1"/>
  <c r="G586" i="3"/>
  <c r="M586" i="3" s="1"/>
  <c r="G587" i="3"/>
  <c r="M587" i="3" s="1"/>
  <c r="G588" i="3"/>
  <c r="M588" i="3" s="1"/>
  <c r="G589" i="3"/>
  <c r="M589" i="3" s="1"/>
  <c r="G590" i="3"/>
  <c r="M590" i="3" s="1"/>
  <c r="G591" i="3"/>
  <c r="M591" i="3" s="1"/>
  <c r="G592" i="3"/>
  <c r="M592" i="3" s="1"/>
  <c r="G593" i="3"/>
  <c r="M593" i="3" s="1"/>
  <c r="G594" i="3"/>
  <c r="M594" i="3" s="1"/>
  <c r="G595" i="3"/>
  <c r="M595" i="3" s="1"/>
  <c r="G596" i="3"/>
  <c r="M596" i="3" s="1"/>
  <c r="G597" i="3"/>
  <c r="M597" i="3" s="1"/>
  <c r="G598" i="3"/>
  <c r="M598" i="3" s="1"/>
  <c r="G599" i="3"/>
  <c r="M599" i="3" s="1"/>
  <c r="G600" i="3"/>
  <c r="M600" i="3" s="1"/>
  <c r="G601" i="3"/>
  <c r="G602" i="3"/>
  <c r="M602" i="3" s="1"/>
  <c r="G603" i="3"/>
  <c r="G604" i="3"/>
  <c r="G605" i="3"/>
  <c r="G606" i="3"/>
  <c r="G607" i="3"/>
  <c r="G608" i="3"/>
  <c r="G609" i="3"/>
  <c r="G610" i="3"/>
  <c r="G611" i="3"/>
  <c r="G612" i="3"/>
  <c r="G613" i="3"/>
  <c r="G614" i="3"/>
  <c r="G615" i="3"/>
  <c r="G616" i="3"/>
  <c r="G617" i="3"/>
  <c r="G618" i="3"/>
  <c r="M618" i="3" s="1"/>
  <c r="G619" i="3"/>
  <c r="G620" i="3"/>
  <c r="M620" i="3" s="1"/>
  <c r="G621" i="3"/>
  <c r="M621" i="3" s="1"/>
  <c r="G622" i="3"/>
  <c r="M622" i="3" s="1"/>
  <c r="G623" i="3"/>
  <c r="M623" i="3" s="1"/>
  <c r="G624" i="3"/>
  <c r="M624" i="3" s="1"/>
  <c r="G625" i="3"/>
  <c r="M625" i="3" s="1"/>
  <c r="G626" i="3"/>
  <c r="G627" i="3"/>
  <c r="G628" i="3"/>
  <c r="G629" i="3"/>
  <c r="G630" i="3"/>
  <c r="G631" i="3"/>
  <c r="M631" i="3" s="1"/>
  <c r="G632" i="3"/>
  <c r="G633" i="3"/>
  <c r="G634" i="3"/>
  <c r="G635" i="3"/>
  <c r="G636" i="3"/>
  <c r="G637" i="3"/>
  <c r="G638" i="3"/>
  <c r="G639" i="3"/>
  <c r="G640" i="3"/>
  <c r="G641" i="3"/>
  <c r="M641" i="3" s="1"/>
  <c r="G642" i="3"/>
  <c r="M642" i="3" s="1"/>
  <c r="G643" i="3"/>
  <c r="M643" i="3" s="1"/>
  <c r="G644" i="3"/>
  <c r="G645" i="3"/>
  <c r="G646" i="3"/>
  <c r="G647" i="3"/>
  <c r="G648" i="3"/>
  <c r="G649" i="3"/>
  <c r="G650" i="3"/>
  <c r="G651" i="3"/>
  <c r="G652" i="3"/>
  <c r="G653" i="3"/>
  <c r="G654" i="3"/>
  <c r="M654" i="3" s="1"/>
  <c r="G655" i="3"/>
  <c r="M655" i="3" s="1"/>
  <c r="G656" i="3"/>
  <c r="M656" i="3" s="1"/>
  <c r="G657" i="3"/>
  <c r="M657" i="3" s="1"/>
  <c r="G658" i="3"/>
  <c r="M658" i="3" s="1"/>
  <c r="G659" i="3"/>
  <c r="M659" i="3" s="1"/>
  <c r="G660" i="3"/>
  <c r="M660" i="3" s="1"/>
  <c r="G661" i="3"/>
  <c r="M661" i="3" s="1"/>
  <c r="G662" i="3"/>
  <c r="M662" i="3" s="1"/>
  <c r="G663" i="3"/>
  <c r="M663" i="3" s="1"/>
  <c r="G664" i="3"/>
  <c r="M664" i="3" s="1"/>
  <c r="G665" i="3"/>
  <c r="M665" i="3" s="1"/>
  <c r="G666" i="3"/>
  <c r="M666" i="3" s="1"/>
  <c r="G667" i="3"/>
  <c r="M667" i="3" s="1"/>
  <c r="G668" i="3"/>
  <c r="M668" i="3" s="1"/>
  <c r="G669" i="3"/>
  <c r="G670" i="3"/>
  <c r="G671" i="3"/>
  <c r="G672" i="3"/>
  <c r="G673" i="3"/>
  <c r="G674" i="3"/>
  <c r="G675" i="3"/>
  <c r="G676" i="3"/>
  <c r="G677" i="3"/>
  <c r="G678" i="3"/>
  <c r="G679" i="3"/>
  <c r="G680" i="3"/>
  <c r="M680" i="3" s="1"/>
  <c r="G681" i="3"/>
  <c r="M681" i="3" s="1"/>
  <c r="G682" i="3"/>
  <c r="M682" i="3" s="1"/>
  <c r="G683" i="3"/>
  <c r="M683" i="3" s="1"/>
  <c r="G684" i="3"/>
  <c r="M684" i="3" s="1"/>
  <c r="G685" i="3"/>
  <c r="M685" i="3" s="1"/>
  <c r="G686" i="3"/>
  <c r="M686" i="3" s="1"/>
  <c r="G687" i="3"/>
  <c r="M687" i="3" s="1"/>
  <c r="G688" i="3"/>
  <c r="G689" i="3"/>
  <c r="G690" i="3"/>
  <c r="G691" i="3"/>
  <c r="G692" i="3"/>
  <c r="G693" i="3"/>
  <c r="G694" i="3"/>
  <c r="G695" i="3"/>
  <c r="G696" i="3"/>
  <c r="G697" i="3"/>
  <c r="G698" i="3"/>
  <c r="G699" i="3"/>
  <c r="G700" i="3"/>
  <c r="M700" i="3" s="1"/>
  <c r="G701" i="3"/>
  <c r="M701" i="3" s="1"/>
  <c r="G702" i="3"/>
  <c r="M702" i="3" s="1"/>
  <c r="G703" i="3"/>
  <c r="M703" i="3" s="1"/>
  <c r="G704" i="3"/>
  <c r="M704" i="3" s="1"/>
  <c r="G705" i="3"/>
  <c r="M705" i="3" s="1"/>
  <c r="G706" i="3"/>
  <c r="G707" i="3"/>
  <c r="M707" i="3" s="1"/>
  <c r="G708" i="3"/>
  <c r="M708" i="3" s="1"/>
  <c r="G709" i="3"/>
  <c r="M709" i="3" s="1"/>
  <c r="G710" i="3"/>
  <c r="M710" i="3" s="1"/>
  <c r="G711" i="3"/>
  <c r="M711" i="3" s="1"/>
  <c r="G712" i="3"/>
  <c r="G713" i="3"/>
  <c r="G714" i="3"/>
  <c r="G715" i="3"/>
  <c r="G716" i="3"/>
  <c r="G717" i="3"/>
  <c r="M717" i="3" s="1"/>
  <c r="G718" i="3"/>
  <c r="M718" i="3" s="1"/>
  <c r="G719" i="3"/>
  <c r="M719" i="3" s="1"/>
  <c r="G720" i="3"/>
  <c r="M720" i="3" s="1"/>
  <c r="G721" i="3"/>
  <c r="G722" i="3"/>
  <c r="G723" i="3"/>
  <c r="G724" i="3"/>
  <c r="G725" i="3"/>
  <c r="G726" i="3"/>
  <c r="G727" i="3"/>
  <c r="G728" i="3"/>
  <c r="G729" i="3"/>
  <c r="G730" i="3"/>
  <c r="G731" i="3"/>
  <c r="G732" i="3"/>
  <c r="G733" i="3"/>
  <c r="G734" i="3"/>
  <c r="G735" i="3"/>
  <c r="G736" i="3"/>
  <c r="G737" i="3"/>
  <c r="G738" i="3"/>
  <c r="G739" i="3"/>
  <c r="G740" i="3"/>
  <c r="G741" i="3"/>
  <c r="G742" i="3"/>
  <c r="G743" i="3"/>
  <c r="G744" i="3"/>
  <c r="G745" i="3"/>
  <c r="G746" i="3"/>
  <c r="G747" i="3"/>
  <c r="G748" i="3"/>
  <c r="G749" i="3"/>
  <c r="G750" i="3"/>
  <c r="G751" i="3"/>
  <c r="G752" i="3"/>
  <c r="G753" i="3"/>
  <c r="G754" i="3"/>
  <c r="M754" i="3" s="1"/>
  <c r="G755" i="3"/>
  <c r="M755" i="3" s="1"/>
  <c r="G756" i="3"/>
  <c r="M756" i="3" s="1"/>
  <c r="G757" i="3"/>
  <c r="M757" i="3" s="1"/>
  <c r="G758" i="3"/>
  <c r="M758" i="3" s="1"/>
  <c r="G759" i="3"/>
  <c r="M759" i="3" s="1"/>
  <c r="G760" i="3"/>
  <c r="M760" i="3" s="1"/>
  <c r="G761" i="3"/>
  <c r="G762" i="3"/>
  <c r="G763" i="3"/>
  <c r="G764" i="3"/>
  <c r="M764" i="3" s="1"/>
  <c r="G765" i="3"/>
  <c r="M765" i="3" s="1"/>
  <c r="G766" i="3"/>
  <c r="M766" i="3" s="1"/>
  <c r="G767" i="3"/>
  <c r="M767" i="3" s="1"/>
  <c r="G768" i="3"/>
  <c r="G769" i="3"/>
  <c r="G770" i="3"/>
  <c r="G771" i="3"/>
  <c r="G772" i="3"/>
  <c r="G773" i="3"/>
  <c r="G774" i="3"/>
  <c r="G775" i="3"/>
  <c r="G776" i="3"/>
  <c r="G777" i="3"/>
  <c r="G778" i="3"/>
  <c r="G779" i="3"/>
  <c r="G780" i="3"/>
  <c r="G781" i="3"/>
  <c r="G782" i="3"/>
  <c r="G783" i="3"/>
  <c r="G784" i="3"/>
  <c r="G785" i="3"/>
  <c r="G786" i="3"/>
  <c r="G787" i="3"/>
  <c r="G788" i="3"/>
  <c r="G789" i="3"/>
  <c r="G790" i="3"/>
  <c r="G791" i="3"/>
  <c r="G792" i="3"/>
  <c r="G793" i="3"/>
  <c r="G794" i="3"/>
  <c r="G795" i="3"/>
  <c r="M795" i="3" s="1"/>
  <c r="G796" i="3"/>
  <c r="M796" i="3" s="1"/>
  <c r="G797" i="3"/>
  <c r="M797" i="3" s="1"/>
  <c r="G798" i="3"/>
  <c r="M798" i="3" s="1"/>
  <c r="G799" i="3"/>
  <c r="M799" i="3" s="1"/>
  <c r="G800" i="3"/>
  <c r="M800" i="3" s="1"/>
  <c r="G801" i="3"/>
  <c r="G802" i="3"/>
  <c r="G803" i="3"/>
  <c r="M803" i="3" s="1"/>
  <c r="G804" i="3"/>
  <c r="G805" i="3"/>
  <c r="G806" i="3"/>
  <c r="G807" i="3"/>
  <c r="G808" i="3"/>
  <c r="G809" i="3"/>
  <c r="G810" i="3"/>
  <c r="M810" i="3" s="1"/>
  <c r="G811" i="3"/>
  <c r="M811" i="3" s="1"/>
  <c r="G812" i="3"/>
  <c r="M812" i="3" s="1"/>
  <c r="G813" i="3"/>
  <c r="M813" i="3" s="1"/>
  <c r="G814" i="3"/>
  <c r="M814" i="3" s="1"/>
  <c r="G815" i="3"/>
  <c r="M815" i="3" s="1"/>
  <c r="G816" i="3"/>
  <c r="M816" i="3" s="1"/>
  <c r="G817" i="3"/>
  <c r="M817" i="3" s="1"/>
  <c r="G818" i="3"/>
  <c r="M818" i="3" s="1"/>
  <c r="G819" i="3"/>
  <c r="M819" i="3" s="1"/>
  <c r="G820" i="3"/>
  <c r="M820" i="3" s="1"/>
  <c r="G821" i="3"/>
  <c r="M821" i="3" s="1"/>
  <c r="G822" i="3"/>
  <c r="G823" i="3"/>
  <c r="G824" i="3"/>
  <c r="G825" i="3"/>
  <c r="G826" i="3"/>
  <c r="G827" i="3"/>
  <c r="G828" i="3"/>
  <c r="G829" i="3"/>
  <c r="G830" i="3"/>
  <c r="G831" i="3"/>
  <c r="G832" i="3"/>
  <c r="G833" i="3"/>
  <c r="G834" i="3"/>
  <c r="G835" i="3"/>
  <c r="G836" i="3"/>
  <c r="G837" i="3"/>
  <c r="G838" i="3"/>
  <c r="G839" i="3"/>
  <c r="G840" i="3"/>
  <c r="G841" i="3"/>
  <c r="G842" i="3"/>
  <c r="G843" i="3"/>
  <c r="G844" i="3"/>
  <c r="G845" i="3"/>
  <c r="G846" i="3"/>
  <c r="G847" i="3"/>
  <c r="G848" i="3"/>
  <c r="G849" i="3"/>
  <c r="G850" i="3"/>
  <c r="G851" i="3"/>
  <c r="G852" i="3"/>
  <c r="G853" i="3"/>
  <c r="G854" i="3"/>
  <c r="G855" i="3"/>
  <c r="G856" i="3"/>
  <c r="G857" i="3"/>
  <c r="G858" i="3"/>
  <c r="G859" i="3"/>
  <c r="G860" i="3"/>
  <c r="G861" i="3"/>
  <c r="G862" i="3"/>
  <c r="G863" i="3"/>
  <c r="G864" i="3"/>
  <c r="G865" i="3"/>
  <c r="G866" i="3"/>
  <c r="G867" i="3"/>
  <c r="G868" i="3"/>
  <c r="G869" i="3"/>
  <c r="G870" i="3"/>
  <c r="G871" i="3"/>
  <c r="G872" i="3"/>
  <c r="G873" i="3"/>
  <c r="M873" i="3" s="1"/>
  <c r="G874" i="3"/>
  <c r="M874" i="3" s="1"/>
  <c r="G875" i="3"/>
  <c r="M875" i="3" s="1"/>
  <c r="G876" i="3"/>
  <c r="M876" i="3" s="1"/>
  <c r="G877" i="3"/>
  <c r="M877" i="3" s="1"/>
  <c r="G878" i="3"/>
  <c r="M878" i="3" s="1"/>
  <c r="G879" i="3"/>
  <c r="G880" i="3"/>
  <c r="M880" i="3" s="1"/>
  <c r="G881" i="3"/>
  <c r="M881" i="3" s="1"/>
  <c r="G882" i="3"/>
  <c r="M882" i="3" s="1"/>
  <c r="G883" i="3"/>
  <c r="M883" i="3" s="1"/>
  <c r="G884" i="3"/>
  <c r="M884" i="3" s="1"/>
  <c r="G885" i="3"/>
  <c r="M885" i="3" s="1"/>
  <c r="G886" i="3"/>
  <c r="M886" i="3" s="1"/>
  <c r="G887" i="3"/>
  <c r="G888" i="3"/>
  <c r="G889" i="3"/>
  <c r="G890" i="3"/>
  <c r="G891" i="3"/>
  <c r="M891" i="3" s="1"/>
  <c r="G892" i="3"/>
  <c r="M892" i="3" s="1"/>
  <c r="G893" i="3"/>
  <c r="M893" i="3" s="1"/>
  <c r="G894" i="3"/>
  <c r="M894" i="3" s="1"/>
  <c r="G895" i="3"/>
  <c r="G896" i="3"/>
  <c r="G897" i="3"/>
  <c r="M897" i="3" s="1"/>
  <c r="G898" i="3"/>
  <c r="M898" i="3" s="1"/>
  <c r="G899" i="3"/>
  <c r="M899" i="3" s="1"/>
  <c r="G900" i="3"/>
  <c r="M900" i="3" s="1"/>
  <c r="G901" i="3"/>
  <c r="M901" i="3" s="1"/>
  <c r="G902" i="3"/>
  <c r="M902" i="3" s="1"/>
  <c r="G903" i="3"/>
  <c r="M903" i="3" s="1"/>
  <c r="G904" i="3"/>
  <c r="M904" i="3" s="1"/>
  <c r="G905" i="3"/>
  <c r="M905" i="3" s="1"/>
  <c r="G906" i="3"/>
  <c r="M906" i="3" s="1"/>
  <c r="G907" i="3"/>
  <c r="M907" i="3" s="1"/>
  <c r="G908" i="3"/>
  <c r="M908" i="3" s="1"/>
  <c r="G909" i="3"/>
  <c r="G910" i="3"/>
  <c r="G911" i="3"/>
  <c r="G912" i="3"/>
  <c r="G913" i="3"/>
  <c r="G914" i="3"/>
  <c r="G915" i="3"/>
  <c r="G916" i="3"/>
  <c r="G917" i="3"/>
  <c r="G918" i="3"/>
  <c r="G919" i="3"/>
  <c r="G920" i="3"/>
  <c r="G921" i="3"/>
  <c r="M921" i="3" s="1"/>
  <c r="G922" i="3"/>
  <c r="G923" i="3"/>
  <c r="G924" i="3"/>
  <c r="G925" i="3"/>
  <c r="G926" i="3"/>
  <c r="G927" i="3"/>
  <c r="G928" i="3"/>
  <c r="M928" i="3" s="1"/>
  <c r="G929" i="3"/>
  <c r="M929" i="3" s="1"/>
  <c r="G930" i="3"/>
  <c r="M930" i="3" s="1"/>
  <c r="G931" i="3"/>
  <c r="M931" i="3" s="1"/>
  <c r="G932" i="3"/>
  <c r="M932" i="3" s="1"/>
  <c r="G933" i="3"/>
  <c r="G934" i="3"/>
  <c r="G935" i="3"/>
  <c r="G936" i="3"/>
  <c r="G937" i="3"/>
  <c r="M937" i="3" s="1"/>
  <c r="G938" i="3"/>
  <c r="M938" i="3" s="1"/>
  <c r="G939" i="3"/>
  <c r="M939" i="3" s="1"/>
  <c r="G940" i="3"/>
  <c r="M940" i="3" s="1"/>
  <c r="G941" i="3"/>
  <c r="M941" i="3" s="1"/>
  <c r="G942" i="3"/>
  <c r="M942" i="3" s="1"/>
  <c r="G943" i="3"/>
  <c r="M943" i="3" s="1"/>
  <c r="G944" i="3"/>
  <c r="M944" i="3" s="1"/>
  <c r="G945" i="3"/>
  <c r="M945" i="3" s="1"/>
  <c r="G946" i="3"/>
  <c r="M946" i="3" s="1"/>
  <c r="G947" i="3"/>
  <c r="G948" i="3"/>
  <c r="G949" i="3"/>
  <c r="G950" i="3"/>
  <c r="G951" i="3"/>
  <c r="G952" i="3"/>
  <c r="G953" i="3"/>
  <c r="M953" i="3" s="1"/>
  <c r="G954" i="3"/>
  <c r="M954" i="3" s="1"/>
  <c r="G955" i="3"/>
  <c r="M955" i="3" s="1"/>
  <c r="G956" i="3"/>
  <c r="M956" i="3" s="1"/>
  <c r="G957" i="3"/>
  <c r="M957" i="3" s="1"/>
  <c r="G958" i="3"/>
  <c r="M958" i="3" s="1"/>
  <c r="G959" i="3"/>
  <c r="G960" i="3"/>
  <c r="M960" i="3" s="1"/>
  <c r="G961" i="3"/>
  <c r="M961" i="3" s="1"/>
  <c r="G962" i="3"/>
  <c r="G963" i="3"/>
  <c r="G964" i="3"/>
  <c r="G965" i="3"/>
  <c r="G966" i="3"/>
  <c r="G967" i="3"/>
  <c r="G968" i="3"/>
  <c r="G969" i="3"/>
  <c r="G970" i="3"/>
  <c r="M970" i="3" s="1"/>
  <c r="G971" i="3"/>
  <c r="M971" i="3" s="1"/>
  <c r="G972" i="3"/>
  <c r="M972" i="3" s="1"/>
  <c r="G973" i="3"/>
  <c r="G974" i="3"/>
  <c r="G975" i="3"/>
  <c r="G976" i="3"/>
  <c r="M976" i="3" s="1"/>
  <c r="G977" i="3"/>
  <c r="M977" i="3" s="1"/>
  <c r="G978" i="3"/>
  <c r="M978" i="3" s="1"/>
  <c r="G979" i="3"/>
  <c r="M979" i="3" s="1"/>
  <c r="G980" i="3"/>
  <c r="M980" i="3" s="1"/>
  <c r="G981" i="3"/>
  <c r="M981" i="3" s="1"/>
  <c r="G982" i="3"/>
  <c r="M982" i="3" s="1"/>
  <c r="G983" i="3"/>
  <c r="M983" i="3" s="1"/>
  <c r="G984" i="3"/>
  <c r="M984" i="3" s="1"/>
  <c r="G985" i="3"/>
  <c r="M985" i="3" s="1"/>
  <c r="G986" i="3"/>
  <c r="M986" i="3" s="1"/>
  <c r="G987" i="3"/>
  <c r="M987" i="3" s="1"/>
  <c r="G988" i="3"/>
  <c r="M988" i="3" s="1"/>
  <c r="G989" i="3"/>
  <c r="M989" i="3" s="1"/>
  <c r="G990" i="3"/>
  <c r="M990" i="3" s="1"/>
  <c r="G991" i="3"/>
  <c r="M991" i="3" s="1"/>
  <c r="G992" i="3"/>
  <c r="M992" i="3" s="1"/>
  <c r="G993" i="3"/>
  <c r="M993" i="3" s="1"/>
  <c r="G994" i="3"/>
  <c r="M994" i="3" s="1"/>
  <c r="G995" i="3"/>
  <c r="M995" i="3" s="1"/>
  <c r="G996" i="3"/>
  <c r="M996" i="3" s="1"/>
  <c r="G997" i="3"/>
  <c r="G998" i="3"/>
  <c r="G999" i="3"/>
  <c r="G1000" i="3"/>
  <c r="M1000" i="3" s="1"/>
  <c r="G1001" i="3"/>
  <c r="M1001" i="3" s="1"/>
  <c r="G1002" i="3"/>
  <c r="M1002" i="3" s="1"/>
  <c r="G1003" i="3"/>
  <c r="M1003" i="3" s="1"/>
  <c r="G1004" i="3"/>
  <c r="M1004" i="3" s="1"/>
  <c r="G1005" i="3"/>
  <c r="M1005" i="3" s="1"/>
  <c r="G1006" i="3"/>
  <c r="M1006" i="3" s="1"/>
  <c r="G1007" i="3"/>
  <c r="M1007" i="3" s="1"/>
  <c r="G1008" i="3"/>
  <c r="M1008" i="3" s="1"/>
  <c r="G1009" i="3"/>
  <c r="M1009" i="3" s="1"/>
  <c r="G1010" i="3"/>
  <c r="M1010" i="3" s="1"/>
  <c r="G1011" i="3"/>
  <c r="M1011" i="3" s="1"/>
  <c r="G1012" i="3"/>
  <c r="M1012" i="3" s="1"/>
  <c r="G1013" i="3"/>
  <c r="G1014" i="3"/>
  <c r="M1014" i="3" s="1"/>
  <c r="G1015" i="3"/>
  <c r="M1015" i="3" s="1"/>
  <c r="G1016" i="3"/>
  <c r="M1016" i="3" s="1"/>
  <c r="G1017" i="3"/>
  <c r="M1017" i="3" s="1"/>
  <c r="G1018" i="3"/>
  <c r="M1018" i="3" s="1"/>
  <c r="G1019" i="3"/>
  <c r="M1019" i="3" s="1"/>
  <c r="G1020" i="3"/>
  <c r="M1020" i="3" s="1"/>
  <c r="G1021" i="3"/>
  <c r="M1021" i="3" s="1"/>
  <c r="G1022" i="3"/>
  <c r="M1022" i="3" s="1"/>
  <c r="G1023" i="3"/>
  <c r="M1023" i="3" s="1"/>
  <c r="G1024" i="3"/>
  <c r="M1024" i="3" s="1"/>
  <c r="G1025" i="3"/>
  <c r="M1025" i="3" s="1"/>
  <c r="G1026" i="3"/>
  <c r="M1026" i="3" s="1"/>
  <c r="G1027" i="3"/>
  <c r="M1027" i="3" s="1"/>
  <c r="G1028" i="3"/>
  <c r="M1028" i="3" s="1"/>
  <c r="G1029" i="3"/>
  <c r="G1030" i="3"/>
  <c r="G1031" i="3"/>
  <c r="G1032" i="3"/>
  <c r="G1033" i="3"/>
  <c r="G1034" i="3"/>
  <c r="G1035" i="3"/>
  <c r="G1036" i="3"/>
  <c r="G1037" i="3"/>
  <c r="G1038" i="3"/>
  <c r="G1039" i="3"/>
  <c r="G1040" i="3"/>
  <c r="G1041" i="3"/>
  <c r="G1042" i="3"/>
  <c r="G1043" i="3"/>
  <c r="G1044" i="3"/>
  <c r="G1045" i="3"/>
  <c r="G1046" i="3"/>
  <c r="G1047" i="3"/>
  <c r="G1048" i="3"/>
  <c r="G1049" i="3"/>
  <c r="G1050" i="3"/>
  <c r="G1051" i="3"/>
  <c r="M1051" i="3" s="1"/>
  <c r="G1052" i="3"/>
  <c r="M1052" i="3" s="1"/>
  <c r="G1053" i="3"/>
  <c r="M1053" i="3" s="1"/>
  <c r="G1054" i="3"/>
  <c r="M1054" i="3" s="1"/>
  <c r="G1055" i="3"/>
  <c r="M1055" i="3" s="1"/>
  <c r="G1056" i="3"/>
  <c r="M1056" i="3" s="1"/>
  <c r="G1057" i="3"/>
  <c r="M1057" i="3" s="1"/>
  <c r="G1058" i="3"/>
  <c r="M1058" i="3" s="1"/>
  <c r="G1059" i="3"/>
  <c r="M1059" i="3" s="1"/>
  <c r="G1060" i="3"/>
  <c r="M1060" i="3" s="1"/>
  <c r="G1061" i="3"/>
  <c r="G1062" i="3"/>
  <c r="G1063" i="3"/>
  <c r="M1063" i="3" s="1"/>
  <c r="G1064" i="3"/>
  <c r="M1064" i="3" s="1"/>
  <c r="G1065" i="3"/>
  <c r="M1065" i="3" s="1"/>
  <c r="G1066" i="3"/>
  <c r="G1067" i="3"/>
  <c r="G1068" i="3"/>
  <c r="G1069" i="3"/>
  <c r="G1070" i="3"/>
  <c r="G1071" i="3"/>
  <c r="G1072" i="3"/>
  <c r="G1073" i="3"/>
  <c r="G1074" i="3"/>
  <c r="G1075" i="3"/>
  <c r="G1076" i="3"/>
  <c r="G1077" i="3"/>
  <c r="G1078" i="3"/>
  <c r="G1079" i="3"/>
  <c r="G1080" i="3"/>
  <c r="G1081" i="3"/>
  <c r="G1082" i="3"/>
  <c r="G1083" i="3"/>
  <c r="G1084" i="3"/>
  <c r="G1085" i="3"/>
  <c r="M1085" i="3" s="1"/>
  <c r="G1086" i="3"/>
  <c r="M1086" i="3" s="1"/>
  <c r="G1087" i="3"/>
  <c r="M1087" i="3" s="1"/>
  <c r="G1088" i="3"/>
  <c r="M1088" i="3" s="1"/>
  <c r="G1089" i="3"/>
  <c r="M1089" i="3" s="1"/>
  <c r="G1090" i="3"/>
  <c r="G1091" i="3"/>
  <c r="G1092" i="3"/>
  <c r="G1093" i="3"/>
  <c r="M1093" i="3" s="1"/>
  <c r="G1094" i="3"/>
  <c r="G1095" i="3"/>
  <c r="G1096" i="3"/>
  <c r="G1097" i="3"/>
  <c r="G1098" i="3"/>
  <c r="G1099" i="3"/>
  <c r="G1100" i="3"/>
  <c r="M1100" i="3" s="1"/>
  <c r="G1101" i="3"/>
  <c r="G1102" i="3"/>
  <c r="G1103" i="3"/>
  <c r="M1103" i="3" s="1"/>
  <c r="G1104" i="3"/>
  <c r="M1104" i="3" s="1"/>
  <c r="G1105" i="3"/>
  <c r="M1105" i="3" s="1"/>
  <c r="G1106" i="3"/>
  <c r="G1107" i="3"/>
  <c r="G1108" i="3"/>
  <c r="G1109" i="3"/>
  <c r="G1110" i="3"/>
  <c r="G1111" i="3"/>
  <c r="M1111" i="3" s="1"/>
  <c r="G1112" i="3"/>
  <c r="G1113" i="3"/>
  <c r="M1113" i="3" s="1"/>
  <c r="G1114" i="3"/>
  <c r="M1114" i="3" s="1"/>
  <c r="G1115" i="3"/>
  <c r="G1116" i="3"/>
  <c r="G1117" i="3"/>
  <c r="G1118" i="3"/>
  <c r="G1119" i="3"/>
  <c r="G1120" i="3"/>
  <c r="M1120" i="3" s="1"/>
  <c r="G1121" i="3"/>
  <c r="M1121" i="3" s="1"/>
  <c r="G1122" i="3"/>
  <c r="M1122" i="3" s="1"/>
  <c r="G1123" i="3"/>
  <c r="M1123" i="3" s="1"/>
  <c r="G1124" i="3"/>
  <c r="M1124" i="3" s="1"/>
  <c r="G1125" i="3"/>
  <c r="G1126" i="3"/>
  <c r="M1126" i="3" s="1"/>
  <c r="G1127" i="3"/>
  <c r="M1127" i="3" s="1"/>
  <c r="G1128" i="3"/>
  <c r="M1128" i="3" s="1"/>
  <c r="G1129" i="3"/>
  <c r="M1129" i="3" s="1"/>
  <c r="G1130" i="3"/>
  <c r="M1130" i="3" s="1"/>
  <c r="G1131" i="3"/>
  <c r="M1131" i="3" s="1"/>
  <c r="G1132" i="3"/>
  <c r="M1132" i="3" s="1"/>
  <c r="G1133" i="3"/>
  <c r="M1133" i="3" s="1"/>
  <c r="G1134" i="3"/>
  <c r="M1134" i="3" s="1"/>
  <c r="G1135" i="3"/>
  <c r="G1136" i="3"/>
  <c r="G1137" i="3"/>
  <c r="M1137" i="3" s="1"/>
  <c r="G1138" i="3"/>
  <c r="M1138" i="3" s="1"/>
  <c r="G1139" i="3"/>
  <c r="M1139" i="3" s="1"/>
  <c r="G1140" i="3"/>
  <c r="M1140" i="3" s="1"/>
  <c r="G1141" i="3"/>
  <c r="G1142" i="3"/>
  <c r="G1143" i="3"/>
  <c r="G1144" i="3"/>
  <c r="G1145" i="3"/>
  <c r="G1146" i="3"/>
  <c r="G1147" i="3"/>
  <c r="G1148" i="3"/>
  <c r="G1149" i="3"/>
  <c r="M1149" i="3" s="1"/>
  <c r="G1150" i="3"/>
  <c r="M1150" i="3" s="1"/>
  <c r="G1151" i="3"/>
  <c r="M1151" i="3" s="1"/>
  <c r="G1152" i="3"/>
  <c r="M1152" i="3" s="1"/>
  <c r="G1153" i="3"/>
  <c r="M1153" i="3" s="1"/>
  <c r="G1154" i="3"/>
  <c r="M1154" i="3" s="1"/>
  <c r="G1155" i="3"/>
  <c r="G1156" i="3"/>
  <c r="G1157" i="3"/>
  <c r="G1158" i="3"/>
  <c r="G1159" i="3"/>
  <c r="G1160" i="3"/>
  <c r="G1161" i="3"/>
  <c r="G1162" i="3"/>
  <c r="G1163" i="3"/>
  <c r="G1164" i="3"/>
  <c r="G1165" i="3"/>
  <c r="G1166" i="3"/>
  <c r="G1167" i="3"/>
  <c r="G1168" i="3"/>
  <c r="G1169" i="3"/>
  <c r="G1170" i="3"/>
  <c r="G1171" i="3"/>
  <c r="G1172" i="3"/>
  <c r="G1173" i="3"/>
  <c r="G1174" i="3"/>
  <c r="G1175" i="3"/>
  <c r="G1176" i="3"/>
  <c r="G1177" i="3"/>
  <c r="G1178" i="3"/>
  <c r="G1179" i="3"/>
  <c r="G1180" i="3"/>
  <c r="G1181" i="3"/>
  <c r="G1182" i="3"/>
  <c r="G1183" i="3"/>
  <c r="G1184" i="3"/>
  <c r="G1185" i="3"/>
  <c r="G1186" i="3"/>
  <c r="G1187" i="3"/>
  <c r="G1188" i="3"/>
  <c r="G1189" i="3"/>
  <c r="G1190" i="3"/>
  <c r="M1190" i="3" s="1"/>
  <c r="G1191" i="3"/>
  <c r="M1191" i="3" s="1"/>
  <c r="G1192" i="3"/>
  <c r="M1192" i="3" s="1"/>
  <c r="G1193" i="3"/>
  <c r="M1193" i="3" s="1"/>
  <c r="G1194" i="3"/>
  <c r="M1194" i="3" s="1"/>
  <c r="G1195" i="3"/>
  <c r="M1195" i="3" s="1"/>
  <c r="G1196" i="3"/>
  <c r="M1196" i="3" s="1"/>
  <c r="G1197" i="3"/>
  <c r="M1197" i="3" s="1"/>
  <c r="G1198" i="3"/>
  <c r="G1199" i="3"/>
  <c r="G1200" i="3"/>
  <c r="G1201" i="3"/>
  <c r="G1202" i="3"/>
  <c r="G1203" i="3"/>
  <c r="G1204" i="3"/>
  <c r="G1205" i="3"/>
  <c r="G1206" i="3"/>
  <c r="G1207" i="3"/>
  <c r="G1208" i="3"/>
  <c r="G1209" i="3"/>
  <c r="G1210" i="3"/>
  <c r="G1211" i="3"/>
  <c r="G1212" i="3"/>
  <c r="G1213" i="3"/>
  <c r="M1213" i="3" s="1"/>
  <c r="G1214" i="3"/>
  <c r="M1214" i="3" s="1"/>
  <c r="G1215" i="3"/>
  <c r="M1215" i="3" s="1"/>
  <c r="G1216" i="3"/>
  <c r="M1216" i="3" s="1"/>
  <c r="G1217" i="3"/>
  <c r="M1217" i="3" s="1"/>
  <c r="G1218" i="3"/>
  <c r="M1218" i="3" s="1"/>
  <c r="G1219" i="3"/>
  <c r="M1219" i="3" s="1"/>
  <c r="G1220" i="3"/>
  <c r="M1220" i="3" s="1"/>
  <c r="G1221" i="3"/>
  <c r="M1221" i="3" s="1"/>
  <c r="G1222" i="3"/>
  <c r="M1222" i="3" s="1"/>
  <c r="G1223" i="3"/>
  <c r="M1223" i="3" s="1"/>
  <c r="G1224" i="3"/>
  <c r="M1224" i="3" s="1"/>
  <c r="G1225" i="3"/>
  <c r="M1225" i="3" s="1"/>
  <c r="G1226" i="3"/>
  <c r="M1226" i="3" s="1"/>
  <c r="G1227" i="3"/>
  <c r="M1227" i="3" s="1"/>
  <c r="G1228" i="3"/>
  <c r="M1228" i="3" s="1"/>
  <c r="G1229" i="3"/>
  <c r="M1229" i="3" s="1"/>
  <c r="G1230" i="3"/>
  <c r="M1230" i="3" s="1"/>
  <c r="G1231" i="3"/>
  <c r="M1231" i="3" s="1"/>
  <c r="G1232" i="3"/>
  <c r="M1232" i="3" s="1"/>
  <c r="G1233" i="3"/>
  <c r="M1233" i="3" s="1"/>
  <c r="G1234" i="3"/>
  <c r="M1234" i="3" s="1"/>
  <c r="G1235" i="3"/>
  <c r="M1235" i="3" s="1"/>
  <c r="G1236" i="3"/>
  <c r="M1236" i="3" s="1"/>
  <c r="G1237" i="3"/>
  <c r="M1237" i="3" s="1"/>
  <c r="G1238" i="3"/>
  <c r="G1239" i="3"/>
  <c r="G1240" i="3"/>
  <c r="G1241" i="3"/>
  <c r="M1241" i="3" s="1"/>
  <c r="G1242" i="3"/>
  <c r="M1242" i="3" s="1"/>
  <c r="G1243" i="3"/>
  <c r="M1243" i="3" s="1"/>
  <c r="G1244" i="3"/>
  <c r="M1244" i="3" s="1"/>
  <c r="G1245" i="3"/>
  <c r="M1245" i="3" s="1"/>
  <c r="G1246" i="3"/>
  <c r="M1246" i="3" s="1"/>
  <c r="G1247" i="3"/>
  <c r="M1247" i="3" s="1"/>
  <c r="G1248" i="3"/>
  <c r="M1248" i="3" s="1"/>
  <c r="G1249" i="3"/>
  <c r="M1249" i="3" s="1"/>
  <c r="G1250" i="3"/>
  <c r="M1250" i="3" s="1"/>
  <c r="G1251" i="3"/>
  <c r="M1251" i="3" s="1"/>
  <c r="G1252" i="3"/>
  <c r="M1252" i="3" s="1"/>
  <c r="G1253" i="3"/>
  <c r="M1253" i="3" s="1"/>
  <c r="G1254" i="3"/>
  <c r="M1254" i="3" s="1"/>
  <c r="G1255" i="3"/>
  <c r="M1255" i="3" s="1"/>
  <c r="G1256" i="3"/>
  <c r="M1256" i="3" s="1"/>
  <c r="G1257" i="3"/>
  <c r="M1257" i="3" s="1"/>
  <c r="G1258" i="3"/>
  <c r="M1258" i="3" s="1"/>
  <c r="G1259" i="3"/>
  <c r="M1259" i="3" s="1"/>
  <c r="G1260" i="3"/>
  <c r="M1260" i="3" s="1"/>
  <c r="G1261" i="3"/>
  <c r="M1261" i="3" s="1"/>
  <c r="G1262" i="3"/>
  <c r="M1262" i="3" s="1"/>
  <c r="G1263" i="3"/>
  <c r="G1264" i="3"/>
  <c r="G1265" i="3"/>
  <c r="M1265" i="3" s="1"/>
  <c r="G1266" i="3"/>
  <c r="G1267" i="3"/>
  <c r="G1268" i="3"/>
  <c r="G1269" i="3"/>
  <c r="G1270" i="3"/>
  <c r="G1271" i="3"/>
  <c r="G1272" i="3"/>
  <c r="M1272" i="3" s="1"/>
  <c r="G1273" i="3"/>
  <c r="M1273" i="3" s="1"/>
  <c r="G1274" i="3"/>
  <c r="M1274" i="3" s="1"/>
  <c r="G1275" i="3"/>
  <c r="M1275" i="3" s="1"/>
  <c r="G1276" i="3"/>
  <c r="M1276" i="3" s="1"/>
  <c r="G1277" i="3"/>
  <c r="M1277" i="3" s="1"/>
  <c r="G1278" i="3"/>
  <c r="G1279" i="3"/>
  <c r="M1279" i="3" s="1"/>
  <c r="G1280" i="3"/>
  <c r="G1281" i="3"/>
  <c r="G1282" i="3"/>
  <c r="G1283" i="3"/>
  <c r="G1284" i="3"/>
  <c r="G1285" i="3"/>
  <c r="G1286" i="3"/>
  <c r="G1287" i="3"/>
  <c r="M1287" i="3" s="1"/>
  <c r="G1288" i="3"/>
  <c r="M1288" i="3" s="1"/>
  <c r="G1289" i="3"/>
  <c r="M1289" i="3" s="1"/>
  <c r="G1290" i="3"/>
  <c r="M1290" i="3" s="1"/>
  <c r="G1291" i="3"/>
  <c r="M1291" i="3" s="1"/>
  <c r="G1292" i="3"/>
  <c r="M1292" i="3" s="1"/>
  <c r="G1293" i="3"/>
  <c r="M1293" i="3" s="1"/>
  <c r="G1294" i="3"/>
  <c r="M1294" i="3" s="1"/>
  <c r="G1295" i="3"/>
  <c r="G1296" i="3"/>
  <c r="M1296" i="3" s="1"/>
  <c r="G1297" i="3"/>
  <c r="M1297" i="3" s="1"/>
  <c r="G1298" i="3"/>
  <c r="M1298" i="3" s="1"/>
  <c r="G1299" i="3"/>
  <c r="M1299" i="3" s="1"/>
  <c r="G1300" i="3"/>
  <c r="M1300" i="3" s="1"/>
  <c r="G1301" i="3"/>
  <c r="G1302" i="3"/>
  <c r="G1303" i="3"/>
  <c r="G1304" i="3"/>
  <c r="G1305" i="3"/>
  <c r="G1306" i="3"/>
  <c r="G1307" i="3"/>
  <c r="G1308" i="3"/>
  <c r="G1309" i="3"/>
  <c r="G1310" i="3"/>
  <c r="M1310" i="3" s="1"/>
  <c r="G1311" i="3"/>
  <c r="M1311" i="3" s="1"/>
  <c r="G1312" i="3"/>
  <c r="M1312" i="3" s="1"/>
  <c r="G1313" i="3"/>
  <c r="M1313" i="3" s="1"/>
  <c r="G1314" i="3"/>
  <c r="M1314" i="3" s="1"/>
  <c r="G1315" i="3"/>
  <c r="M1315" i="3" s="1"/>
  <c r="G1316" i="3"/>
  <c r="M1316" i="3" s="1"/>
  <c r="G1317" i="3"/>
  <c r="M1317" i="3" s="1"/>
  <c r="G1318" i="3"/>
  <c r="M1318" i="3" s="1"/>
  <c r="G1319" i="3"/>
  <c r="M1319" i="3" s="1"/>
  <c r="G1320" i="3"/>
  <c r="M1320" i="3" s="1"/>
  <c r="G1321" i="3"/>
  <c r="M1321" i="3" s="1"/>
  <c r="G1322" i="3"/>
  <c r="M1322" i="3" s="1"/>
  <c r="G1323" i="3"/>
  <c r="G1324" i="3"/>
  <c r="G1325" i="3"/>
  <c r="G1326" i="3"/>
  <c r="G1327" i="3"/>
  <c r="G1328" i="3"/>
  <c r="G1329" i="3"/>
  <c r="G1330" i="3"/>
  <c r="G1331" i="3"/>
  <c r="G1332" i="3"/>
  <c r="M1332" i="3" s="1"/>
  <c r="G1333" i="3"/>
  <c r="M1333" i="3" s="1"/>
  <c r="G1334" i="3"/>
  <c r="M1334" i="3" s="1"/>
  <c r="G1335" i="3"/>
  <c r="M1335" i="3" s="1"/>
  <c r="G1336" i="3"/>
  <c r="M1336" i="3" s="1"/>
  <c r="G1337" i="3"/>
  <c r="M1337" i="3" s="1"/>
  <c r="G1338" i="3"/>
  <c r="M1338" i="3" s="1"/>
  <c r="G1339" i="3"/>
  <c r="M1339" i="3" s="1"/>
  <c r="G1340" i="3"/>
  <c r="M1340" i="3" s="1"/>
  <c r="G1341" i="3"/>
  <c r="G1342" i="3"/>
  <c r="G1343" i="3"/>
  <c r="G1344" i="3"/>
  <c r="G1345" i="3"/>
  <c r="G1346" i="3"/>
  <c r="G1347" i="3"/>
  <c r="G1348" i="3"/>
  <c r="G1349" i="3"/>
  <c r="G1350" i="3"/>
  <c r="G1351" i="3"/>
  <c r="M1351" i="3" s="1"/>
  <c r="G1352" i="3"/>
  <c r="M1352" i="3" s="1"/>
  <c r="G1353" i="3"/>
  <c r="M1353" i="3" s="1"/>
  <c r="G1354" i="3"/>
  <c r="M1354" i="3" s="1"/>
  <c r="G1355" i="3"/>
  <c r="M1355" i="3" s="1"/>
  <c r="G1356" i="3"/>
  <c r="M1356" i="3" s="1"/>
  <c r="G1357" i="3"/>
  <c r="M1357" i="3" s="1"/>
  <c r="G1358" i="3"/>
  <c r="G1359" i="3"/>
  <c r="G1360" i="3"/>
  <c r="M1360" i="3" s="1"/>
  <c r="G1361" i="3"/>
  <c r="M1361" i="3" s="1"/>
  <c r="G1362" i="3"/>
  <c r="M1362" i="3" s="1"/>
  <c r="G1363" i="3"/>
  <c r="M1363" i="3" s="1"/>
  <c r="G1364" i="3"/>
  <c r="M1364" i="3" s="1"/>
  <c r="G1365" i="3"/>
  <c r="M1365" i="3" s="1"/>
  <c r="G1366" i="3"/>
  <c r="G1367" i="3"/>
  <c r="G1368" i="3"/>
  <c r="G1369" i="3"/>
  <c r="G1370" i="3"/>
  <c r="M1370" i="3" s="1"/>
  <c r="G1371" i="3"/>
  <c r="M1371" i="3" s="1"/>
  <c r="G1372" i="3"/>
  <c r="M1372" i="3" s="1"/>
  <c r="G1373" i="3"/>
  <c r="M1373" i="3" s="1"/>
  <c r="G1374" i="3"/>
  <c r="M1374" i="3" s="1"/>
  <c r="G1375" i="3"/>
  <c r="M1375" i="3" s="1"/>
  <c r="G1376" i="3"/>
  <c r="M1376" i="3" s="1"/>
  <c r="G1377" i="3"/>
  <c r="M1377" i="3" s="1"/>
  <c r="G1378" i="3"/>
  <c r="M1378" i="3" s="1"/>
  <c r="G1379" i="3"/>
  <c r="M1379" i="3" s="1"/>
  <c r="G1380" i="3"/>
  <c r="M1380" i="3" s="1"/>
  <c r="G1381" i="3"/>
  <c r="M1381" i="3" s="1"/>
  <c r="G1382" i="3"/>
  <c r="M1382" i="3" s="1"/>
  <c r="G1383" i="3"/>
  <c r="M1383" i="3" s="1"/>
  <c r="G1384" i="3"/>
  <c r="M1384" i="3" s="1"/>
  <c r="G1385" i="3"/>
  <c r="M1385" i="3" s="1"/>
  <c r="G1386" i="3"/>
  <c r="G1387" i="3"/>
  <c r="G1388" i="3"/>
  <c r="G1389" i="3"/>
  <c r="G1390" i="3"/>
  <c r="G1391" i="3"/>
  <c r="G1392" i="3"/>
  <c r="G1393" i="3"/>
  <c r="G1394" i="3"/>
  <c r="G1395" i="3"/>
  <c r="G1396" i="3"/>
  <c r="G1397" i="3"/>
  <c r="G1398" i="3"/>
  <c r="G1399" i="3"/>
  <c r="M1399" i="3" s="1"/>
  <c r="G1400" i="3"/>
  <c r="M1400" i="3" s="1"/>
  <c r="G1401" i="3"/>
  <c r="M1401" i="3" s="1"/>
  <c r="G1402" i="3"/>
  <c r="M1402" i="3" s="1"/>
  <c r="G1403" i="3"/>
  <c r="M1403" i="3" s="1"/>
  <c r="G1404" i="3"/>
  <c r="M1404" i="3" s="1"/>
  <c r="G1405" i="3"/>
  <c r="G1406" i="3"/>
  <c r="G1407" i="3"/>
  <c r="M1407" i="3" s="1"/>
  <c r="G1408" i="3"/>
  <c r="M1408" i="3" s="1"/>
  <c r="G1409" i="3"/>
  <c r="M1409" i="3" s="1"/>
  <c r="G1410" i="3"/>
  <c r="M1410" i="3" s="1"/>
  <c r="G1411" i="3"/>
  <c r="M1411" i="3" s="1"/>
  <c r="G1412" i="3"/>
  <c r="G1413" i="3"/>
  <c r="G1414" i="3"/>
  <c r="M1414" i="3" s="1"/>
  <c r="G1415" i="3"/>
  <c r="M1415" i="3" s="1"/>
  <c r="G1416" i="3"/>
  <c r="M1416" i="3" s="1"/>
  <c r="G1417" i="3"/>
  <c r="G1418" i="3"/>
  <c r="G1419" i="3"/>
  <c r="G1420" i="3"/>
  <c r="G1421" i="3"/>
  <c r="G1422" i="3"/>
  <c r="G1423" i="3"/>
  <c r="G1424" i="3"/>
  <c r="M1424" i="3" s="1"/>
  <c r="G1425" i="3"/>
  <c r="M1425" i="3" s="1"/>
  <c r="G1426" i="3"/>
  <c r="M1426" i="3" s="1"/>
  <c r="G1427" i="3"/>
  <c r="M1427" i="3" s="1"/>
  <c r="G1428" i="3"/>
  <c r="G1429" i="3"/>
  <c r="G1430" i="3"/>
  <c r="G1431" i="3"/>
  <c r="G1432" i="3"/>
  <c r="G1433" i="3"/>
  <c r="M1433" i="3" s="1"/>
  <c r="G1434" i="3"/>
  <c r="M1434" i="3" s="1"/>
  <c r="G1435" i="3"/>
  <c r="M1435" i="3" s="1"/>
  <c r="G1436" i="3"/>
  <c r="M1436" i="3" s="1"/>
  <c r="G1437" i="3"/>
  <c r="M1437" i="3" s="1"/>
  <c r="G1438" i="3"/>
  <c r="M1438" i="3" s="1"/>
  <c r="G1439" i="3"/>
  <c r="M1439" i="3" s="1"/>
  <c r="G1440" i="3"/>
  <c r="G1441" i="3"/>
  <c r="G1442" i="3"/>
  <c r="G1443" i="3"/>
  <c r="M1443" i="3" s="1"/>
  <c r="G1444" i="3"/>
  <c r="M1444" i="3" s="1"/>
  <c r="G1445" i="3"/>
  <c r="M1445" i="3" s="1"/>
  <c r="G1446" i="3"/>
  <c r="M1446" i="3" s="1"/>
  <c r="G1447" i="3"/>
  <c r="M1447" i="3" s="1"/>
  <c r="G1448" i="3"/>
  <c r="G1449" i="3"/>
  <c r="M1449" i="3" s="1"/>
  <c r="G1450" i="3"/>
  <c r="M1450" i="3" s="1"/>
  <c r="G1451" i="3"/>
  <c r="M1451" i="3" s="1"/>
  <c r="G1452" i="3"/>
  <c r="M1452" i="3" s="1"/>
  <c r="G1453" i="3"/>
  <c r="M1453" i="3" s="1"/>
  <c r="G1454" i="3"/>
  <c r="M1454" i="3" s="1"/>
  <c r="G1455" i="3"/>
  <c r="M1455" i="3" s="1"/>
  <c r="G1456" i="3"/>
  <c r="M1456" i="3" s="1"/>
  <c r="G1457" i="3"/>
  <c r="M1457" i="3" s="1"/>
  <c r="G1458" i="3"/>
  <c r="M1458" i="3" s="1"/>
  <c r="G1459" i="3"/>
  <c r="M1459" i="3" s="1"/>
  <c r="G1460" i="3"/>
  <c r="M1460" i="3" s="1"/>
  <c r="G1461" i="3"/>
  <c r="G1462" i="3"/>
  <c r="G1463" i="3"/>
  <c r="M1463" i="3" s="1"/>
  <c r="G1464" i="3"/>
  <c r="M1464" i="3" s="1"/>
  <c r="G1465" i="3"/>
  <c r="M1465" i="3" s="1"/>
  <c r="G1466" i="3"/>
  <c r="M1466" i="3" s="1"/>
  <c r="G1467" i="3"/>
  <c r="M1467" i="3" s="1"/>
  <c r="G1468" i="3"/>
  <c r="M1468" i="3" s="1"/>
  <c r="G1469" i="3"/>
  <c r="G1470" i="3"/>
  <c r="G1471" i="3"/>
  <c r="M1471" i="3" s="1"/>
  <c r="G1472" i="3"/>
  <c r="M1472" i="3" s="1"/>
  <c r="G1473" i="3"/>
  <c r="M1473" i="3" s="1"/>
  <c r="G1474" i="3"/>
  <c r="M1474" i="3" s="1"/>
  <c r="G1475" i="3"/>
  <c r="M1475" i="3" s="1"/>
  <c r="G1476" i="3"/>
  <c r="M1476" i="3" s="1"/>
  <c r="G1477" i="3"/>
  <c r="M1477" i="3" s="1"/>
  <c r="G1478" i="3"/>
  <c r="M1478" i="3" s="1"/>
  <c r="G1479" i="3"/>
  <c r="M1479" i="3" s="1"/>
  <c r="G1480" i="3"/>
  <c r="M1480" i="3" s="1"/>
  <c r="G1481" i="3"/>
  <c r="G1482" i="3"/>
  <c r="G1483" i="3"/>
  <c r="G1484" i="3"/>
  <c r="G1485" i="3"/>
  <c r="G1486" i="3"/>
  <c r="G1487" i="3"/>
  <c r="G1488" i="3"/>
  <c r="G1489" i="3"/>
  <c r="G1490" i="3"/>
  <c r="G1491" i="3"/>
  <c r="G1492" i="3"/>
  <c r="G1493" i="3"/>
  <c r="G1494" i="3"/>
  <c r="G1495" i="3"/>
  <c r="G1496" i="3"/>
  <c r="G1497" i="3"/>
  <c r="G1498" i="3"/>
  <c r="G1499" i="3"/>
  <c r="G1500" i="3"/>
  <c r="G1501" i="3"/>
  <c r="G1502" i="3"/>
  <c r="G1503" i="3"/>
  <c r="G1504" i="3"/>
  <c r="G1505" i="3"/>
  <c r="G1506" i="3"/>
  <c r="G1507" i="3"/>
  <c r="G1508" i="3"/>
  <c r="G1509" i="3"/>
  <c r="G1510" i="3"/>
  <c r="G1511" i="3"/>
  <c r="G1512" i="3"/>
  <c r="G1513" i="3"/>
  <c r="G1514" i="3"/>
  <c r="G1515" i="3"/>
  <c r="G1516" i="3"/>
  <c r="G1517" i="3"/>
  <c r="G1518" i="3"/>
  <c r="G1519" i="3"/>
  <c r="G1520" i="3"/>
  <c r="G1521" i="3"/>
  <c r="G1522" i="3"/>
  <c r="G1523" i="3"/>
  <c r="G1524" i="3"/>
  <c r="G1525" i="3"/>
  <c r="G1526" i="3"/>
  <c r="G1527" i="3"/>
  <c r="M1527" i="3" s="1"/>
  <c r="G1528" i="3"/>
  <c r="M1528" i="3" s="1"/>
  <c r="G1529" i="3"/>
  <c r="M1529" i="3" s="1"/>
  <c r="G1530" i="3"/>
  <c r="M1530" i="3" s="1"/>
  <c r="G1531" i="3"/>
  <c r="M1531" i="3" s="1"/>
  <c r="G1532" i="3"/>
  <c r="M1532" i="3" s="1"/>
  <c r="G1533" i="3"/>
  <c r="G1534" i="3"/>
  <c r="G1535" i="3"/>
  <c r="M1535" i="3" s="1"/>
  <c r="G1536" i="3"/>
  <c r="G1537" i="3"/>
  <c r="G1538" i="3"/>
  <c r="G1539" i="3"/>
  <c r="G1540" i="3"/>
  <c r="G1541" i="3"/>
  <c r="G1542" i="3"/>
  <c r="G1543" i="3"/>
  <c r="G1544" i="3"/>
  <c r="G1545" i="3"/>
  <c r="G1546" i="3"/>
  <c r="G1547" i="3"/>
  <c r="G1548" i="3"/>
  <c r="G1549" i="3"/>
  <c r="G1550" i="3"/>
  <c r="G1551" i="3"/>
  <c r="G1552" i="3"/>
  <c r="G1553" i="3"/>
  <c r="G1554" i="3"/>
  <c r="G1555" i="3"/>
  <c r="G1556" i="3"/>
  <c r="G1557" i="3"/>
  <c r="G1558" i="3"/>
  <c r="G1559" i="3"/>
  <c r="G1560" i="3"/>
  <c r="G1561" i="3"/>
  <c r="G1562" i="3"/>
  <c r="G1563" i="3"/>
  <c r="G1564" i="3"/>
  <c r="G1565" i="3"/>
  <c r="G1566" i="3"/>
  <c r="G1567" i="3"/>
  <c r="G1568" i="3"/>
  <c r="G1569" i="3"/>
  <c r="G1570" i="3"/>
  <c r="G1571" i="3"/>
  <c r="G1572" i="3"/>
  <c r="G1573" i="3"/>
  <c r="G1574" i="3"/>
  <c r="G1575" i="3"/>
  <c r="G1576" i="3"/>
  <c r="G1577" i="3"/>
  <c r="G1578" i="3"/>
  <c r="G1579" i="3"/>
  <c r="G1580" i="3"/>
  <c r="M1580" i="3" s="1"/>
  <c r="G1581" i="3"/>
  <c r="M1581" i="3" s="1"/>
  <c r="G1582" i="3"/>
  <c r="M1582" i="3" s="1"/>
  <c r="G1583" i="3"/>
  <c r="M1583" i="3" s="1"/>
  <c r="G1584" i="3"/>
  <c r="M1584" i="3" s="1"/>
  <c r="G1585" i="3"/>
  <c r="M1585" i="3" s="1"/>
  <c r="G1586" i="3"/>
  <c r="M1586" i="3" s="1"/>
  <c r="G1587" i="3"/>
  <c r="M1587" i="3" s="1"/>
  <c r="G1588" i="3"/>
  <c r="M1588" i="3" s="1"/>
  <c r="G1589" i="3"/>
  <c r="G1590" i="3"/>
  <c r="G1591" i="3"/>
  <c r="M1591" i="3" s="1"/>
  <c r="G1592" i="3"/>
  <c r="M1592" i="3" s="1"/>
  <c r="G1593" i="3"/>
  <c r="M1593" i="3" s="1"/>
  <c r="G1594" i="3"/>
  <c r="M1594" i="3" s="1"/>
  <c r="G1595" i="3"/>
  <c r="M1595" i="3" s="1"/>
  <c r="G1596" i="3"/>
  <c r="M1596" i="3" s="1"/>
  <c r="G1597" i="3"/>
  <c r="G1598" i="3"/>
  <c r="M1598" i="3" s="1"/>
  <c r="G1599" i="3"/>
  <c r="M1599" i="3" s="1"/>
  <c r="G1600" i="3"/>
  <c r="M1600" i="3" s="1"/>
  <c r="G1601" i="3"/>
  <c r="M1601" i="3" s="1"/>
  <c r="G1602" i="3"/>
  <c r="M1602" i="3" s="1"/>
  <c r="G1603" i="3"/>
  <c r="M1603" i="3" s="1"/>
  <c r="G1604" i="3"/>
  <c r="M1604" i="3" s="1"/>
  <c r="G1605" i="3"/>
  <c r="M1605" i="3" s="1"/>
  <c r="G1606" i="3"/>
  <c r="M1606" i="3" s="1"/>
  <c r="G1607" i="3"/>
  <c r="M1607" i="3" s="1"/>
  <c r="G1608" i="3"/>
  <c r="M1608" i="3" s="1"/>
  <c r="G1609" i="3"/>
  <c r="M1609" i="3" s="1"/>
  <c r="G1610" i="3"/>
  <c r="M1610" i="3" s="1"/>
  <c r="G1611" i="3"/>
  <c r="M1611" i="3" s="1"/>
  <c r="G1612" i="3"/>
  <c r="G1613" i="3"/>
  <c r="G1614" i="3"/>
  <c r="G1615" i="3"/>
  <c r="G1616" i="3"/>
  <c r="G1617" i="3"/>
  <c r="G1618" i="3"/>
  <c r="G1619" i="3"/>
  <c r="G1620" i="3"/>
  <c r="G1621" i="3"/>
  <c r="G1622" i="3"/>
  <c r="G1623" i="3"/>
  <c r="G1624" i="3"/>
  <c r="G1625" i="3"/>
  <c r="G1626" i="3"/>
  <c r="G1627" i="3"/>
  <c r="G1628" i="3"/>
  <c r="M1628" i="3" s="1"/>
  <c r="G1629" i="3"/>
  <c r="G1630" i="3"/>
  <c r="M1630" i="3" s="1"/>
  <c r="G1631" i="3"/>
  <c r="M1631" i="3" s="1"/>
  <c r="G1632" i="3"/>
  <c r="M1632" i="3" s="1"/>
  <c r="G1633" i="3"/>
  <c r="M1633" i="3" s="1"/>
  <c r="G1634" i="3"/>
  <c r="M1634" i="3" s="1"/>
  <c r="G1635" i="3"/>
  <c r="M1635" i="3" s="1"/>
  <c r="G1636" i="3"/>
  <c r="M1636" i="3" s="1"/>
  <c r="G1637" i="3"/>
  <c r="M1637" i="3" s="1"/>
  <c r="G1638" i="3"/>
  <c r="M1638" i="3" s="1"/>
  <c r="G1639" i="3"/>
  <c r="M1639" i="3" s="1"/>
  <c r="G1640" i="3"/>
  <c r="M1640" i="3" s="1"/>
  <c r="G1641" i="3"/>
  <c r="M1641" i="3" s="1"/>
  <c r="G1642" i="3"/>
  <c r="M1642" i="3" s="1"/>
  <c r="G1643" i="3"/>
  <c r="M1643" i="3" s="1"/>
  <c r="G1644" i="3"/>
  <c r="M1644" i="3" s="1"/>
  <c r="G1645" i="3"/>
  <c r="M1645" i="3" s="1"/>
  <c r="G1646" i="3"/>
  <c r="G1647" i="3"/>
  <c r="G1648" i="3"/>
  <c r="G1649" i="3"/>
  <c r="G1650" i="3"/>
  <c r="G1651" i="3"/>
  <c r="G1652" i="3"/>
  <c r="G1653" i="3"/>
  <c r="G1654" i="3"/>
  <c r="G1655" i="3"/>
  <c r="G1656" i="3"/>
  <c r="G1657" i="3"/>
  <c r="G1658" i="3"/>
  <c r="G1659" i="3"/>
  <c r="G1660" i="3"/>
  <c r="G1661" i="3"/>
  <c r="G1662" i="3"/>
  <c r="G1663" i="3"/>
  <c r="G1664" i="3"/>
  <c r="G1665" i="3"/>
  <c r="G1666" i="3"/>
  <c r="G1667" i="3"/>
  <c r="G1668" i="3"/>
  <c r="G1669" i="3"/>
  <c r="G1670" i="3"/>
  <c r="G1671" i="3"/>
  <c r="G1672" i="3"/>
  <c r="G1673" i="3"/>
  <c r="G1674" i="3"/>
  <c r="G1675" i="3"/>
  <c r="G1676" i="3"/>
  <c r="G1677" i="3"/>
  <c r="G1678" i="3"/>
  <c r="M1678" i="3" s="1"/>
  <c r="G1679" i="3"/>
  <c r="M1679" i="3" s="1"/>
  <c r="G1680" i="3"/>
  <c r="M1680" i="3" s="1"/>
  <c r="G1681" i="3"/>
  <c r="M1681" i="3" s="1"/>
  <c r="G1682" i="3"/>
  <c r="M1682" i="3" s="1"/>
  <c r="G1683" i="3"/>
  <c r="M1683" i="3" s="1"/>
  <c r="G1684" i="3"/>
  <c r="M1684" i="3" s="1"/>
  <c r="G1685" i="3"/>
  <c r="M1685" i="3" s="1"/>
  <c r="G1686" i="3"/>
  <c r="G1687" i="3"/>
  <c r="G1688" i="3"/>
  <c r="G1689" i="3"/>
  <c r="G1690" i="3"/>
  <c r="G1691" i="3"/>
  <c r="G1692" i="3"/>
  <c r="G1693" i="3"/>
  <c r="G1694" i="3"/>
  <c r="G1695" i="3"/>
  <c r="G1696" i="3"/>
  <c r="G1697" i="3"/>
  <c r="G1698" i="3"/>
  <c r="G1699" i="3"/>
  <c r="G1700" i="3"/>
  <c r="G1701" i="3"/>
  <c r="G1702" i="3"/>
  <c r="M1702" i="3" s="1"/>
  <c r="G1703" i="3"/>
  <c r="M1703" i="3" s="1"/>
  <c r="G1704" i="3"/>
  <c r="M1704" i="3" s="1"/>
  <c r="G1705" i="3"/>
  <c r="M1705" i="3" s="1"/>
  <c r="G1706" i="3"/>
  <c r="M1706" i="3" s="1"/>
  <c r="G1707" i="3"/>
  <c r="M1707" i="3" s="1"/>
  <c r="G1708" i="3"/>
  <c r="M1708" i="3" s="1"/>
  <c r="G1709" i="3"/>
  <c r="M1709" i="3" s="1"/>
  <c r="G1710" i="3"/>
  <c r="M1710" i="3" s="1"/>
  <c r="G1711" i="3"/>
  <c r="M1711" i="3" s="1"/>
  <c r="G1712" i="3"/>
  <c r="M1712" i="3" s="1"/>
  <c r="G1713" i="3"/>
  <c r="M1713" i="3" s="1"/>
  <c r="G1714" i="3"/>
  <c r="G1715" i="3"/>
  <c r="G1716" i="3"/>
  <c r="G1717" i="3"/>
  <c r="G1718" i="3"/>
  <c r="G1719" i="3"/>
  <c r="G1720" i="3"/>
  <c r="G1721" i="3"/>
  <c r="G1722" i="3"/>
  <c r="G1723" i="3"/>
  <c r="G1724" i="3"/>
  <c r="G1725" i="3"/>
  <c r="G1726" i="3"/>
  <c r="G1727" i="3"/>
  <c r="G1728" i="3"/>
  <c r="G1729" i="3"/>
  <c r="M1729" i="3" s="1"/>
  <c r="G1730" i="3"/>
  <c r="M1730" i="3" s="1"/>
  <c r="G1731" i="3"/>
  <c r="M1731" i="3" s="1"/>
  <c r="G1732" i="3"/>
  <c r="M1732" i="3" s="1"/>
  <c r="G1733" i="3"/>
  <c r="M1733" i="3" s="1"/>
  <c r="G1734" i="3"/>
  <c r="M1734" i="3" s="1"/>
  <c r="G1735" i="3"/>
  <c r="M1735" i="3" s="1"/>
  <c r="G1736" i="3"/>
  <c r="M1736" i="3" s="1"/>
  <c r="G1737" i="3"/>
  <c r="M1737" i="3" s="1"/>
  <c r="G1738" i="3"/>
  <c r="M1738" i="3" s="1"/>
  <c r="G1739" i="3"/>
  <c r="M1739" i="3" s="1"/>
  <c r="G1740" i="3"/>
  <c r="M1740" i="3" s="1"/>
  <c r="G1741" i="3"/>
  <c r="M1741" i="3" s="1"/>
  <c r="G1742" i="3"/>
  <c r="M1742" i="3" s="1"/>
  <c r="G1743" i="3"/>
  <c r="M1743" i="3" s="1"/>
  <c r="G1744" i="3"/>
  <c r="M1744" i="3" s="1"/>
  <c r="G1745" i="3"/>
  <c r="M1745" i="3" s="1"/>
  <c r="G1746" i="3"/>
  <c r="M1746" i="3" s="1"/>
  <c r="G1747" i="3"/>
  <c r="G1748" i="3"/>
  <c r="M1748" i="3" s="1"/>
  <c r="G1749" i="3"/>
  <c r="G1750" i="3"/>
  <c r="G1751" i="3"/>
  <c r="M1751" i="3" s="1"/>
  <c r="G1752" i="3"/>
  <c r="M1752" i="3" s="1"/>
  <c r="G1753" i="3"/>
  <c r="M1753" i="3" s="1"/>
  <c r="G1754" i="3"/>
  <c r="M1754" i="3" s="1"/>
  <c r="G1755" i="3"/>
  <c r="M1755" i="3" s="1"/>
  <c r="G1756" i="3"/>
  <c r="M1756" i="3" s="1"/>
  <c r="G1757" i="3"/>
  <c r="M1757" i="3" s="1"/>
  <c r="G1758" i="3"/>
  <c r="M1758" i="3" s="1"/>
  <c r="G1759" i="3"/>
  <c r="G1760" i="3"/>
  <c r="M1760" i="3" s="1"/>
  <c r="G1761" i="3"/>
  <c r="M1761" i="3" s="1"/>
  <c r="G1762" i="3"/>
  <c r="M1762" i="3" s="1"/>
  <c r="G1763" i="3"/>
  <c r="M1763" i="3" s="1"/>
  <c r="G1764" i="3"/>
  <c r="M1764" i="3" s="1"/>
  <c r="G1765" i="3"/>
  <c r="M1765" i="3" s="1"/>
  <c r="G1766" i="3"/>
  <c r="M1766" i="3" s="1"/>
  <c r="G1767" i="3"/>
  <c r="M1767" i="3" s="1"/>
  <c r="G1768" i="3"/>
  <c r="M1768" i="3" s="1"/>
  <c r="G1769" i="3"/>
  <c r="M1769" i="3" s="1"/>
  <c r="G1770" i="3"/>
  <c r="M1770" i="3" s="1"/>
  <c r="G1771" i="3"/>
  <c r="M1771" i="3" s="1"/>
  <c r="G1772" i="3"/>
  <c r="M1772" i="3" s="1"/>
  <c r="G1773" i="3"/>
  <c r="M1773" i="3" s="1"/>
  <c r="G1774" i="3"/>
  <c r="M1774" i="3" s="1"/>
  <c r="G1775" i="3"/>
  <c r="M1775" i="3" s="1"/>
  <c r="G1776" i="3"/>
  <c r="M1776" i="3" s="1"/>
  <c r="G1777" i="3"/>
  <c r="M1777" i="3" s="1"/>
  <c r="G1778" i="3"/>
  <c r="M1778" i="3" s="1"/>
  <c r="G1779" i="3"/>
  <c r="G1780" i="3"/>
  <c r="M1780" i="3" s="1"/>
  <c r="G1781" i="3"/>
  <c r="G1782" i="3"/>
  <c r="G1783" i="3"/>
  <c r="M1783" i="3" s="1"/>
  <c r="G1784" i="3"/>
  <c r="M1784" i="3" s="1"/>
  <c r="G1785" i="3"/>
  <c r="M1785" i="3" s="1"/>
  <c r="G1786" i="3"/>
  <c r="G1787" i="3"/>
  <c r="M1787" i="3" s="1"/>
  <c r="G1788" i="3"/>
  <c r="M1788" i="3" s="1"/>
  <c r="G1789" i="3"/>
  <c r="M1789" i="3" s="1"/>
  <c r="G1790" i="3"/>
  <c r="M1790" i="3" s="1"/>
  <c r="G1791" i="3"/>
  <c r="M1791" i="3" s="1"/>
  <c r="G1792" i="3"/>
  <c r="M1792" i="3" s="1"/>
  <c r="G1793" i="3"/>
  <c r="M1793" i="3" s="1"/>
  <c r="G1794" i="3"/>
  <c r="G1795" i="3"/>
  <c r="G1796" i="3"/>
  <c r="M1796" i="3" s="1"/>
  <c r="G1797" i="3"/>
  <c r="G1798" i="3"/>
  <c r="M1798" i="3" s="1"/>
  <c r="G1799" i="3"/>
  <c r="M1799" i="3" s="1"/>
  <c r="G1800" i="3"/>
  <c r="M1800" i="3" s="1"/>
  <c r="G1801" i="3"/>
  <c r="M1801" i="3" s="1"/>
  <c r="G1802" i="3"/>
  <c r="M1802" i="3" s="1"/>
  <c r="G1803" i="3"/>
  <c r="M1803" i="3" s="1"/>
  <c r="G5" i="3"/>
  <c r="M5" i="3" s="1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E203" i="3"/>
  <c r="E204" i="3"/>
  <c r="E205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22" i="3"/>
  <c r="E223" i="3"/>
  <c r="E224" i="3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40" i="3"/>
  <c r="E241" i="3"/>
  <c r="E242" i="3"/>
  <c r="E243" i="3"/>
  <c r="E244" i="3"/>
  <c r="E245" i="3"/>
  <c r="E246" i="3"/>
  <c r="E247" i="3"/>
  <c r="E248" i="3"/>
  <c r="E249" i="3"/>
  <c r="E250" i="3"/>
  <c r="E251" i="3"/>
  <c r="E252" i="3"/>
  <c r="E253" i="3"/>
  <c r="E254" i="3"/>
  <c r="E255" i="3"/>
  <c r="E256" i="3"/>
  <c r="E257" i="3"/>
  <c r="E258" i="3"/>
  <c r="E259" i="3"/>
  <c r="E260" i="3"/>
  <c r="E261" i="3"/>
  <c r="E262" i="3"/>
  <c r="E263" i="3"/>
  <c r="E264" i="3"/>
  <c r="E265" i="3"/>
  <c r="E266" i="3"/>
  <c r="E267" i="3"/>
  <c r="E268" i="3"/>
  <c r="E269" i="3"/>
  <c r="E270" i="3"/>
  <c r="E271" i="3"/>
  <c r="E272" i="3"/>
  <c r="E273" i="3"/>
  <c r="E274" i="3"/>
  <c r="E275" i="3"/>
  <c r="E276" i="3"/>
  <c r="E277" i="3"/>
  <c r="E278" i="3"/>
  <c r="E279" i="3"/>
  <c r="E280" i="3"/>
  <c r="E281" i="3"/>
  <c r="E282" i="3"/>
  <c r="E283" i="3"/>
  <c r="E284" i="3"/>
  <c r="E285" i="3"/>
  <c r="E286" i="3"/>
  <c r="E287" i="3"/>
  <c r="E288" i="3"/>
  <c r="E289" i="3"/>
  <c r="E290" i="3"/>
  <c r="E291" i="3"/>
  <c r="E292" i="3"/>
  <c r="E293" i="3"/>
  <c r="E294" i="3"/>
  <c r="E295" i="3"/>
  <c r="E296" i="3"/>
  <c r="E297" i="3"/>
  <c r="E298" i="3"/>
  <c r="E299" i="3"/>
  <c r="E300" i="3"/>
  <c r="E301" i="3"/>
  <c r="E302" i="3"/>
  <c r="E303" i="3"/>
  <c r="E304" i="3"/>
  <c r="E305" i="3"/>
  <c r="E306" i="3"/>
  <c r="E307" i="3"/>
  <c r="E308" i="3"/>
  <c r="E309" i="3"/>
  <c r="E310" i="3"/>
  <c r="E311" i="3"/>
  <c r="E312" i="3"/>
  <c r="E313" i="3"/>
  <c r="E314" i="3"/>
  <c r="E315" i="3"/>
  <c r="E316" i="3"/>
  <c r="E317" i="3"/>
  <c r="E318" i="3"/>
  <c r="E319" i="3"/>
  <c r="E320" i="3"/>
  <c r="E321" i="3"/>
  <c r="E322" i="3"/>
  <c r="E323" i="3"/>
  <c r="E324" i="3"/>
  <c r="E325" i="3"/>
  <c r="E326" i="3"/>
  <c r="E327" i="3"/>
  <c r="E328" i="3"/>
  <c r="E329" i="3"/>
  <c r="E330" i="3"/>
  <c r="E331" i="3"/>
  <c r="E332" i="3"/>
  <c r="E333" i="3"/>
  <c r="E334" i="3"/>
  <c r="E335" i="3"/>
  <c r="E336" i="3"/>
  <c r="E337" i="3"/>
  <c r="E338" i="3"/>
  <c r="E339" i="3"/>
  <c r="E340" i="3"/>
  <c r="E341" i="3"/>
  <c r="E342" i="3"/>
  <c r="E343" i="3"/>
  <c r="E344" i="3"/>
  <c r="E345" i="3"/>
  <c r="E346" i="3"/>
  <c r="E347" i="3"/>
  <c r="E348" i="3"/>
  <c r="E349" i="3"/>
  <c r="E350" i="3"/>
  <c r="E351" i="3"/>
  <c r="E352" i="3"/>
  <c r="E353" i="3"/>
  <c r="E354" i="3"/>
  <c r="E355" i="3"/>
  <c r="E356" i="3"/>
  <c r="E357" i="3"/>
  <c r="E358" i="3"/>
  <c r="E359" i="3"/>
  <c r="E360" i="3"/>
  <c r="E361" i="3"/>
  <c r="E362" i="3"/>
  <c r="E363" i="3"/>
  <c r="E364" i="3"/>
  <c r="E365" i="3"/>
  <c r="E366" i="3"/>
  <c r="E367" i="3"/>
  <c r="E368" i="3"/>
  <c r="E369" i="3"/>
  <c r="E370" i="3"/>
  <c r="E371" i="3"/>
  <c r="E372" i="3"/>
  <c r="E373" i="3"/>
  <c r="E374" i="3"/>
  <c r="E375" i="3"/>
  <c r="E376" i="3"/>
  <c r="E377" i="3"/>
  <c r="E378" i="3"/>
  <c r="E379" i="3"/>
  <c r="E380" i="3"/>
  <c r="E381" i="3"/>
  <c r="E382" i="3"/>
  <c r="E383" i="3"/>
  <c r="E384" i="3"/>
  <c r="E385" i="3"/>
  <c r="E386" i="3"/>
  <c r="E387" i="3"/>
  <c r="E388" i="3"/>
  <c r="E389" i="3"/>
  <c r="E390" i="3"/>
  <c r="E391" i="3"/>
  <c r="E392" i="3"/>
  <c r="E393" i="3"/>
  <c r="E394" i="3"/>
  <c r="E395" i="3"/>
  <c r="E396" i="3"/>
  <c r="E397" i="3"/>
  <c r="E398" i="3"/>
  <c r="E399" i="3"/>
  <c r="E400" i="3"/>
  <c r="E401" i="3"/>
  <c r="E402" i="3"/>
  <c r="E403" i="3"/>
  <c r="E404" i="3"/>
  <c r="E405" i="3"/>
  <c r="E406" i="3"/>
  <c r="E407" i="3"/>
  <c r="E408" i="3"/>
  <c r="E409" i="3"/>
  <c r="E410" i="3"/>
  <c r="E411" i="3"/>
  <c r="E412" i="3"/>
  <c r="E413" i="3"/>
  <c r="E414" i="3"/>
  <c r="E415" i="3"/>
  <c r="E416" i="3"/>
  <c r="E417" i="3"/>
  <c r="E418" i="3"/>
  <c r="E419" i="3"/>
  <c r="E420" i="3"/>
  <c r="E421" i="3"/>
  <c r="E422" i="3"/>
  <c r="E423" i="3"/>
  <c r="E424" i="3"/>
  <c r="E425" i="3"/>
  <c r="E426" i="3"/>
  <c r="E427" i="3"/>
  <c r="E428" i="3"/>
  <c r="E429" i="3"/>
  <c r="E430" i="3"/>
  <c r="E431" i="3"/>
  <c r="E432" i="3"/>
  <c r="E433" i="3"/>
  <c r="E434" i="3"/>
  <c r="E435" i="3"/>
  <c r="E436" i="3"/>
  <c r="E437" i="3"/>
  <c r="E438" i="3"/>
  <c r="E439" i="3"/>
  <c r="E440" i="3"/>
  <c r="E441" i="3"/>
  <c r="E442" i="3"/>
  <c r="E443" i="3"/>
  <c r="E444" i="3"/>
  <c r="E445" i="3"/>
  <c r="E446" i="3"/>
  <c r="E447" i="3"/>
  <c r="E448" i="3"/>
  <c r="E449" i="3"/>
  <c r="E450" i="3"/>
  <c r="E451" i="3"/>
  <c r="E452" i="3"/>
  <c r="E453" i="3"/>
  <c r="E454" i="3"/>
  <c r="E455" i="3"/>
  <c r="E456" i="3"/>
  <c r="E457" i="3"/>
  <c r="E458" i="3"/>
  <c r="E459" i="3"/>
  <c r="E460" i="3"/>
  <c r="E461" i="3"/>
  <c r="E462" i="3"/>
  <c r="E463" i="3"/>
  <c r="E464" i="3"/>
  <c r="E465" i="3"/>
  <c r="E466" i="3"/>
  <c r="E467" i="3"/>
  <c r="E468" i="3"/>
  <c r="E469" i="3"/>
  <c r="E470" i="3"/>
  <c r="E471" i="3"/>
  <c r="E472" i="3"/>
  <c r="E473" i="3"/>
  <c r="E474" i="3"/>
  <c r="E475" i="3"/>
  <c r="E476" i="3"/>
  <c r="E477" i="3"/>
  <c r="E478" i="3"/>
  <c r="E479" i="3"/>
  <c r="E480" i="3"/>
  <c r="E481" i="3"/>
  <c r="E482" i="3"/>
  <c r="E483" i="3"/>
  <c r="E484" i="3"/>
  <c r="E485" i="3"/>
  <c r="E486" i="3"/>
  <c r="E487" i="3"/>
  <c r="E488" i="3"/>
  <c r="E489" i="3"/>
  <c r="E490" i="3"/>
  <c r="E491" i="3"/>
  <c r="E492" i="3"/>
  <c r="E493" i="3"/>
  <c r="E494" i="3"/>
  <c r="E495" i="3"/>
  <c r="E496" i="3"/>
  <c r="E497" i="3"/>
  <c r="E498" i="3"/>
  <c r="E499" i="3"/>
  <c r="E500" i="3"/>
  <c r="E501" i="3"/>
  <c r="E502" i="3"/>
  <c r="E503" i="3"/>
  <c r="E504" i="3"/>
  <c r="E505" i="3"/>
  <c r="E506" i="3"/>
  <c r="E507" i="3"/>
  <c r="E508" i="3"/>
  <c r="E509" i="3"/>
  <c r="E510" i="3"/>
  <c r="E511" i="3"/>
  <c r="E512" i="3"/>
  <c r="E513" i="3"/>
  <c r="E514" i="3"/>
  <c r="E515" i="3"/>
  <c r="E516" i="3"/>
  <c r="E517" i="3"/>
  <c r="E518" i="3"/>
  <c r="E519" i="3"/>
  <c r="E520" i="3"/>
  <c r="E521" i="3"/>
  <c r="E522" i="3"/>
  <c r="E523" i="3"/>
  <c r="E524" i="3"/>
  <c r="E525" i="3"/>
  <c r="E526" i="3"/>
  <c r="E527" i="3"/>
  <c r="E528" i="3"/>
  <c r="E529" i="3"/>
  <c r="E530" i="3"/>
  <c r="E531" i="3"/>
  <c r="E532" i="3"/>
  <c r="E533" i="3"/>
  <c r="E534" i="3"/>
  <c r="E535" i="3"/>
  <c r="E536" i="3"/>
  <c r="E537" i="3"/>
  <c r="E538" i="3"/>
  <c r="E539" i="3"/>
  <c r="E540" i="3"/>
  <c r="E541" i="3"/>
  <c r="E542" i="3"/>
  <c r="E543" i="3"/>
  <c r="E544" i="3"/>
  <c r="E545" i="3"/>
  <c r="E546" i="3"/>
  <c r="E547" i="3"/>
  <c r="E548" i="3"/>
  <c r="E549" i="3"/>
  <c r="E550" i="3"/>
  <c r="E551" i="3"/>
  <c r="E552" i="3"/>
  <c r="E553" i="3"/>
  <c r="E554" i="3"/>
  <c r="E555" i="3"/>
  <c r="E556" i="3"/>
  <c r="E557" i="3"/>
  <c r="E558" i="3"/>
  <c r="E559" i="3"/>
  <c r="E560" i="3"/>
  <c r="E561" i="3"/>
  <c r="E562" i="3"/>
  <c r="E563" i="3"/>
  <c r="E564" i="3"/>
  <c r="E565" i="3"/>
  <c r="E566" i="3"/>
  <c r="E567" i="3"/>
  <c r="E568" i="3"/>
  <c r="E569" i="3"/>
  <c r="E570" i="3"/>
  <c r="E571" i="3"/>
  <c r="E572" i="3"/>
  <c r="E573" i="3"/>
  <c r="E574" i="3"/>
  <c r="E575" i="3"/>
  <c r="E576" i="3"/>
  <c r="E577" i="3"/>
  <c r="E578" i="3"/>
  <c r="E579" i="3"/>
  <c r="E580" i="3"/>
  <c r="E581" i="3"/>
  <c r="E582" i="3"/>
  <c r="E583" i="3"/>
  <c r="E584" i="3"/>
  <c r="E585" i="3"/>
  <c r="E586" i="3"/>
  <c r="E587" i="3"/>
  <c r="E588" i="3"/>
  <c r="E589" i="3"/>
  <c r="E590" i="3"/>
  <c r="E591" i="3"/>
  <c r="E592" i="3"/>
  <c r="E593" i="3"/>
  <c r="E594" i="3"/>
  <c r="E595" i="3"/>
  <c r="E596" i="3"/>
  <c r="E597" i="3"/>
  <c r="E598" i="3"/>
  <c r="E599" i="3"/>
  <c r="E600" i="3"/>
  <c r="E601" i="3"/>
  <c r="E602" i="3"/>
  <c r="E603" i="3"/>
  <c r="E604" i="3"/>
  <c r="E605" i="3"/>
  <c r="E606" i="3"/>
  <c r="E607" i="3"/>
  <c r="E608" i="3"/>
  <c r="E609" i="3"/>
  <c r="E610" i="3"/>
  <c r="E611" i="3"/>
  <c r="E612" i="3"/>
  <c r="E613" i="3"/>
  <c r="E614" i="3"/>
  <c r="E615" i="3"/>
  <c r="E616" i="3"/>
  <c r="E617" i="3"/>
  <c r="E618" i="3"/>
  <c r="E619" i="3"/>
  <c r="E620" i="3"/>
  <c r="E621" i="3"/>
  <c r="E622" i="3"/>
  <c r="E623" i="3"/>
  <c r="E624" i="3"/>
  <c r="E625" i="3"/>
  <c r="E626" i="3"/>
  <c r="E627" i="3"/>
  <c r="E628" i="3"/>
  <c r="E629" i="3"/>
  <c r="E630" i="3"/>
  <c r="E631" i="3"/>
  <c r="E632" i="3"/>
  <c r="E633" i="3"/>
  <c r="E634" i="3"/>
  <c r="E635" i="3"/>
  <c r="E636" i="3"/>
  <c r="E637" i="3"/>
  <c r="E638" i="3"/>
  <c r="E639" i="3"/>
  <c r="E640" i="3"/>
  <c r="E641" i="3"/>
  <c r="E642" i="3"/>
  <c r="E643" i="3"/>
  <c r="E644" i="3"/>
  <c r="E645" i="3"/>
  <c r="E646" i="3"/>
  <c r="E647" i="3"/>
  <c r="E648" i="3"/>
  <c r="E649" i="3"/>
  <c r="E650" i="3"/>
  <c r="E651" i="3"/>
  <c r="E652" i="3"/>
  <c r="E653" i="3"/>
  <c r="E654" i="3"/>
  <c r="E655" i="3"/>
  <c r="E656" i="3"/>
  <c r="E657" i="3"/>
  <c r="E658" i="3"/>
  <c r="E659" i="3"/>
  <c r="E660" i="3"/>
  <c r="E661" i="3"/>
  <c r="E662" i="3"/>
  <c r="E663" i="3"/>
  <c r="E664" i="3"/>
  <c r="E665" i="3"/>
  <c r="E666" i="3"/>
  <c r="E667" i="3"/>
  <c r="E668" i="3"/>
  <c r="E669" i="3"/>
  <c r="E670" i="3"/>
  <c r="E671" i="3"/>
  <c r="E672" i="3"/>
  <c r="E673" i="3"/>
  <c r="E674" i="3"/>
  <c r="E675" i="3"/>
  <c r="E676" i="3"/>
  <c r="E677" i="3"/>
  <c r="E678" i="3"/>
  <c r="E679" i="3"/>
  <c r="E680" i="3"/>
  <c r="E681" i="3"/>
  <c r="E682" i="3"/>
  <c r="E683" i="3"/>
  <c r="E684" i="3"/>
  <c r="E685" i="3"/>
  <c r="E686" i="3"/>
  <c r="E687" i="3"/>
  <c r="E688" i="3"/>
  <c r="E689" i="3"/>
  <c r="E690" i="3"/>
  <c r="E691" i="3"/>
  <c r="E692" i="3"/>
  <c r="E693" i="3"/>
  <c r="E694" i="3"/>
  <c r="E695" i="3"/>
  <c r="E696" i="3"/>
  <c r="E697" i="3"/>
  <c r="E698" i="3"/>
  <c r="E699" i="3"/>
  <c r="E700" i="3"/>
  <c r="E701" i="3"/>
  <c r="E702" i="3"/>
  <c r="E703" i="3"/>
  <c r="E704" i="3"/>
  <c r="E705" i="3"/>
  <c r="E706" i="3"/>
  <c r="E707" i="3"/>
  <c r="E708" i="3"/>
  <c r="E709" i="3"/>
  <c r="E710" i="3"/>
  <c r="E711" i="3"/>
  <c r="E712" i="3"/>
  <c r="E713" i="3"/>
  <c r="E714" i="3"/>
  <c r="E715" i="3"/>
  <c r="E716" i="3"/>
  <c r="E717" i="3"/>
  <c r="E718" i="3"/>
  <c r="E719" i="3"/>
  <c r="E720" i="3"/>
  <c r="E721" i="3"/>
  <c r="E722" i="3"/>
  <c r="E723" i="3"/>
  <c r="E724" i="3"/>
  <c r="E725" i="3"/>
  <c r="E726" i="3"/>
  <c r="E727" i="3"/>
  <c r="E728" i="3"/>
  <c r="E729" i="3"/>
  <c r="E730" i="3"/>
  <c r="E731" i="3"/>
  <c r="E732" i="3"/>
  <c r="E733" i="3"/>
  <c r="E734" i="3"/>
  <c r="E735" i="3"/>
  <c r="E736" i="3"/>
  <c r="E737" i="3"/>
  <c r="E738" i="3"/>
  <c r="E739" i="3"/>
  <c r="E740" i="3"/>
  <c r="E741" i="3"/>
  <c r="E742" i="3"/>
  <c r="E743" i="3"/>
  <c r="E744" i="3"/>
  <c r="E745" i="3"/>
  <c r="E746" i="3"/>
  <c r="E747" i="3"/>
  <c r="E748" i="3"/>
  <c r="E749" i="3"/>
  <c r="E750" i="3"/>
  <c r="E751" i="3"/>
  <c r="E752" i="3"/>
  <c r="E753" i="3"/>
  <c r="E754" i="3"/>
  <c r="E755" i="3"/>
  <c r="E756" i="3"/>
  <c r="E757" i="3"/>
  <c r="E758" i="3"/>
  <c r="E759" i="3"/>
  <c r="E760" i="3"/>
  <c r="E761" i="3"/>
  <c r="E762" i="3"/>
  <c r="E763" i="3"/>
  <c r="E764" i="3"/>
  <c r="E765" i="3"/>
  <c r="E766" i="3"/>
  <c r="E767" i="3"/>
  <c r="E768" i="3"/>
  <c r="E769" i="3"/>
  <c r="E770" i="3"/>
  <c r="E771" i="3"/>
  <c r="E772" i="3"/>
  <c r="E773" i="3"/>
  <c r="E774" i="3"/>
  <c r="E775" i="3"/>
  <c r="E776" i="3"/>
  <c r="E777" i="3"/>
  <c r="E778" i="3"/>
  <c r="E779" i="3"/>
  <c r="E780" i="3"/>
  <c r="E781" i="3"/>
  <c r="E782" i="3"/>
  <c r="E783" i="3"/>
  <c r="E784" i="3"/>
  <c r="E785" i="3"/>
  <c r="E786" i="3"/>
  <c r="E787" i="3"/>
  <c r="E788" i="3"/>
  <c r="E789" i="3"/>
  <c r="E790" i="3"/>
  <c r="E791" i="3"/>
  <c r="E792" i="3"/>
  <c r="E793" i="3"/>
  <c r="E794" i="3"/>
  <c r="E795" i="3"/>
  <c r="E796" i="3"/>
  <c r="E797" i="3"/>
  <c r="E798" i="3"/>
  <c r="E799" i="3"/>
  <c r="E800" i="3"/>
  <c r="E801" i="3"/>
  <c r="E802" i="3"/>
  <c r="E803" i="3"/>
  <c r="E804" i="3"/>
  <c r="E805" i="3"/>
  <c r="E806" i="3"/>
  <c r="E807" i="3"/>
  <c r="E808" i="3"/>
  <c r="E809" i="3"/>
  <c r="E810" i="3"/>
  <c r="E811" i="3"/>
  <c r="E812" i="3"/>
  <c r="E813" i="3"/>
  <c r="E814" i="3"/>
  <c r="E815" i="3"/>
  <c r="E816" i="3"/>
  <c r="E817" i="3"/>
  <c r="E818" i="3"/>
  <c r="E819" i="3"/>
  <c r="E820" i="3"/>
  <c r="E821" i="3"/>
  <c r="E822" i="3"/>
  <c r="E823" i="3"/>
  <c r="E824" i="3"/>
  <c r="E825" i="3"/>
  <c r="E826" i="3"/>
  <c r="E827" i="3"/>
  <c r="E828" i="3"/>
  <c r="E829" i="3"/>
  <c r="E830" i="3"/>
  <c r="E831" i="3"/>
  <c r="E832" i="3"/>
  <c r="E833" i="3"/>
  <c r="E834" i="3"/>
  <c r="E835" i="3"/>
  <c r="E836" i="3"/>
  <c r="E837" i="3"/>
  <c r="E838" i="3"/>
  <c r="E839" i="3"/>
  <c r="E840" i="3"/>
  <c r="E841" i="3"/>
  <c r="E842" i="3"/>
  <c r="E843" i="3"/>
  <c r="E844" i="3"/>
  <c r="E845" i="3"/>
  <c r="E846" i="3"/>
  <c r="E847" i="3"/>
  <c r="E848" i="3"/>
  <c r="E849" i="3"/>
  <c r="E850" i="3"/>
  <c r="E851" i="3"/>
  <c r="E852" i="3"/>
  <c r="E853" i="3"/>
  <c r="E854" i="3"/>
  <c r="E855" i="3"/>
  <c r="E856" i="3"/>
  <c r="E857" i="3"/>
  <c r="E858" i="3"/>
  <c r="E859" i="3"/>
  <c r="E860" i="3"/>
  <c r="E861" i="3"/>
  <c r="E862" i="3"/>
  <c r="E863" i="3"/>
  <c r="E864" i="3"/>
  <c r="E865" i="3"/>
  <c r="E866" i="3"/>
  <c r="E867" i="3"/>
  <c r="E868" i="3"/>
  <c r="E869" i="3"/>
  <c r="E870" i="3"/>
  <c r="E871" i="3"/>
  <c r="E872" i="3"/>
  <c r="E873" i="3"/>
  <c r="E874" i="3"/>
  <c r="E875" i="3"/>
  <c r="E876" i="3"/>
  <c r="E877" i="3"/>
  <c r="E878" i="3"/>
  <c r="E879" i="3"/>
  <c r="E880" i="3"/>
  <c r="E881" i="3"/>
  <c r="E882" i="3"/>
  <c r="E883" i="3"/>
  <c r="E884" i="3"/>
  <c r="E885" i="3"/>
  <c r="E886" i="3"/>
  <c r="E887" i="3"/>
  <c r="E888" i="3"/>
  <c r="E889" i="3"/>
  <c r="E890" i="3"/>
  <c r="E891" i="3"/>
  <c r="E892" i="3"/>
  <c r="E893" i="3"/>
  <c r="E894" i="3"/>
  <c r="E895" i="3"/>
  <c r="E896" i="3"/>
  <c r="E897" i="3"/>
  <c r="E898" i="3"/>
  <c r="E899" i="3"/>
  <c r="E900" i="3"/>
  <c r="E901" i="3"/>
  <c r="E902" i="3"/>
  <c r="E903" i="3"/>
  <c r="E904" i="3"/>
  <c r="E905" i="3"/>
  <c r="E906" i="3"/>
  <c r="E907" i="3"/>
  <c r="E908" i="3"/>
  <c r="E909" i="3"/>
  <c r="E910" i="3"/>
  <c r="E911" i="3"/>
  <c r="E912" i="3"/>
  <c r="E913" i="3"/>
  <c r="E914" i="3"/>
  <c r="E915" i="3"/>
  <c r="E916" i="3"/>
  <c r="E917" i="3"/>
  <c r="E918" i="3"/>
  <c r="E919" i="3"/>
  <c r="E920" i="3"/>
  <c r="E921" i="3"/>
  <c r="E922" i="3"/>
  <c r="E923" i="3"/>
  <c r="E924" i="3"/>
  <c r="E925" i="3"/>
  <c r="E926" i="3"/>
  <c r="E927" i="3"/>
  <c r="E928" i="3"/>
  <c r="E929" i="3"/>
  <c r="E930" i="3"/>
  <c r="E931" i="3"/>
  <c r="E932" i="3"/>
  <c r="E933" i="3"/>
  <c r="E934" i="3"/>
  <c r="E935" i="3"/>
  <c r="E936" i="3"/>
  <c r="E937" i="3"/>
  <c r="E938" i="3"/>
  <c r="E939" i="3"/>
  <c r="E940" i="3"/>
  <c r="E941" i="3"/>
  <c r="E942" i="3"/>
  <c r="E943" i="3"/>
  <c r="E944" i="3"/>
  <c r="E945" i="3"/>
  <c r="E946" i="3"/>
  <c r="E947" i="3"/>
  <c r="E948" i="3"/>
  <c r="E949" i="3"/>
  <c r="E950" i="3"/>
  <c r="E951" i="3"/>
  <c r="E952" i="3"/>
  <c r="E953" i="3"/>
  <c r="E954" i="3"/>
  <c r="E955" i="3"/>
  <c r="E956" i="3"/>
  <c r="E957" i="3"/>
  <c r="E958" i="3"/>
  <c r="E959" i="3"/>
  <c r="E960" i="3"/>
  <c r="E961" i="3"/>
  <c r="E962" i="3"/>
  <c r="E963" i="3"/>
  <c r="E964" i="3"/>
  <c r="E965" i="3"/>
  <c r="E966" i="3"/>
  <c r="E967" i="3"/>
  <c r="E968" i="3"/>
  <c r="E969" i="3"/>
  <c r="E970" i="3"/>
  <c r="E971" i="3"/>
  <c r="E972" i="3"/>
  <c r="E973" i="3"/>
  <c r="E974" i="3"/>
  <c r="E975" i="3"/>
  <c r="E976" i="3"/>
  <c r="E977" i="3"/>
  <c r="E978" i="3"/>
  <c r="E979" i="3"/>
  <c r="E980" i="3"/>
  <c r="E981" i="3"/>
  <c r="E982" i="3"/>
  <c r="E983" i="3"/>
  <c r="E984" i="3"/>
  <c r="E985" i="3"/>
  <c r="E986" i="3"/>
  <c r="E987" i="3"/>
  <c r="E988" i="3"/>
  <c r="E989" i="3"/>
  <c r="E990" i="3"/>
  <c r="E991" i="3"/>
  <c r="E992" i="3"/>
  <c r="E993" i="3"/>
  <c r="E994" i="3"/>
  <c r="E995" i="3"/>
  <c r="E996" i="3"/>
  <c r="E997" i="3"/>
  <c r="E998" i="3"/>
  <c r="E999" i="3"/>
  <c r="E1000" i="3"/>
  <c r="E1001" i="3"/>
  <c r="E1002" i="3"/>
  <c r="E1003" i="3"/>
  <c r="E1004" i="3"/>
  <c r="E1005" i="3"/>
  <c r="E1006" i="3"/>
  <c r="E1007" i="3"/>
  <c r="E1008" i="3"/>
  <c r="E1009" i="3"/>
  <c r="E1010" i="3"/>
  <c r="E1011" i="3"/>
  <c r="E1012" i="3"/>
  <c r="E1013" i="3"/>
  <c r="E1014" i="3"/>
  <c r="E1015" i="3"/>
  <c r="E1016" i="3"/>
  <c r="E1017" i="3"/>
  <c r="E1018" i="3"/>
  <c r="E1019" i="3"/>
  <c r="E1020" i="3"/>
  <c r="E1021" i="3"/>
  <c r="E1022" i="3"/>
  <c r="E1023" i="3"/>
  <c r="E1024" i="3"/>
  <c r="E1025" i="3"/>
  <c r="E1026" i="3"/>
  <c r="E1027" i="3"/>
  <c r="E1028" i="3"/>
  <c r="E1029" i="3"/>
  <c r="E1030" i="3"/>
  <c r="E1031" i="3"/>
  <c r="E1032" i="3"/>
  <c r="E1033" i="3"/>
  <c r="E1034" i="3"/>
  <c r="E1035" i="3"/>
  <c r="E1036" i="3"/>
  <c r="E1037" i="3"/>
  <c r="E1038" i="3"/>
  <c r="E1039" i="3"/>
  <c r="E1040" i="3"/>
  <c r="E1041" i="3"/>
  <c r="E1042" i="3"/>
  <c r="E1043" i="3"/>
  <c r="E1044" i="3"/>
  <c r="E1045" i="3"/>
  <c r="E1046" i="3"/>
  <c r="E1047" i="3"/>
  <c r="E1048" i="3"/>
  <c r="E1049" i="3"/>
  <c r="E1050" i="3"/>
  <c r="E1051" i="3"/>
  <c r="E1052" i="3"/>
  <c r="E1053" i="3"/>
  <c r="E1054" i="3"/>
  <c r="E1055" i="3"/>
  <c r="E1056" i="3"/>
  <c r="E1057" i="3"/>
  <c r="E1058" i="3"/>
  <c r="E1059" i="3"/>
  <c r="E1060" i="3"/>
  <c r="E1061" i="3"/>
  <c r="E1062" i="3"/>
  <c r="E1063" i="3"/>
  <c r="E1064" i="3"/>
  <c r="E1065" i="3"/>
  <c r="E1066" i="3"/>
  <c r="E1067" i="3"/>
  <c r="E1068" i="3"/>
  <c r="E1069" i="3"/>
  <c r="E1070" i="3"/>
  <c r="E1071" i="3"/>
  <c r="E1072" i="3"/>
  <c r="E1073" i="3"/>
  <c r="E1074" i="3"/>
  <c r="E1075" i="3"/>
  <c r="E1076" i="3"/>
  <c r="E1077" i="3"/>
  <c r="E1078" i="3"/>
  <c r="E1079" i="3"/>
  <c r="E1080" i="3"/>
  <c r="E1081" i="3"/>
  <c r="E1082" i="3"/>
  <c r="E1083" i="3"/>
  <c r="E1084" i="3"/>
  <c r="E1085" i="3"/>
  <c r="E1086" i="3"/>
  <c r="E1087" i="3"/>
  <c r="E1088" i="3"/>
  <c r="E1089" i="3"/>
  <c r="E1090" i="3"/>
  <c r="E1091" i="3"/>
  <c r="E1092" i="3"/>
  <c r="E1093" i="3"/>
  <c r="E1094" i="3"/>
  <c r="E1095" i="3"/>
  <c r="E1096" i="3"/>
  <c r="E1097" i="3"/>
  <c r="E1098" i="3"/>
  <c r="E1099" i="3"/>
  <c r="E1100" i="3"/>
  <c r="E1101" i="3"/>
  <c r="E1102" i="3"/>
  <c r="E1103" i="3"/>
  <c r="E1104" i="3"/>
  <c r="E1105" i="3"/>
  <c r="E1106" i="3"/>
  <c r="E1107" i="3"/>
  <c r="E1108" i="3"/>
  <c r="E1109" i="3"/>
  <c r="E1110" i="3"/>
  <c r="E1111" i="3"/>
  <c r="E1112" i="3"/>
  <c r="E1113" i="3"/>
  <c r="E1114" i="3"/>
  <c r="E1115" i="3"/>
  <c r="E1116" i="3"/>
  <c r="E1117" i="3"/>
  <c r="E1118" i="3"/>
  <c r="E1119" i="3"/>
  <c r="E1120" i="3"/>
  <c r="E1121" i="3"/>
  <c r="E1122" i="3"/>
  <c r="E1123" i="3"/>
  <c r="E1124" i="3"/>
  <c r="E1125" i="3"/>
  <c r="E1126" i="3"/>
  <c r="E1127" i="3"/>
  <c r="E1128" i="3"/>
  <c r="E1129" i="3"/>
  <c r="E1130" i="3"/>
  <c r="E1131" i="3"/>
  <c r="E1132" i="3"/>
  <c r="E1133" i="3"/>
  <c r="E1134" i="3"/>
  <c r="E1135" i="3"/>
  <c r="E1136" i="3"/>
  <c r="E1137" i="3"/>
  <c r="E1138" i="3"/>
  <c r="E1139" i="3"/>
  <c r="E1140" i="3"/>
  <c r="E1141" i="3"/>
  <c r="E1142" i="3"/>
  <c r="E1143" i="3"/>
  <c r="E1144" i="3"/>
  <c r="E1145" i="3"/>
  <c r="E1146" i="3"/>
  <c r="E1147" i="3"/>
  <c r="E1148" i="3"/>
  <c r="E1149" i="3"/>
  <c r="E1150" i="3"/>
  <c r="E1151" i="3"/>
  <c r="E1152" i="3"/>
  <c r="E1153" i="3"/>
  <c r="E1154" i="3"/>
  <c r="E1155" i="3"/>
  <c r="E1156" i="3"/>
  <c r="E1157" i="3"/>
  <c r="E1158" i="3"/>
  <c r="E1159" i="3"/>
  <c r="E1160" i="3"/>
  <c r="E1161" i="3"/>
  <c r="E1162" i="3"/>
  <c r="E1163" i="3"/>
  <c r="E1164" i="3"/>
  <c r="E1165" i="3"/>
  <c r="E1166" i="3"/>
  <c r="E1167" i="3"/>
  <c r="E1168" i="3"/>
  <c r="E1169" i="3"/>
  <c r="E1170" i="3"/>
  <c r="E1171" i="3"/>
  <c r="E1172" i="3"/>
  <c r="E1173" i="3"/>
  <c r="E1174" i="3"/>
  <c r="E1175" i="3"/>
  <c r="E1176" i="3"/>
  <c r="E1177" i="3"/>
  <c r="E1178" i="3"/>
  <c r="E1179" i="3"/>
  <c r="E1180" i="3"/>
  <c r="E1181" i="3"/>
  <c r="E1182" i="3"/>
  <c r="E1183" i="3"/>
  <c r="E1184" i="3"/>
  <c r="E1185" i="3"/>
  <c r="E1186" i="3"/>
  <c r="E1187" i="3"/>
  <c r="E1188" i="3"/>
  <c r="E1189" i="3"/>
  <c r="E1190" i="3"/>
  <c r="E1191" i="3"/>
  <c r="E1192" i="3"/>
  <c r="E1193" i="3"/>
  <c r="E1194" i="3"/>
  <c r="E1195" i="3"/>
  <c r="E1196" i="3"/>
  <c r="E1197" i="3"/>
  <c r="E1198" i="3"/>
  <c r="E1199" i="3"/>
  <c r="E1200" i="3"/>
  <c r="E1201" i="3"/>
  <c r="E1202" i="3"/>
  <c r="E1203" i="3"/>
  <c r="E1204" i="3"/>
  <c r="E1205" i="3"/>
  <c r="E1206" i="3"/>
  <c r="E1207" i="3"/>
  <c r="E1208" i="3"/>
  <c r="E1209" i="3"/>
  <c r="E1210" i="3"/>
  <c r="E1211" i="3"/>
  <c r="E1212" i="3"/>
  <c r="E1213" i="3"/>
  <c r="E1214" i="3"/>
  <c r="E1215" i="3"/>
  <c r="E1216" i="3"/>
  <c r="E1217" i="3"/>
  <c r="E1218" i="3"/>
  <c r="E1219" i="3"/>
  <c r="E1220" i="3"/>
  <c r="E1221" i="3"/>
  <c r="E1222" i="3"/>
  <c r="E1223" i="3"/>
  <c r="E1224" i="3"/>
  <c r="E1225" i="3"/>
  <c r="E1226" i="3"/>
  <c r="E1227" i="3"/>
  <c r="E1228" i="3"/>
  <c r="E1229" i="3"/>
  <c r="E1230" i="3"/>
  <c r="E1231" i="3"/>
  <c r="E1232" i="3"/>
  <c r="E1233" i="3"/>
  <c r="E1234" i="3"/>
  <c r="E1235" i="3"/>
  <c r="E1236" i="3"/>
  <c r="E1237" i="3"/>
  <c r="E1238" i="3"/>
  <c r="E1239" i="3"/>
  <c r="E1240" i="3"/>
  <c r="E1241" i="3"/>
  <c r="E1242" i="3"/>
  <c r="E1243" i="3"/>
  <c r="E1244" i="3"/>
  <c r="E1245" i="3"/>
  <c r="E1246" i="3"/>
  <c r="E1247" i="3"/>
  <c r="E1248" i="3"/>
  <c r="E1249" i="3"/>
  <c r="E1250" i="3"/>
  <c r="E1251" i="3"/>
  <c r="E1252" i="3"/>
  <c r="E1253" i="3"/>
  <c r="E1254" i="3"/>
  <c r="E1255" i="3"/>
  <c r="E1256" i="3"/>
  <c r="E1257" i="3"/>
  <c r="E1258" i="3"/>
  <c r="E1259" i="3"/>
  <c r="E1260" i="3"/>
  <c r="E1261" i="3"/>
  <c r="E1262" i="3"/>
  <c r="E1263" i="3"/>
  <c r="E1264" i="3"/>
  <c r="E1265" i="3"/>
  <c r="E1266" i="3"/>
  <c r="E1267" i="3"/>
  <c r="E1268" i="3"/>
  <c r="E1269" i="3"/>
  <c r="E1270" i="3"/>
  <c r="E1271" i="3"/>
  <c r="E1272" i="3"/>
  <c r="E1273" i="3"/>
  <c r="E1274" i="3"/>
  <c r="E1275" i="3"/>
  <c r="E1276" i="3"/>
  <c r="E1277" i="3"/>
  <c r="E1278" i="3"/>
  <c r="E1279" i="3"/>
  <c r="E1280" i="3"/>
  <c r="E1281" i="3"/>
  <c r="E1282" i="3"/>
  <c r="E1283" i="3"/>
  <c r="E1284" i="3"/>
  <c r="E1285" i="3"/>
  <c r="E1286" i="3"/>
  <c r="E1287" i="3"/>
  <c r="E1288" i="3"/>
  <c r="E1289" i="3"/>
  <c r="E1290" i="3"/>
  <c r="E1291" i="3"/>
  <c r="E1292" i="3"/>
  <c r="E1293" i="3"/>
  <c r="E1294" i="3"/>
  <c r="E1295" i="3"/>
  <c r="E1296" i="3"/>
  <c r="E1297" i="3"/>
  <c r="E1298" i="3"/>
  <c r="E1299" i="3"/>
  <c r="E1300" i="3"/>
  <c r="E1301" i="3"/>
  <c r="E1302" i="3"/>
  <c r="E1303" i="3"/>
  <c r="E1304" i="3"/>
  <c r="E1305" i="3"/>
  <c r="E1306" i="3"/>
  <c r="E1307" i="3"/>
  <c r="E1308" i="3"/>
  <c r="E1309" i="3"/>
  <c r="E1310" i="3"/>
  <c r="E1311" i="3"/>
  <c r="E1312" i="3"/>
  <c r="E1313" i="3"/>
  <c r="E1314" i="3"/>
  <c r="E1315" i="3"/>
  <c r="E1316" i="3"/>
  <c r="E1317" i="3"/>
  <c r="E1318" i="3"/>
  <c r="E1319" i="3"/>
  <c r="E1320" i="3"/>
  <c r="E1321" i="3"/>
  <c r="E1322" i="3"/>
  <c r="E1323" i="3"/>
  <c r="E1324" i="3"/>
  <c r="E1325" i="3"/>
  <c r="E1326" i="3"/>
  <c r="E1327" i="3"/>
  <c r="E1328" i="3"/>
  <c r="E1329" i="3"/>
  <c r="E1330" i="3"/>
  <c r="E1331" i="3"/>
  <c r="E1332" i="3"/>
  <c r="E1333" i="3"/>
  <c r="E1334" i="3"/>
  <c r="E1335" i="3"/>
  <c r="E1336" i="3"/>
  <c r="E1337" i="3"/>
  <c r="E1338" i="3"/>
  <c r="E1339" i="3"/>
  <c r="E1340" i="3"/>
  <c r="E1341" i="3"/>
  <c r="E1342" i="3"/>
  <c r="E1343" i="3"/>
  <c r="E1344" i="3"/>
  <c r="E1345" i="3"/>
  <c r="E1346" i="3"/>
  <c r="E1347" i="3"/>
  <c r="E1348" i="3"/>
  <c r="E1349" i="3"/>
  <c r="E1350" i="3"/>
  <c r="E1351" i="3"/>
  <c r="E1352" i="3"/>
  <c r="E1353" i="3"/>
  <c r="E1354" i="3"/>
  <c r="E1355" i="3"/>
  <c r="E1356" i="3"/>
  <c r="E1357" i="3"/>
  <c r="E1358" i="3"/>
  <c r="E1359" i="3"/>
  <c r="E1360" i="3"/>
  <c r="E1361" i="3"/>
  <c r="E1362" i="3"/>
  <c r="E1363" i="3"/>
  <c r="E1364" i="3"/>
  <c r="E1365" i="3"/>
  <c r="E1366" i="3"/>
  <c r="E1367" i="3"/>
  <c r="E1368" i="3"/>
  <c r="E1369" i="3"/>
  <c r="E1370" i="3"/>
  <c r="E1371" i="3"/>
  <c r="E1372" i="3"/>
  <c r="E1373" i="3"/>
  <c r="E1374" i="3"/>
  <c r="E1375" i="3"/>
  <c r="E1376" i="3"/>
  <c r="E1377" i="3"/>
  <c r="E1378" i="3"/>
  <c r="E1379" i="3"/>
  <c r="E1380" i="3"/>
  <c r="E1381" i="3"/>
  <c r="E1382" i="3"/>
  <c r="E1383" i="3"/>
  <c r="E1384" i="3"/>
  <c r="E1385" i="3"/>
  <c r="E1386" i="3"/>
  <c r="E1387" i="3"/>
  <c r="E1388" i="3"/>
  <c r="E1389" i="3"/>
  <c r="E1390" i="3"/>
  <c r="E1391" i="3"/>
  <c r="E1392" i="3"/>
  <c r="E1393" i="3"/>
  <c r="E1394" i="3"/>
  <c r="E1395" i="3"/>
  <c r="E1396" i="3"/>
  <c r="E1397" i="3"/>
  <c r="E1398" i="3"/>
  <c r="E1399" i="3"/>
  <c r="E1400" i="3"/>
  <c r="E1401" i="3"/>
  <c r="E1402" i="3"/>
  <c r="E1403" i="3"/>
  <c r="E1404" i="3"/>
  <c r="E1405" i="3"/>
  <c r="E1406" i="3"/>
  <c r="E1407" i="3"/>
  <c r="E1408" i="3"/>
  <c r="E1409" i="3"/>
  <c r="E1410" i="3"/>
  <c r="E1411" i="3"/>
  <c r="E1412" i="3"/>
  <c r="E1413" i="3"/>
  <c r="E1414" i="3"/>
  <c r="E1415" i="3"/>
  <c r="E1416" i="3"/>
  <c r="E1417" i="3"/>
  <c r="E1418" i="3"/>
  <c r="E1419" i="3"/>
  <c r="E1420" i="3"/>
  <c r="E1421" i="3"/>
  <c r="E1422" i="3"/>
  <c r="E1423" i="3"/>
  <c r="E1424" i="3"/>
  <c r="E1425" i="3"/>
  <c r="E1426" i="3"/>
  <c r="E1427" i="3"/>
  <c r="E1428" i="3"/>
  <c r="E1429" i="3"/>
  <c r="E1430" i="3"/>
  <c r="E1431" i="3"/>
  <c r="E1432" i="3"/>
  <c r="E1433" i="3"/>
  <c r="E1434" i="3"/>
  <c r="E1435" i="3"/>
  <c r="E1436" i="3"/>
  <c r="E1437" i="3"/>
  <c r="E1438" i="3"/>
  <c r="E1439" i="3"/>
  <c r="E1440" i="3"/>
  <c r="E1441" i="3"/>
  <c r="E1442" i="3"/>
  <c r="E1443" i="3"/>
  <c r="E1444" i="3"/>
  <c r="E1445" i="3"/>
  <c r="E1446" i="3"/>
  <c r="E1447" i="3"/>
  <c r="E1448" i="3"/>
  <c r="E1449" i="3"/>
  <c r="E1450" i="3"/>
  <c r="E1451" i="3"/>
  <c r="E1452" i="3"/>
  <c r="E1453" i="3"/>
  <c r="E1454" i="3"/>
  <c r="E1455" i="3"/>
  <c r="E1456" i="3"/>
  <c r="E1457" i="3"/>
  <c r="E1458" i="3"/>
  <c r="E1459" i="3"/>
  <c r="E1460" i="3"/>
  <c r="E1461" i="3"/>
  <c r="E1462" i="3"/>
  <c r="E1463" i="3"/>
  <c r="E1464" i="3"/>
  <c r="E1465" i="3"/>
  <c r="E1466" i="3"/>
  <c r="E1467" i="3"/>
  <c r="E1468" i="3"/>
  <c r="E1469" i="3"/>
  <c r="E1470" i="3"/>
  <c r="E1471" i="3"/>
  <c r="E1472" i="3"/>
  <c r="E1473" i="3"/>
  <c r="E1474" i="3"/>
  <c r="E1475" i="3"/>
  <c r="E1476" i="3"/>
  <c r="E1477" i="3"/>
  <c r="E1478" i="3"/>
  <c r="E1479" i="3"/>
  <c r="E1480" i="3"/>
  <c r="E1481" i="3"/>
  <c r="E1482" i="3"/>
  <c r="E1483" i="3"/>
  <c r="E1484" i="3"/>
  <c r="E1485" i="3"/>
  <c r="E1486" i="3"/>
  <c r="E1487" i="3"/>
  <c r="E1488" i="3"/>
  <c r="E1489" i="3"/>
  <c r="E1490" i="3"/>
  <c r="E1491" i="3"/>
  <c r="E1492" i="3"/>
  <c r="E1493" i="3"/>
  <c r="E1494" i="3"/>
  <c r="E1495" i="3"/>
  <c r="E1496" i="3"/>
  <c r="E1497" i="3"/>
  <c r="E1498" i="3"/>
  <c r="E1499" i="3"/>
  <c r="E1500" i="3"/>
  <c r="E1501" i="3"/>
  <c r="E1502" i="3"/>
  <c r="E1503" i="3"/>
  <c r="E1504" i="3"/>
  <c r="E1505" i="3"/>
  <c r="E1506" i="3"/>
  <c r="E1507" i="3"/>
  <c r="E1508" i="3"/>
  <c r="E1509" i="3"/>
  <c r="E1510" i="3"/>
  <c r="E1511" i="3"/>
  <c r="E1512" i="3"/>
  <c r="E1513" i="3"/>
  <c r="E1514" i="3"/>
  <c r="E1515" i="3"/>
  <c r="E1516" i="3"/>
  <c r="E1517" i="3"/>
  <c r="E1518" i="3"/>
  <c r="E1519" i="3"/>
  <c r="E1520" i="3"/>
  <c r="E1521" i="3"/>
  <c r="E1522" i="3"/>
  <c r="E1523" i="3"/>
  <c r="E1524" i="3"/>
  <c r="E1525" i="3"/>
  <c r="E1526" i="3"/>
  <c r="E1527" i="3"/>
  <c r="E1528" i="3"/>
  <c r="E1529" i="3"/>
  <c r="E1530" i="3"/>
  <c r="E1531" i="3"/>
  <c r="E1532" i="3"/>
  <c r="E1533" i="3"/>
  <c r="E1534" i="3"/>
  <c r="E1535" i="3"/>
  <c r="E1536" i="3"/>
  <c r="E1537" i="3"/>
  <c r="E1538" i="3"/>
  <c r="E1539" i="3"/>
  <c r="E1540" i="3"/>
  <c r="E1541" i="3"/>
  <c r="E1542" i="3"/>
  <c r="E1543" i="3"/>
  <c r="E1544" i="3"/>
  <c r="E1545" i="3"/>
  <c r="E1546" i="3"/>
  <c r="E1547" i="3"/>
  <c r="E1548" i="3"/>
  <c r="E1549" i="3"/>
  <c r="E1550" i="3"/>
  <c r="E1551" i="3"/>
  <c r="E1552" i="3"/>
  <c r="E1553" i="3"/>
  <c r="E1554" i="3"/>
  <c r="E1555" i="3"/>
  <c r="E1556" i="3"/>
  <c r="E1557" i="3"/>
  <c r="E1558" i="3"/>
  <c r="E1559" i="3"/>
  <c r="E1560" i="3"/>
  <c r="E1561" i="3"/>
  <c r="E1562" i="3"/>
  <c r="E1563" i="3"/>
  <c r="E1564" i="3"/>
  <c r="E1565" i="3"/>
  <c r="E1566" i="3"/>
  <c r="E1567" i="3"/>
  <c r="E1568" i="3"/>
  <c r="E1569" i="3"/>
  <c r="E1570" i="3"/>
  <c r="E1571" i="3"/>
  <c r="E1572" i="3"/>
  <c r="E1573" i="3"/>
  <c r="E1574" i="3"/>
  <c r="E1575" i="3"/>
  <c r="E1576" i="3"/>
  <c r="E1577" i="3"/>
  <c r="E1578" i="3"/>
  <c r="E1579" i="3"/>
  <c r="E1580" i="3"/>
  <c r="E1581" i="3"/>
  <c r="E1582" i="3"/>
  <c r="E1583" i="3"/>
  <c r="E1584" i="3"/>
  <c r="E1585" i="3"/>
  <c r="E1586" i="3"/>
  <c r="E1587" i="3"/>
  <c r="E1588" i="3"/>
  <c r="E1589" i="3"/>
  <c r="E1590" i="3"/>
  <c r="E1591" i="3"/>
  <c r="E1592" i="3"/>
  <c r="E1593" i="3"/>
  <c r="E1594" i="3"/>
  <c r="E1595" i="3"/>
  <c r="E1596" i="3"/>
  <c r="E1597" i="3"/>
  <c r="E1598" i="3"/>
  <c r="E1599" i="3"/>
  <c r="E1600" i="3"/>
  <c r="E1601" i="3"/>
  <c r="E1602" i="3"/>
  <c r="E1603" i="3"/>
  <c r="E1604" i="3"/>
  <c r="E1605" i="3"/>
  <c r="E1606" i="3"/>
  <c r="E1607" i="3"/>
  <c r="E1608" i="3"/>
  <c r="E1609" i="3"/>
  <c r="E1610" i="3"/>
  <c r="E1611" i="3"/>
  <c r="E1612" i="3"/>
  <c r="E1613" i="3"/>
  <c r="E1614" i="3"/>
  <c r="E1615" i="3"/>
  <c r="E1616" i="3"/>
  <c r="E1617" i="3"/>
  <c r="E1618" i="3"/>
  <c r="E1619" i="3"/>
  <c r="E1620" i="3"/>
  <c r="E1621" i="3"/>
  <c r="E1622" i="3"/>
  <c r="E1623" i="3"/>
  <c r="E1624" i="3"/>
  <c r="E1625" i="3"/>
  <c r="E1626" i="3"/>
  <c r="E1627" i="3"/>
  <c r="E1628" i="3"/>
  <c r="E1629" i="3"/>
  <c r="E1630" i="3"/>
  <c r="E1631" i="3"/>
  <c r="E1632" i="3"/>
  <c r="E1633" i="3"/>
  <c r="E1634" i="3"/>
  <c r="E1635" i="3"/>
  <c r="E1636" i="3"/>
  <c r="E1637" i="3"/>
  <c r="E1638" i="3"/>
  <c r="E1639" i="3"/>
  <c r="E1640" i="3"/>
  <c r="E1641" i="3"/>
  <c r="E1642" i="3"/>
  <c r="E1643" i="3"/>
  <c r="E1644" i="3"/>
  <c r="E1645" i="3"/>
  <c r="E1646" i="3"/>
  <c r="E1647" i="3"/>
  <c r="E1648" i="3"/>
  <c r="E1649" i="3"/>
  <c r="E1650" i="3"/>
  <c r="E1651" i="3"/>
  <c r="E1652" i="3"/>
  <c r="E1653" i="3"/>
  <c r="E1654" i="3"/>
  <c r="E1655" i="3"/>
  <c r="E1656" i="3"/>
  <c r="E1657" i="3"/>
  <c r="E1658" i="3"/>
  <c r="E1659" i="3"/>
  <c r="E1660" i="3"/>
  <c r="E1661" i="3"/>
  <c r="E1662" i="3"/>
  <c r="E1663" i="3"/>
  <c r="E1664" i="3"/>
  <c r="E1665" i="3"/>
  <c r="E1666" i="3"/>
  <c r="E1667" i="3"/>
  <c r="E1668" i="3"/>
  <c r="E1669" i="3"/>
  <c r="E1670" i="3"/>
  <c r="E1671" i="3"/>
  <c r="E1672" i="3"/>
  <c r="E1673" i="3"/>
  <c r="E1674" i="3"/>
  <c r="E1675" i="3"/>
  <c r="E1676" i="3"/>
  <c r="E1677" i="3"/>
  <c r="E1678" i="3"/>
  <c r="E1679" i="3"/>
  <c r="E1680" i="3"/>
  <c r="E1681" i="3"/>
  <c r="E1682" i="3"/>
  <c r="E1683" i="3"/>
  <c r="E1684" i="3"/>
  <c r="E1685" i="3"/>
  <c r="E1686" i="3"/>
  <c r="E1687" i="3"/>
  <c r="E1688" i="3"/>
  <c r="E1689" i="3"/>
  <c r="E1690" i="3"/>
  <c r="E1691" i="3"/>
  <c r="E1692" i="3"/>
  <c r="E1693" i="3"/>
  <c r="E1694" i="3"/>
  <c r="E1695" i="3"/>
  <c r="E1696" i="3"/>
  <c r="E1697" i="3"/>
  <c r="E1698" i="3"/>
  <c r="E1699" i="3"/>
  <c r="E1700" i="3"/>
  <c r="E1701" i="3"/>
  <c r="E1702" i="3"/>
  <c r="E1703" i="3"/>
  <c r="E1704" i="3"/>
  <c r="E1705" i="3"/>
  <c r="E1706" i="3"/>
  <c r="E1707" i="3"/>
  <c r="E1708" i="3"/>
  <c r="E1709" i="3"/>
  <c r="E1710" i="3"/>
  <c r="E1711" i="3"/>
  <c r="E1712" i="3"/>
  <c r="E1713" i="3"/>
  <c r="E1714" i="3"/>
  <c r="E1715" i="3"/>
  <c r="E1716" i="3"/>
  <c r="E1717" i="3"/>
  <c r="E1718" i="3"/>
  <c r="E1719" i="3"/>
  <c r="E1720" i="3"/>
  <c r="E1721" i="3"/>
  <c r="E1722" i="3"/>
  <c r="E1723" i="3"/>
  <c r="E1724" i="3"/>
  <c r="E1725" i="3"/>
  <c r="E1726" i="3"/>
  <c r="E1727" i="3"/>
  <c r="E1728" i="3"/>
  <c r="E1729" i="3"/>
  <c r="E1730" i="3"/>
  <c r="E1731" i="3"/>
  <c r="E1732" i="3"/>
  <c r="E1733" i="3"/>
  <c r="E1734" i="3"/>
  <c r="E1735" i="3"/>
  <c r="E1736" i="3"/>
  <c r="E1737" i="3"/>
  <c r="E1738" i="3"/>
  <c r="E1739" i="3"/>
  <c r="E1740" i="3"/>
  <c r="E1741" i="3"/>
  <c r="E1742" i="3"/>
  <c r="E1743" i="3"/>
  <c r="E1744" i="3"/>
  <c r="E1745" i="3"/>
  <c r="E1746" i="3"/>
  <c r="E1747" i="3"/>
  <c r="E1748" i="3"/>
  <c r="E1749" i="3"/>
  <c r="E1750" i="3"/>
  <c r="E1751" i="3"/>
  <c r="E1752" i="3"/>
  <c r="E1753" i="3"/>
  <c r="E1754" i="3"/>
  <c r="E1755" i="3"/>
  <c r="E1756" i="3"/>
  <c r="E1757" i="3"/>
  <c r="E1758" i="3"/>
  <c r="E1759" i="3"/>
  <c r="E1760" i="3"/>
  <c r="E1761" i="3"/>
  <c r="E1762" i="3"/>
  <c r="E1763" i="3"/>
  <c r="E1764" i="3"/>
  <c r="E1765" i="3"/>
  <c r="E1766" i="3"/>
  <c r="E1767" i="3"/>
  <c r="E1768" i="3"/>
  <c r="E1769" i="3"/>
  <c r="E1770" i="3"/>
  <c r="E1771" i="3"/>
  <c r="E1772" i="3"/>
  <c r="E1773" i="3"/>
  <c r="E1774" i="3"/>
  <c r="E1775" i="3"/>
  <c r="E1776" i="3"/>
  <c r="E1777" i="3"/>
  <c r="E1778" i="3"/>
  <c r="E1779" i="3"/>
  <c r="E1780" i="3"/>
  <c r="E1781" i="3"/>
  <c r="E1782" i="3"/>
  <c r="E1783" i="3"/>
  <c r="E1784" i="3"/>
  <c r="E1785" i="3"/>
  <c r="E1786" i="3"/>
  <c r="E1787" i="3"/>
  <c r="E1788" i="3"/>
  <c r="E1789" i="3"/>
  <c r="E1790" i="3"/>
  <c r="E1791" i="3"/>
  <c r="E1792" i="3"/>
  <c r="E1793" i="3"/>
  <c r="E1794" i="3"/>
  <c r="E1795" i="3"/>
  <c r="E1796" i="3"/>
  <c r="E1797" i="3"/>
  <c r="E1798" i="3"/>
  <c r="E1799" i="3"/>
  <c r="E1800" i="3"/>
  <c r="E1801" i="3"/>
  <c r="E1802" i="3"/>
  <c r="E1803" i="3"/>
  <c r="E3" i="3"/>
  <c r="F4" i="3" s="1"/>
  <c r="C4" i="2"/>
  <c r="Q7" i="3" l="1"/>
  <c r="Q3" i="3"/>
  <c r="Q11" i="3"/>
  <c r="Q10" i="3"/>
  <c r="Q9" i="3"/>
  <c r="Q8" i="3"/>
  <c r="Q19" i="3"/>
  <c r="Q35" i="3"/>
  <c r="Q21" i="3"/>
  <c r="Q24" i="3"/>
  <c r="Q25" i="3"/>
  <c r="Q37" i="3"/>
  <c r="Q30" i="3"/>
  <c r="Q29" i="3"/>
  <c r="Q18" i="3"/>
  <c r="Q34" i="3"/>
  <c r="Q13" i="3"/>
  <c r="Q22" i="3"/>
  <c r="Q31" i="3"/>
  <c r="Q14" i="3"/>
  <c r="Q23" i="3"/>
  <c r="Q32" i="3"/>
  <c r="Q15" i="3"/>
  <c r="Q26" i="3"/>
  <c r="Q16" i="3"/>
  <c r="Q27" i="3"/>
  <c r="Q33" i="3"/>
  <c r="Q17" i="3"/>
  <c r="Q12" i="3"/>
  <c r="Q36" i="3"/>
  <c r="Q28" i="3"/>
  <c r="Q20" i="3"/>
  <c r="J10" i="3"/>
  <c r="F15" i="3"/>
  <c r="K4" i="3"/>
  <c r="K5" i="3"/>
  <c r="F16" i="3"/>
  <c r="F671" i="3"/>
  <c r="F33" i="3"/>
  <c r="F425" i="3"/>
  <c r="F1654" i="3"/>
  <c r="F698" i="3"/>
  <c r="F1320" i="3"/>
  <c r="F183" i="3"/>
  <c r="F1790" i="3"/>
  <c r="F526" i="3"/>
  <c r="F877" i="3"/>
  <c r="F1702" i="3"/>
  <c r="F1499" i="3"/>
  <c r="F1143" i="3"/>
  <c r="F777" i="3"/>
  <c r="F1343" i="3"/>
  <c r="F216" i="3"/>
  <c r="F1590" i="3"/>
  <c r="F955" i="3"/>
  <c r="F290" i="3"/>
  <c r="F569" i="3"/>
  <c r="F802" i="3"/>
  <c r="F1011" i="3"/>
  <c r="F1220" i="3"/>
  <c r="F1424" i="3"/>
  <c r="F1606" i="3"/>
  <c r="F1735" i="3"/>
  <c r="F49" i="3"/>
  <c r="F321" i="3"/>
  <c r="F600" i="3"/>
  <c r="F829" i="3"/>
  <c r="F1036" i="3"/>
  <c r="F1243" i="3"/>
  <c r="F1451" i="3"/>
  <c r="F1620" i="3"/>
  <c r="F1748" i="3"/>
  <c r="F82" i="3"/>
  <c r="F359" i="3"/>
  <c r="F633" i="3"/>
  <c r="F855" i="3"/>
  <c r="F1064" i="3"/>
  <c r="F1267" i="3"/>
  <c r="F1476" i="3"/>
  <c r="F1638" i="3"/>
  <c r="F1763" i="3"/>
  <c r="F1566" i="3"/>
  <c r="F930" i="3"/>
  <c r="F1775" i="3"/>
  <c r="F1193" i="3"/>
  <c r="F491" i="3"/>
  <c r="F1718" i="3"/>
  <c r="F1168" i="3"/>
  <c r="F1689" i="3"/>
  <c r="F1399" i="3"/>
  <c r="F1112" i="3"/>
  <c r="F754" i="3"/>
  <c r="F392" i="3"/>
  <c r="F986" i="3"/>
  <c r="F1803" i="3"/>
  <c r="F1295" i="3"/>
  <c r="F150" i="3"/>
  <c r="F1548" i="3"/>
  <c r="F905" i="3"/>
  <c r="F113" i="3"/>
  <c r="F1527" i="3"/>
  <c r="F462" i="3"/>
  <c r="F1670" i="3"/>
  <c r="F1376" i="3"/>
  <c r="F1087" i="3"/>
  <c r="F721" i="3"/>
  <c r="F257" i="3"/>
  <c r="F39" i="3"/>
  <c r="F1802" i="3"/>
  <c r="F1774" i="3"/>
  <c r="F1734" i="3"/>
  <c r="F1701" i="3"/>
  <c r="F1667" i="3"/>
  <c r="F1636" i="3"/>
  <c r="F1585" i="3"/>
  <c r="F1547" i="3"/>
  <c r="F1498" i="3"/>
  <c r="F1449" i="3"/>
  <c r="F1394" i="3"/>
  <c r="F1316" i="3"/>
  <c r="F1266" i="3"/>
  <c r="F1216" i="3"/>
  <c r="F1137" i="3"/>
  <c r="F1085" i="3"/>
  <c r="F1033" i="3"/>
  <c r="F978" i="3"/>
  <c r="F903" i="3"/>
  <c r="F853" i="3"/>
  <c r="F795" i="3"/>
  <c r="F746" i="3"/>
  <c r="F667" i="3"/>
  <c r="F599" i="3"/>
  <c r="F523" i="3"/>
  <c r="F456" i="3"/>
  <c r="F391" i="3"/>
  <c r="F315" i="3"/>
  <c r="F247" i="3"/>
  <c r="F182" i="3"/>
  <c r="F78" i="3"/>
  <c r="F1786" i="3"/>
  <c r="F1746" i="3"/>
  <c r="F1716" i="3"/>
  <c r="F1682" i="3"/>
  <c r="F1652" i="3"/>
  <c r="F1618" i="3"/>
  <c r="F1582" i="3"/>
  <c r="F1546" i="3"/>
  <c r="F1472" i="3"/>
  <c r="F1416" i="3"/>
  <c r="F1365" i="3"/>
  <c r="F1315" i="3"/>
  <c r="F1265" i="3"/>
  <c r="F1210" i="3"/>
  <c r="F1160" i="3"/>
  <c r="F1084" i="3"/>
  <c r="F1028" i="3"/>
  <c r="F976" i="3"/>
  <c r="F928" i="3"/>
  <c r="F875" i="3"/>
  <c r="F819" i="3"/>
  <c r="F794" i="3"/>
  <c r="F744" i="3"/>
  <c r="F719" i="3"/>
  <c r="F693" i="3"/>
  <c r="F657" i="3"/>
  <c r="F623" i="3"/>
  <c r="F590" i="3"/>
  <c r="F553" i="3"/>
  <c r="F522" i="3"/>
  <c r="F489" i="3"/>
  <c r="F451" i="3"/>
  <c r="F418" i="3"/>
  <c r="F387" i="3"/>
  <c r="F344" i="3"/>
  <c r="F313" i="3"/>
  <c r="F280" i="3"/>
  <c r="F243" i="3"/>
  <c r="F210" i="3"/>
  <c r="F179" i="3"/>
  <c r="F136" i="3"/>
  <c r="F103" i="3"/>
  <c r="F34" i="3"/>
  <c r="F1799" i="3"/>
  <c r="F1772" i="3"/>
  <c r="F1729" i="3"/>
  <c r="F1698" i="3"/>
  <c r="F1665" i="3"/>
  <c r="F1630" i="3"/>
  <c r="F1581" i="3"/>
  <c r="F1543" i="3"/>
  <c r="F1490" i="3"/>
  <c r="F1415" i="3"/>
  <c r="F1362" i="3"/>
  <c r="F1307" i="3"/>
  <c r="F1233" i="3"/>
  <c r="F1184" i="3"/>
  <c r="F1106" i="3"/>
  <c r="F1050" i="3"/>
  <c r="F975" i="3"/>
  <c r="F923" i="3"/>
  <c r="F868" i="3"/>
  <c r="F818" i="3"/>
  <c r="F740" i="3"/>
  <c r="F685" i="3"/>
  <c r="F552" i="3"/>
  <c r="F65" i="3"/>
  <c r="F12" i="3"/>
  <c r="F20" i="3"/>
  <c r="F28" i="3"/>
  <c r="F36" i="3"/>
  <c r="F44" i="3"/>
  <c r="F52" i="3"/>
  <c r="F60" i="3"/>
  <c r="F68" i="3"/>
  <c r="F76" i="3"/>
  <c r="F84" i="3"/>
  <c r="F92" i="3"/>
  <c r="F100" i="3"/>
  <c r="F108" i="3"/>
  <c r="F116" i="3"/>
  <c r="F124" i="3"/>
  <c r="F132" i="3"/>
  <c r="F140" i="3"/>
  <c r="F148" i="3"/>
  <c r="F156" i="3"/>
  <c r="F164" i="3"/>
  <c r="F172" i="3"/>
  <c r="F180" i="3"/>
  <c r="F188" i="3"/>
  <c r="F196" i="3"/>
  <c r="F204" i="3"/>
  <c r="F212" i="3"/>
  <c r="F220" i="3"/>
  <c r="F228" i="3"/>
  <c r="F236" i="3"/>
  <c r="F244" i="3"/>
  <c r="F252" i="3"/>
  <c r="F260" i="3"/>
  <c r="F268" i="3"/>
  <c r="F276" i="3"/>
  <c r="F284" i="3"/>
  <c r="F292" i="3"/>
  <c r="F300" i="3"/>
  <c r="F308" i="3"/>
  <c r="F316" i="3"/>
  <c r="F324" i="3"/>
  <c r="F332" i="3"/>
  <c r="F340" i="3"/>
  <c r="F348" i="3"/>
  <c r="F356" i="3"/>
  <c r="F364" i="3"/>
  <c r="F372" i="3"/>
  <c r="F380" i="3"/>
  <c r="F388" i="3"/>
  <c r="F396" i="3"/>
  <c r="F404" i="3"/>
  <c r="F412" i="3"/>
  <c r="F420" i="3"/>
  <c r="F428" i="3"/>
  <c r="F436" i="3"/>
  <c r="F444" i="3"/>
  <c r="F452" i="3"/>
  <c r="F460" i="3"/>
  <c r="F468" i="3"/>
  <c r="F476" i="3"/>
  <c r="F484" i="3"/>
  <c r="F492" i="3"/>
  <c r="F500" i="3"/>
  <c r="F508" i="3"/>
  <c r="F516" i="3"/>
  <c r="F524" i="3"/>
  <c r="F532" i="3"/>
  <c r="F540" i="3"/>
  <c r="F548" i="3"/>
  <c r="F556" i="3"/>
  <c r="F564" i="3"/>
  <c r="F572" i="3"/>
  <c r="F580" i="3"/>
  <c r="F588" i="3"/>
  <c r="F596" i="3"/>
  <c r="F604" i="3"/>
  <c r="F612" i="3"/>
  <c r="F620" i="3"/>
  <c r="F628" i="3"/>
  <c r="F636" i="3"/>
  <c r="F644" i="3"/>
  <c r="F652" i="3"/>
  <c r="F660" i="3"/>
  <c r="F668" i="3"/>
  <c r="F676" i="3"/>
  <c r="F7" i="3"/>
  <c r="F13" i="3"/>
  <c r="F21" i="3"/>
  <c r="F29" i="3"/>
  <c r="F37" i="3"/>
  <c r="F45" i="3"/>
  <c r="F53" i="3"/>
  <c r="F61" i="3"/>
  <c r="F69" i="3"/>
  <c r="F77" i="3"/>
  <c r="F85" i="3"/>
  <c r="F93" i="3"/>
  <c r="F101" i="3"/>
  <c r="F109" i="3"/>
  <c r="F117" i="3"/>
  <c r="F125" i="3"/>
  <c r="F133" i="3"/>
  <c r="F141" i="3"/>
  <c r="F149" i="3"/>
  <c r="F157" i="3"/>
  <c r="F165" i="3"/>
  <c r="F173" i="3"/>
  <c r="F181" i="3"/>
  <c r="F189" i="3"/>
  <c r="F197" i="3"/>
  <c r="F205" i="3"/>
  <c r="F213" i="3"/>
  <c r="F221" i="3"/>
  <c r="F229" i="3"/>
  <c r="F237" i="3"/>
  <c r="F245" i="3"/>
  <c r="F253" i="3"/>
  <c r="F261" i="3"/>
  <c r="F269" i="3"/>
  <c r="F277" i="3"/>
  <c r="F285" i="3"/>
  <c r="F293" i="3"/>
  <c r="F301" i="3"/>
  <c r="F309" i="3"/>
  <c r="F317" i="3"/>
  <c r="F325" i="3"/>
  <c r="F333" i="3"/>
  <c r="F341" i="3"/>
  <c r="F349" i="3"/>
  <c r="F357" i="3"/>
  <c r="F365" i="3"/>
  <c r="F373" i="3"/>
  <c r="F381" i="3"/>
  <c r="F389" i="3"/>
  <c r="F397" i="3"/>
  <c r="F405" i="3"/>
  <c r="F413" i="3"/>
  <c r="F421" i="3"/>
  <c r="F429" i="3"/>
  <c r="F437" i="3"/>
  <c r="F445" i="3"/>
  <c r="F453" i="3"/>
  <c r="F461" i="3"/>
  <c r="F469" i="3"/>
  <c r="F477" i="3"/>
  <c r="F485" i="3"/>
  <c r="F493" i="3"/>
  <c r="F501" i="3"/>
  <c r="F509" i="3"/>
  <c r="F517" i="3"/>
  <c r="F525" i="3"/>
  <c r="F533" i="3"/>
  <c r="F541" i="3"/>
  <c r="F549" i="3"/>
  <c r="F557" i="3"/>
  <c r="F565" i="3"/>
  <c r="F573" i="3"/>
  <c r="F581" i="3"/>
  <c r="F589" i="3"/>
  <c r="F597" i="3"/>
  <c r="F605" i="3"/>
  <c r="F613" i="3"/>
  <c r="F621" i="3"/>
  <c r="F629" i="3"/>
  <c r="F637" i="3"/>
  <c r="F645" i="3"/>
  <c r="F653" i="3"/>
  <c r="F661" i="3"/>
  <c r="F669" i="3"/>
  <c r="F677" i="3"/>
  <c r="F5" i="3"/>
  <c r="F26" i="3"/>
  <c r="F38" i="3"/>
  <c r="F48" i="3"/>
  <c r="F58" i="3"/>
  <c r="F70" i="3"/>
  <c r="F80" i="3"/>
  <c r="F90" i="3"/>
  <c r="F102" i="3"/>
  <c r="F112" i="3"/>
  <c r="F122" i="3"/>
  <c r="F134" i="3"/>
  <c r="F144" i="3"/>
  <c r="F154" i="3"/>
  <c r="F166" i="3"/>
  <c r="F176" i="3"/>
  <c r="F186" i="3"/>
  <c r="F198" i="3"/>
  <c r="F208" i="3"/>
  <c r="F218" i="3"/>
  <c r="F230" i="3"/>
  <c r="F240" i="3"/>
  <c r="F250" i="3"/>
  <c r="F262" i="3"/>
  <c r="F272" i="3"/>
  <c r="F282" i="3"/>
  <c r="F294" i="3"/>
  <c r="F304" i="3"/>
  <c r="F314" i="3"/>
  <c r="F326" i="3"/>
  <c r="F336" i="3"/>
  <c r="F346" i="3"/>
  <c r="F358" i="3"/>
  <c r="F368" i="3"/>
  <c r="F378" i="3"/>
  <c r="F390" i="3"/>
  <c r="F400" i="3"/>
  <c r="F410" i="3"/>
  <c r="F422" i="3"/>
  <c r="F432" i="3"/>
  <c r="F442" i="3"/>
  <c r="F454" i="3"/>
  <c r="F464" i="3"/>
  <c r="F474" i="3"/>
  <c r="F486" i="3"/>
  <c r="F496" i="3"/>
  <c r="F506" i="3"/>
  <c r="F518" i="3"/>
  <c r="F528" i="3"/>
  <c r="F538" i="3"/>
  <c r="F550" i="3"/>
  <c r="F560" i="3"/>
  <c r="F570" i="3"/>
  <c r="F582" i="3"/>
  <c r="F592" i="3"/>
  <c r="F602" i="3"/>
  <c r="F614" i="3"/>
  <c r="F624" i="3"/>
  <c r="F634" i="3"/>
  <c r="F646" i="3"/>
  <c r="F656" i="3"/>
  <c r="F666" i="3"/>
  <c r="F678" i="3"/>
  <c r="F686" i="3"/>
  <c r="F694" i="3"/>
  <c r="F702" i="3"/>
  <c r="F710" i="3"/>
  <c r="F718" i="3"/>
  <c r="F726" i="3"/>
  <c r="F734" i="3"/>
  <c r="F742" i="3"/>
  <c r="F750" i="3"/>
  <c r="F758" i="3"/>
  <c r="F766" i="3"/>
  <c r="F774" i="3"/>
  <c r="F782" i="3"/>
  <c r="F790" i="3"/>
  <c r="F798" i="3"/>
  <c r="F806" i="3"/>
  <c r="F814" i="3"/>
  <c r="F822" i="3"/>
  <c r="F830" i="3"/>
  <c r="F838" i="3"/>
  <c r="F846" i="3"/>
  <c r="F854" i="3"/>
  <c r="F862" i="3"/>
  <c r="F870" i="3"/>
  <c r="F878" i="3"/>
  <c r="F886" i="3"/>
  <c r="F894" i="3"/>
  <c r="F902" i="3"/>
  <c r="F910" i="3"/>
  <c r="F918" i="3"/>
  <c r="F926" i="3"/>
  <c r="F934" i="3"/>
  <c r="F942" i="3"/>
  <c r="F950" i="3"/>
  <c r="F958" i="3"/>
  <c r="F966" i="3"/>
  <c r="F974" i="3"/>
  <c r="F982" i="3"/>
  <c r="F990" i="3"/>
  <c r="F998" i="3"/>
  <c r="F1006" i="3"/>
  <c r="F1014" i="3"/>
  <c r="F1022" i="3"/>
  <c r="F1030" i="3"/>
  <c r="F1038" i="3"/>
  <c r="F1046" i="3"/>
  <c r="F1054" i="3"/>
  <c r="F1062" i="3"/>
  <c r="F1070" i="3"/>
  <c r="F1078" i="3"/>
  <c r="F1086" i="3"/>
  <c r="F1094" i="3"/>
  <c r="F1102" i="3"/>
  <c r="F1110" i="3"/>
  <c r="F1118" i="3"/>
  <c r="F1126" i="3"/>
  <c r="F1134" i="3"/>
  <c r="F1142" i="3"/>
  <c r="F1150" i="3"/>
  <c r="F1158" i="3"/>
  <c r="F1166" i="3"/>
  <c r="F1174" i="3"/>
  <c r="F1182" i="3"/>
  <c r="F1190" i="3"/>
  <c r="F1198" i="3"/>
  <c r="F1206" i="3"/>
  <c r="F1214" i="3"/>
  <c r="F1222" i="3"/>
  <c r="F1230" i="3"/>
  <c r="F1238" i="3"/>
  <c r="F1246" i="3"/>
  <c r="F1254" i="3"/>
  <c r="F1262" i="3"/>
  <c r="F1270" i="3"/>
  <c r="F1278" i="3"/>
  <c r="F1286" i="3"/>
  <c r="F1294" i="3"/>
  <c r="F1302" i="3"/>
  <c r="F1310" i="3"/>
  <c r="F1318" i="3"/>
  <c r="F1326" i="3"/>
  <c r="F1334" i="3"/>
  <c r="F1342" i="3"/>
  <c r="F1350" i="3"/>
  <c r="F1358" i="3"/>
  <c r="F1366" i="3"/>
  <c r="F1374" i="3"/>
  <c r="F1382" i="3"/>
  <c r="F1390" i="3"/>
  <c r="F1398" i="3"/>
  <c r="F1406" i="3"/>
  <c r="F1414" i="3"/>
  <c r="F1422" i="3"/>
  <c r="F1430" i="3"/>
  <c r="F1438" i="3"/>
  <c r="F1446" i="3"/>
  <c r="F1454" i="3"/>
  <c r="F1462" i="3"/>
  <c r="F1470" i="3"/>
  <c r="F1478" i="3"/>
  <c r="F1486" i="3"/>
  <c r="F1494" i="3"/>
  <c r="F1502" i="3"/>
  <c r="F1510" i="3"/>
  <c r="F1518" i="3"/>
  <c r="F1526" i="3"/>
  <c r="F6" i="3"/>
  <c r="F18" i="3"/>
  <c r="F31" i="3"/>
  <c r="F42" i="3"/>
  <c r="F55" i="3"/>
  <c r="F66" i="3"/>
  <c r="F79" i="3"/>
  <c r="F91" i="3"/>
  <c r="F104" i="3"/>
  <c r="F115" i="3"/>
  <c r="F128" i="3"/>
  <c r="F139" i="3"/>
  <c r="F152" i="3"/>
  <c r="F163" i="3"/>
  <c r="F177" i="3"/>
  <c r="F190" i="3"/>
  <c r="F201" i="3"/>
  <c r="F214" i="3"/>
  <c r="F225" i="3"/>
  <c r="F238" i="3"/>
  <c r="F249" i="3"/>
  <c r="F263" i="3"/>
  <c r="F274" i="3"/>
  <c r="F287" i="3"/>
  <c r="F298" i="3"/>
  <c r="F311" i="3"/>
  <c r="F322" i="3"/>
  <c r="F335" i="3"/>
  <c r="F347" i="3"/>
  <c r="F360" i="3"/>
  <c r="F371" i="3"/>
  <c r="F384" i="3"/>
  <c r="F395" i="3"/>
  <c r="F408" i="3"/>
  <c r="F419" i="3"/>
  <c r="F433" i="3"/>
  <c r="F446" i="3"/>
  <c r="F457" i="3"/>
  <c r="F470" i="3"/>
  <c r="F481" i="3"/>
  <c r="F494" i="3"/>
  <c r="F505" i="3"/>
  <c r="F519" i="3"/>
  <c r="F530" i="3"/>
  <c r="F543" i="3"/>
  <c r="F554" i="3"/>
  <c r="F567" i="3"/>
  <c r="F578" i="3"/>
  <c r="F591" i="3"/>
  <c r="F603" i="3"/>
  <c r="F616" i="3"/>
  <c r="F627" i="3"/>
  <c r="F640" i="3"/>
  <c r="F651" i="3"/>
  <c r="F664" i="3"/>
  <c r="F675" i="3"/>
  <c r="F687" i="3"/>
  <c r="F696" i="3"/>
  <c r="F705" i="3"/>
  <c r="F714" i="3"/>
  <c r="F723" i="3"/>
  <c r="F732" i="3"/>
  <c r="F741" i="3"/>
  <c r="F751" i="3"/>
  <c r="F760" i="3"/>
  <c r="F769" i="3"/>
  <c r="F778" i="3"/>
  <c r="F787" i="3"/>
  <c r="F796" i="3"/>
  <c r="F805" i="3"/>
  <c r="F815" i="3"/>
  <c r="F824" i="3"/>
  <c r="F833" i="3"/>
  <c r="F842" i="3"/>
  <c r="F851" i="3"/>
  <c r="F860" i="3"/>
  <c r="F869" i="3"/>
  <c r="F879" i="3"/>
  <c r="F888" i="3"/>
  <c r="F897" i="3"/>
  <c r="F906" i="3"/>
  <c r="F915" i="3"/>
  <c r="F924" i="3"/>
  <c r="F933" i="3"/>
  <c r="F943" i="3"/>
  <c r="F952" i="3"/>
  <c r="F961" i="3"/>
  <c r="F970" i="3"/>
  <c r="F979" i="3"/>
  <c r="F988" i="3"/>
  <c r="F997" i="3"/>
  <c r="F1007" i="3"/>
  <c r="F1016" i="3"/>
  <c r="F1025" i="3"/>
  <c r="F1034" i="3"/>
  <c r="F1043" i="3"/>
  <c r="F1052" i="3"/>
  <c r="F1061" i="3"/>
  <c r="F1071" i="3"/>
  <c r="F1080" i="3"/>
  <c r="F1089" i="3"/>
  <c r="F1098" i="3"/>
  <c r="F1107" i="3"/>
  <c r="F1116" i="3"/>
  <c r="F1125" i="3"/>
  <c r="F1135" i="3"/>
  <c r="F1144" i="3"/>
  <c r="F1153" i="3"/>
  <c r="F1162" i="3"/>
  <c r="F1171" i="3"/>
  <c r="F1180" i="3"/>
  <c r="F1189" i="3"/>
  <c r="F1199" i="3"/>
  <c r="F1208" i="3"/>
  <c r="F1217" i="3"/>
  <c r="F1226" i="3"/>
  <c r="F1235" i="3"/>
  <c r="F1244" i="3"/>
  <c r="F1253" i="3"/>
  <c r="F1263" i="3"/>
  <c r="F1272" i="3"/>
  <c r="F1281" i="3"/>
  <c r="F1290" i="3"/>
  <c r="F1299" i="3"/>
  <c r="F1308" i="3"/>
  <c r="F1317" i="3"/>
  <c r="F1327" i="3"/>
  <c r="F1336" i="3"/>
  <c r="F1345" i="3"/>
  <c r="F1354" i="3"/>
  <c r="F1363" i="3"/>
  <c r="F1372" i="3"/>
  <c r="F1381" i="3"/>
  <c r="F1391" i="3"/>
  <c r="F1400" i="3"/>
  <c r="F1409" i="3"/>
  <c r="F1418" i="3"/>
  <c r="F1427" i="3"/>
  <c r="F1436" i="3"/>
  <c r="F1445" i="3"/>
  <c r="F1455" i="3"/>
  <c r="F1464" i="3"/>
  <c r="F1473" i="3"/>
  <c r="F1482" i="3"/>
  <c r="F1491" i="3"/>
  <c r="F1500" i="3"/>
  <c r="F1509" i="3"/>
  <c r="F1519" i="3"/>
  <c r="F1528" i="3"/>
  <c r="F1536" i="3"/>
  <c r="F1544" i="3"/>
  <c r="F1552" i="3"/>
  <c r="F1560" i="3"/>
  <c r="F1568" i="3"/>
  <c r="F1576" i="3"/>
  <c r="F1584" i="3"/>
  <c r="F1592" i="3"/>
  <c r="F1600" i="3"/>
  <c r="F1608" i="3"/>
  <c r="F1616" i="3"/>
  <c r="F1624" i="3"/>
  <c r="F1632" i="3"/>
  <c r="F1640" i="3"/>
  <c r="F1648" i="3"/>
  <c r="F1656" i="3"/>
  <c r="F1664" i="3"/>
  <c r="F1672" i="3"/>
  <c r="F1680" i="3"/>
  <c r="F1688" i="3"/>
  <c r="F1696" i="3"/>
  <c r="F1704" i="3"/>
  <c r="F1712" i="3"/>
  <c r="F1720" i="3"/>
  <c r="F1728" i="3"/>
  <c r="F1736" i="3"/>
  <c r="F1744" i="3"/>
  <c r="F1752" i="3"/>
  <c r="F1760" i="3"/>
  <c r="F1768" i="3"/>
  <c r="F1776" i="3"/>
  <c r="F1784" i="3"/>
  <c r="F1792" i="3"/>
  <c r="F1800" i="3"/>
  <c r="F8" i="3"/>
  <c r="F19" i="3"/>
  <c r="F32" i="3"/>
  <c r="F43" i="3"/>
  <c r="F56" i="3"/>
  <c r="F67" i="3"/>
  <c r="F81" i="3"/>
  <c r="F94" i="3"/>
  <c r="F105" i="3"/>
  <c r="F118" i="3"/>
  <c r="F129" i="3"/>
  <c r="F142" i="3"/>
  <c r="F153" i="3"/>
  <c r="F167" i="3"/>
  <c r="F178" i="3"/>
  <c r="F191" i="3"/>
  <c r="F202" i="3"/>
  <c r="F215" i="3"/>
  <c r="F226" i="3"/>
  <c r="F239" i="3"/>
  <c r="F251" i="3"/>
  <c r="F264" i="3"/>
  <c r="F275" i="3"/>
  <c r="F288" i="3"/>
  <c r="F299" i="3"/>
  <c r="F312" i="3"/>
  <c r="F323" i="3"/>
  <c r="F337" i="3"/>
  <c r="F350" i="3"/>
  <c r="F361" i="3"/>
  <c r="F374" i="3"/>
  <c r="F385" i="3"/>
  <c r="F398" i="3"/>
  <c r="F409" i="3"/>
  <c r="F423" i="3"/>
  <c r="F434" i="3"/>
  <c r="F447" i="3"/>
  <c r="F458" i="3"/>
  <c r="F471" i="3"/>
  <c r="F482" i="3"/>
  <c r="F495" i="3"/>
  <c r="F507" i="3"/>
  <c r="F520" i="3"/>
  <c r="F531" i="3"/>
  <c r="F544" i="3"/>
  <c r="F555" i="3"/>
  <c r="F568" i="3"/>
  <c r="F579" i="3"/>
  <c r="F593" i="3"/>
  <c r="F606" i="3"/>
  <c r="F617" i="3"/>
  <c r="F630" i="3"/>
  <c r="F641" i="3"/>
  <c r="F654" i="3"/>
  <c r="F665" i="3"/>
  <c r="F679" i="3"/>
  <c r="F688" i="3"/>
  <c r="F697" i="3"/>
  <c r="F706" i="3"/>
  <c r="F715" i="3"/>
  <c r="F724" i="3"/>
  <c r="F733" i="3"/>
  <c r="F743" i="3"/>
  <c r="F752" i="3"/>
  <c r="F761" i="3"/>
  <c r="F770" i="3"/>
  <c r="F779" i="3"/>
  <c r="F788" i="3"/>
  <c r="F797" i="3"/>
  <c r="F807" i="3"/>
  <c r="F816" i="3"/>
  <c r="F825" i="3"/>
  <c r="F834" i="3"/>
  <c r="F843" i="3"/>
  <c r="F852" i="3"/>
  <c r="F861" i="3"/>
  <c r="F871" i="3"/>
  <c r="F880" i="3"/>
  <c r="F889" i="3"/>
  <c r="F898" i="3"/>
  <c r="F907" i="3"/>
  <c r="F916" i="3"/>
  <c r="F925" i="3"/>
  <c r="F935" i="3"/>
  <c r="F944" i="3"/>
  <c r="F953" i="3"/>
  <c r="F962" i="3"/>
  <c r="F971" i="3"/>
  <c r="F980" i="3"/>
  <c r="F989" i="3"/>
  <c r="F999" i="3"/>
  <c r="F1008" i="3"/>
  <c r="F1017" i="3"/>
  <c r="F1026" i="3"/>
  <c r="F1035" i="3"/>
  <c r="F1044" i="3"/>
  <c r="F1053" i="3"/>
  <c r="F1063" i="3"/>
  <c r="F1072" i="3"/>
  <c r="F1081" i="3"/>
  <c r="F1090" i="3"/>
  <c r="F1099" i="3"/>
  <c r="F1108" i="3"/>
  <c r="F1117" i="3"/>
  <c r="F1127" i="3"/>
  <c r="F1136" i="3"/>
  <c r="F1145" i="3"/>
  <c r="F1154" i="3"/>
  <c r="F1163" i="3"/>
  <c r="F1172" i="3"/>
  <c r="F1181" i="3"/>
  <c r="F1191" i="3"/>
  <c r="F1200" i="3"/>
  <c r="F1209" i="3"/>
  <c r="F1218" i="3"/>
  <c r="F1227" i="3"/>
  <c r="F1236" i="3"/>
  <c r="F1245" i="3"/>
  <c r="F1255" i="3"/>
  <c r="F1264" i="3"/>
  <c r="F1273" i="3"/>
  <c r="F1282" i="3"/>
  <c r="F1291" i="3"/>
  <c r="F1300" i="3"/>
  <c r="F1309" i="3"/>
  <c r="F1319" i="3"/>
  <c r="F1328" i="3"/>
  <c r="F1337" i="3"/>
  <c r="F1346" i="3"/>
  <c r="F1355" i="3"/>
  <c r="F1364" i="3"/>
  <c r="F1373" i="3"/>
  <c r="F1383" i="3"/>
  <c r="F1392" i="3"/>
  <c r="F1401" i="3"/>
  <c r="F1410" i="3"/>
  <c r="F1419" i="3"/>
  <c r="F1428" i="3"/>
  <c r="F1437" i="3"/>
  <c r="F1447" i="3"/>
  <c r="F1456" i="3"/>
  <c r="F1465" i="3"/>
  <c r="F1474" i="3"/>
  <c r="F1483" i="3"/>
  <c r="F1492" i="3"/>
  <c r="F1501" i="3"/>
  <c r="F1511" i="3"/>
  <c r="F1520" i="3"/>
  <c r="F1529" i="3"/>
  <c r="F1537" i="3"/>
  <c r="F9" i="3"/>
  <c r="F24" i="3"/>
  <c r="F40" i="3"/>
  <c r="F57" i="3"/>
  <c r="F73" i="3"/>
  <c r="F88" i="3"/>
  <c r="F106" i="3"/>
  <c r="F121" i="3"/>
  <c r="F137" i="3"/>
  <c r="F155" i="3"/>
  <c r="F170" i="3"/>
  <c r="F185" i="3"/>
  <c r="F203" i="3"/>
  <c r="F219" i="3"/>
  <c r="F234" i="3"/>
  <c r="F254" i="3"/>
  <c r="F267" i="3"/>
  <c r="F283" i="3"/>
  <c r="F302" i="3"/>
  <c r="F318" i="3"/>
  <c r="F331" i="3"/>
  <c r="F351" i="3"/>
  <c r="F366" i="3"/>
  <c r="F382" i="3"/>
  <c r="F399" i="3"/>
  <c r="F415" i="3"/>
  <c r="F430" i="3"/>
  <c r="F448" i="3"/>
  <c r="F463" i="3"/>
  <c r="F479" i="3"/>
  <c r="F497" i="3"/>
  <c r="F512" i="3"/>
  <c r="F527" i="3"/>
  <c r="F545" i="3"/>
  <c r="F561" i="3"/>
  <c r="F576" i="3"/>
  <c r="F594" i="3"/>
  <c r="F609" i="3"/>
  <c r="F625" i="3"/>
  <c r="F642" i="3"/>
  <c r="F658" i="3"/>
  <c r="F673" i="3"/>
  <c r="F689" i="3"/>
  <c r="F700" i="3"/>
  <c r="F712" i="3"/>
  <c r="F725" i="3"/>
  <c r="F737" i="3"/>
  <c r="F748" i="3"/>
  <c r="F762" i="3"/>
  <c r="F773" i="3"/>
  <c r="F785" i="3"/>
  <c r="F799" i="3"/>
  <c r="F810" i="3"/>
  <c r="F821" i="3"/>
  <c r="F835" i="3"/>
  <c r="F847" i="3"/>
  <c r="F858" i="3"/>
  <c r="F872" i="3"/>
  <c r="F883" i="3"/>
  <c r="F895" i="3"/>
  <c r="F908" i="3"/>
  <c r="F920" i="3"/>
  <c r="F931" i="3"/>
  <c r="F945" i="3"/>
  <c r="F956" i="3"/>
  <c r="F968" i="3"/>
  <c r="F981" i="3"/>
  <c r="F993" i="3"/>
  <c r="F1004" i="3"/>
  <c r="F1018" i="3"/>
  <c r="F1029" i="3"/>
  <c r="F1041" i="3"/>
  <c r="F1055" i="3"/>
  <c r="F1066" i="3"/>
  <c r="F1077" i="3"/>
  <c r="F1091" i="3"/>
  <c r="F1103" i="3"/>
  <c r="F1114" i="3"/>
  <c r="F1128" i="3"/>
  <c r="F1139" i="3"/>
  <c r="F1151" i="3"/>
  <c r="F1164" i="3"/>
  <c r="F1176" i="3"/>
  <c r="F1187" i="3"/>
  <c r="F1201" i="3"/>
  <c r="F1212" i="3"/>
  <c r="F1224" i="3"/>
  <c r="F1237" i="3"/>
  <c r="F1249" i="3"/>
  <c r="F1260" i="3"/>
  <c r="F1274" i="3"/>
  <c r="F1285" i="3"/>
  <c r="F1297" i="3"/>
  <c r="F1311" i="3"/>
  <c r="F1322" i="3"/>
  <c r="F1333" i="3"/>
  <c r="F1347" i="3"/>
  <c r="F1359" i="3"/>
  <c r="F1370" i="3"/>
  <c r="F1384" i="3"/>
  <c r="F1395" i="3"/>
  <c r="F1407" i="3"/>
  <c r="F1420" i="3"/>
  <c r="F1432" i="3"/>
  <c r="F1443" i="3"/>
  <c r="F1457" i="3"/>
  <c r="F1468" i="3"/>
  <c r="F1480" i="3"/>
  <c r="F1493" i="3"/>
  <c r="F1505" i="3"/>
  <c r="F1516" i="3"/>
  <c r="F1530" i="3"/>
  <c r="F1540" i="3"/>
  <c r="F1549" i="3"/>
  <c r="F1558" i="3"/>
  <c r="F1567" i="3"/>
  <c r="F1577" i="3"/>
  <c r="F1586" i="3"/>
  <c r="F1595" i="3"/>
  <c r="F1604" i="3"/>
  <c r="F1613" i="3"/>
  <c r="F1622" i="3"/>
  <c r="F1631" i="3"/>
  <c r="F1641" i="3"/>
  <c r="F1650" i="3"/>
  <c r="F1659" i="3"/>
  <c r="F1668" i="3"/>
  <c r="F1677" i="3"/>
  <c r="F1686" i="3"/>
  <c r="F1695" i="3"/>
  <c r="F1705" i="3"/>
  <c r="F1714" i="3"/>
  <c r="F1723" i="3"/>
  <c r="F1732" i="3"/>
  <c r="F1741" i="3"/>
  <c r="F1750" i="3"/>
  <c r="F1759" i="3"/>
  <c r="F1769" i="3"/>
  <c r="F1778" i="3"/>
  <c r="F1787" i="3"/>
  <c r="F1796" i="3"/>
  <c r="F10" i="3"/>
  <c r="F25" i="3"/>
  <c r="F41" i="3"/>
  <c r="F59" i="3"/>
  <c r="F74" i="3"/>
  <c r="F89" i="3"/>
  <c r="F107" i="3"/>
  <c r="F123" i="3"/>
  <c r="F138" i="3"/>
  <c r="F158" i="3"/>
  <c r="F171" i="3"/>
  <c r="F187" i="3"/>
  <c r="F206" i="3"/>
  <c r="F222" i="3"/>
  <c r="F235" i="3"/>
  <c r="F255" i="3"/>
  <c r="F270" i="3"/>
  <c r="F286" i="3"/>
  <c r="F303" i="3"/>
  <c r="F319" i="3"/>
  <c r="F334" i="3"/>
  <c r="F352" i="3"/>
  <c r="F367" i="3"/>
  <c r="F383" i="3"/>
  <c r="F401" i="3"/>
  <c r="F416" i="3"/>
  <c r="F431" i="3"/>
  <c r="F449" i="3"/>
  <c r="F465" i="3"/>
  <c r="F480" i="3"/>
  <c r="F498" i="3"/>
  <c r="F513" i="3"/>
  <c r="F529" i="3"/>
  <c r="F546" i="3"/>
  <c r="F562" i="3"/>
  <c r="F577" i="3"/>
  <c r="F595" i="3"/>
  <c r="F610" i="3"/>
  <c r="F626" i="3"/>
  <c r="F643" i="3"/>
  <c r="F659" i="3"/>
  <c r="F674" i="3"/>
  <c r="F690" i="3"/>
  <c r="F701" i="3"/>
  <c r="F713" i="3"/>
  <c r="F727" i="3"/>
  <c r="F738" i="3"/>
  <c r="F749" i="3"/>
  <c r="F763" i="3"/>
  <c r="F775" i="3"/>
  <c r="F786" i="3"/>
  <c r="F800" i="3"/>
  <c r="F811" i="3"/>
  <c r="F823" i="3"/>
  <c r="F836" i="3"/>
  <c r="F848" i="3"/>
  <c r="F859" i="3"/>
  <c r="F873" i="3"/>
  <c r="F884" i="3"/>
  <c r="F896" i="3"/>
  <c r="F909" i="3"/>
  <c r="F932" i="3"/>
  <c r="F946" i="3"/>
  <c r="F957" i="3"/>
  <c r="F969" i="3"/>
  <c r="F983" i="3"/>
  <c r="F994" i="3"/>
  <c r="F1005" i="3"/>
  <c r="F1019" i="3"/>
  <c r="F1031" i="3"/>
  <c r="F1042" i="3"/>
  <c r="F1056" i="3"/>
  <c r="F1067" i="3"/>
  <c r="F1079" i="3"/>
  <c r="F1104" i="3"/>
  <c r="F1115" i="3"/>
  <c r="F1129" i="3"/>
  <c r="F1152" i="3"/>
  <c r="F1177" i="3"/>
  <c r="F1202" i="3"/>
  <c r="F1225" i="3"/>
  <c r="F1250" i="3"/>
  <c r="F1275" i="3"/>
  <c r="F1298" i="3"/>
  <c r="F1323" i="3"/>
  <c r="F1335" i="3"/>
  <c r="F1360" i="3"/>
  <c r="F1385" i="3"/>
  <c r="F1408" i="3"/>
  <c r="F1433" i="3"/>
  <c r="F1458" i="3"/>
  <c r="F1481" i="3"/>
  <c r="F1506" i="3"/>
  <c r="F1531" i="3"/>
  <c r="F1550" i="3"/>
  <c r="F1569" i="3"/>
  <c r="F1587" i="3"/>
  <c r="F1614" i="3"/>
  <c r="F1633" i="3"/>
  <c r="F1651" i="3"/>
  <c r="F1669" i="3"/>
  <c r="F1687" i="3"/>
  <c r="F1706" i="3"/>
  <c r="F1724" i="3"/>
  <c r="F1742" i="3"/>
  <c r="F1761" i="3"/>
  <c r="F1779" i="3"/>
  <c r="F1797" i="3"/>
  <c r="F921" i="3"/>
  <c r="F1092" i="3"/>
  <c r="F1140" i="3"/>
  <c r="F1165" i="3"/>
  <c r="F1188" i="3"/>
  <c r="F1213" i="3"/>
  <c r="F1239" i="3"/>
  <c r="F1261" i="3"/>
  <c r="F1287" i="3"/>
  <c r="F1312" i="3"/>
  <c r="F1348" i="3"/>
  <c r="F1371" i="3"/>
  <c r="F1396" i="3"/>
  <c r="F1421" i="3"/>
  <c r="F1444" i="3"/>
  <c r="F1469" i="3"/>
  <c r="F1495" i="3"/>
  <c r="F1517" i="3"/>
  <c r="F1541" i="3"/>
  <c r="F1559" i="3"/>
  <c r="F1578" i="3"/>
  <c r="F1596" i="3"/>
  <c r="F1605" i="3"/>
  <c r="F1623" i="3"/>
  <c r="F1642" i="3"/>
  <c r="F1660" i="3"/>
  <c r="F1678" i="3"/>
  <c r="F1697" i="3"/>
  <c r="F1715" i="3"/>
  <c r="F1733" i="3"/>
  <c r="F1751" i="3"/>
  <c r="F1770" i="3"/>
  <c r="F1788" i="3"/>
  <c r="F11" i="3"/>
  <c r="F27" i="3"/>
  <c r="F46" i="3"/>
  <c r="F62" i="3"/>
  <c r="F75" i="3"/>
  <c r="F95" i="3"/>
  <c r="F110" i="3"/>
  <c r="F126" i="3"/>
  <c r="F143" i="3"/>
  <c r="F159" i="3"/>
  <c r="F174" i="3"/>
  <c r="F192" i="3"/>
  <c r="F207" i="3"/>
  <c r="F223" i="3"/>
  <c r="F241" i="3"/>
  <c r="F256" i="3"/>
  <c r="F271" i="3"/>
  <c r="F289" i="3"/>
  <c r="F305" i="3"/>
  <c r="F320" i="3"/>
  <c r="F338" i="3"/>
  <c r="F353" i="3"/>
  <c r="F369" i="3"/>
  <c r="F386" i="3"/>
  <c r="F402" i="3"/>
  <c r="F417" i="3"/>
  <c r="F435" i="3"/>
  <c r="F450" i="3"/>
  <c r="F466" i="3"/>
  <c r="F483" i="3"/>
  <c r="F499" i="3"/>
  <c r="F514" i="3"/>
  <c r="F534" i="3"/>
  <c r="F547" i="3"/>
  <c r="F563" i="3"/>
  <c r="F583" i="3"/>
  <c r="F598" i="3"/>
  <c r="F611" i="3"/>
  <c r="F631" i="3"/>
  <c r="F647" i="3"/>
  <c r="F662" i="3"/>
  <c r="F680" i="3"/>
  <c r="F691" i="3"/>
  <c r="F703" i="3"/>
  <c r="F716" i="3"/>
  <c r="F728" i="3"/>
  <c r="F739" i="3"/>
  <c r="F753" i="3"/>
  <c r="F764" i="3"/>
  <c r="F776" i="3"/>
  <c r="F789" i="3"/>
  <c r="F801" i="3"/>
  <c r="F812" i="3"/>
  <c r="F826" i="3"/>
  <c r="F837" i="3"/>
  <c r="F849" i="3"/>
  <c r="F863" i="3"/>
  <c r="F874" i="3"/>
  <c r="F885" i="3"/>
  <c r="F899" i="3"/>
  <c r="F911" i="3"/>
  <c r="F922" i="3"/>
  <c r="F936" i="3"/>
  <c r="F947" i="3"/>
  <c r="F959" i="3"/>
  <c r="F972" i="3"/>
  <c r="F984" i="3"/>
  <c r="F995" i="3"/>
  <c r="F1009" i="3"/>
  <c r="F1020" i="3"/>
  <c r="F1032" i="3"/>
  <c r="F1045" i="3"/>
  <c r="F1057" i="3"/>
  <c r="F1068" i="3"/>
  <c r="F1082" i="3"/>
  <c r="F1093" i="3"/>
  <c r="F1105" i="3"/>
  <c r="F1119" i="3"/>
  <c r="F1130" i="3"/>
  <c r="F1141" i="3"/>
  <c r="F1155" i="3"/>
  <c r="F1167" i="3"/>
  <c r="F1178" i="3"/>
  <c r="F1192" i="3"/>
  <c r="F1203" i="3"/>
  <c r="F1215" i="3"/>
  <c r="F1228" i="3"/>
  <c r="F1240" i="3"/>
  <c r="F1251" i="3"/>
  <c r="F1276" i="3"/>
  <c r="F1288" i="3"/>
  <c r="F1301" i="3"/>
  <c r="F1313" i="3"/>
  <c r="F1324" i="3"/>
  <c r="F1338" i="3"/>
  <c r="F1349" i="3"/>
  <c r="F1361" i="3"/>
  <c r="F1375" i="3"/>
  <c r="F1386" i="3"/>
  <c r="F1397" i="3"/>
  <c r="F1411" i="3"/>
  <c r="F1423" i="3"/>
  <c r="F1434" i="3"/>
  <c r="F1448" i="3"/>
  <c r="F1459" i="3"/>
  <c r="F1471" i="3"/>
  <c r="F1484" i="3"/>
  <c r="F1496" i="3"/>
  <c r="F1507" i="3"/>
  <c r="F1521" i="3"/>
  <c r="F1532" i="3"/>
  <c r="F1542" i="3"/>
  <c r="F1551" i="3"/>
  <c r="F1561" i="3"/>
  <c r="F1570" i="3"/>
  <c r="F1579" i="3"/>
  <c r="F1588" i="3"/>
  <c r="F14" i="3"/>
  <c r="F35" i="3"/>
  <c r="F64" i="3"/>
  <c r="F87" i="3"/>
  <c r="F114" i="3"/>
  <c r="F145" i="3"/>
  <c r="F168" i="3"/>
  <c r="F194" i="3"/>
  <c r="F217" i="3"/>
  <c r="F246" i="3"/>
  <c r="F273" i="3"/>
  <c r="F296" i="3"/>
  <c r="F327" i="3"/>
  <c r="F345" i="3"/>
  <c r="F376" i="3"/>
  <c r="F403" i="3"/>
  <c r="F426" i="3"/>
  <c r="F455" i="3"/>
  <c r="F478" i="3"/>
  <c r="F504" i="3"/>
  <c r="F535" i="3"/>
  <c r="F558" i="3"/>
  <c r="F585" i="3"/>
  <c r="F608" i="3"/>
  <c r="F635" i="3"/>
  <c r="F663" i="3"/>
  <c r="F684" i="3"/>
  <c r="F707" i="3"/>
  <c r="F722" i="3"/>
  <c r="F745" i="3"/>
  <c r="F765" i="3"/>
  <c r="F783" i="3"/>
  <c r="F803" i="3"/>
  <c r="F820" i="3"/>
  <c r="F841" i="3"/>
  <c r="F864" i="3"/>
  <c r="F881" i="3"/>
  <c r="F901" i="3"/>
  <c r="F919" i="3"/>
  <c r="F939" i="3"/>
  <c r="F960" i="3"/>
  <c r="F977" i="3"/>
  <c r="F1000" i="3"/>
  <c r="F1015" i="3"/>
  <c r="F1037" i="3"/>
  <c r="F1058" i="3"/>
  <c r="F1075" i="3"/>
  <c r="F1096" i="3"/>
  <c r="F1113" i="3"/>
  <c r="F1133" i="3"/>
  <c r="F1156" i="3"/>
  <c r="F1173" i="3"/>
  <c r="F1194" i="3"/>
  <c r="F1211" i="3"/>
  <c r="F1232" i="3"/>
  <c r="F1252" i="3"/>
  <c r="F1268" i="3"/>
  <c r="F1289" i="3"/>
  <c r="F1306" i="3"/>
  <c r="F1329" i="3"/>
  <c r="F1344" i="3"/>
  <c r="F1367" i="3"/>
  <c r="F1387" i="3"/>
  <c r="F1404" i="3"/>
  <c r="F1425" i="3"/>
  <c r="F1442" i="3"/>
  <c r="F1463" i="3"/>
  <c r="F1485" i="3"/>
  <c r="F1503" i="3"/>
  <c r="F1523" i="3"/>
  <c r="F1539" i="3"/>
  <c r="F1555" i="3"/>
  <c r="F1571" i="3"/>
  <c r="F1583" i="3"/>
  <c r="F1598" i="3"/>
  <c r="F1610" i="3"/>
  <c r="F1621" i="3"/>
  <c r="F1635" i="3"/>
  <c r="F1646" i="3"/>
  <c r="F1658" i="3"/>
  <c r="F1671" i="3"/>
  <c r="F1683" i="3"/>
  <c r="F1694" i="3"/>
  <c r="F1708" i="3"/>
  <c r="F1719" i="3"/>
  <c r="F1731" i="3"/>
  <c r="F1745" i="3"/>
  <c r="F1756" i="3"/>
  <c r="F1767" i="3"/>
  <c r="F1781" i="3"/>
  <c r="F1793" i="3"/>
  <c r="F3" i="3"/>
  <c r="F17" i="3"/>
  <c r="F47" i="3"/>
  <c r="F71" i="3"/>
  <c r="F97" i="3"/>
  <c r="F120" i="3"/>
  <c r="F147" i="3"/>
  <c r="F175" i="3"/>
  <c r="F199" i="3"/>
  <c r="F227" i="3"/>
  <c r="F248" i="3"/>
  <c r="F279" i="3"/>
  <c r="F306" i="3"/>
  <c r="F329" i="3"/>
  <c r="F355" i="3"/>
  <c r="F379" i="3"/>
  <c r="F407" i="3"/>
  <c r="F438" i="3"/>
  <c r="F459" i="3"/>
  <c r="F488" i="3"/>
  <c r="F511" i="3"/>
  <c r="F537" i="3"/>
  <c r="F566" i="3"/>
  <c r="F587" i="3"/>
  <c r="F618" i="3"/>
  <c r="F639" i="3"/>
  <c r="F670" i="3"/>
  <c r="F692" i="3"/>
  <c r="F709" i="3"/>
  <c r="F730" i="3"/>
  <c r="F747" i="3"/>
  <c r="F768" i="3"/>
  <c r="F791" i="3"/>
  <c r="F808" i="3"/>
  <c r="F828" i="3"/>
  <c r="F845" i="3"/>
  <c r="F866" i="3"/>
  <c r="F887" i="3"/>
  <c r="F904" i="3"/>
  <c r="F927" i="3"/>
  <c r="F941" i="3"/>
  <c r="F964" i="3"/>
  <c r="F985" i="3"/>
  <c r="F1002" i="3"/>
  <c r="F1023" i="3"/>
  <c r="F1040" i="3"/>
  <c r="F1060" i="3"/>
  <c r="F1083" i="3"/>
  <c r="F1100" i="3"/>
  <c r="F1121" i="3"/>
  <c r="F1138" i="3"/>
  <c r="F1159" i="3"/>
  <c r="F1179" i="3"/>
  <c r="F1196" i="3"/>
  <c r="F1219" i="3"/>
  <c r="F1234" i="3"/>
  <c r="F1257" i="3"/>
  <c r="F1271" i="3"/>
  <c r="F1293" i="3"/>
  <c r="F1314" i="3"/>
  <c r="F1331" i="3"/>
  <c r="F1352" i="3"/>
  <c r="F1369" i="3"/>
  <c r="F1389" i="3"/>
  <c r="F1412" i="3"/>
  <c r="F1429" i="3"/>
  <c r="F1450" i="3"/>
  <c r="F1467" i="3"/>
  <c r="F1488" i="3"/>
  <c r="F1508" i="3"/>
  <c r="F1525" i="3"/>
  <c r="F1545" i="3"/>
  <c r="F1557" i="3"/>
  <c r="F1573" i="3"/>
  <c r="F1589" i="3"/>
  <c r="F1601" i="3"/>
  <c r="F1612" i="3"/>
  <c r="F1626" i="3"/>
  <c r="F1637" i="3"/>
  <c r="F1649" i="3"/>
  <c r="F1662" i="3"/>
  <c r="F1674" i="3"/>
  <c r="F1685" i="3"/>
  <c r="F1699" i="3"/>
  <c r="F1710" i="3"/>
  <c r="F1722" i="3"/>
  <c r="F1461" i="3"/>
  <c r="F1789" i="3"/>
  <c r="F1762" i="3"/>
  <c r="F1747" i="3"/>
  <c r="F1717" i="3"/>
  <c r="F1684" i="3"/>
  <c r="F1653" i="3"/>
  <c r="F1619" i="3"/>
  <c r="F1603" i="3"/>
  <c r="F1565" i="3"/>
  <c r="F1524" i="3"/>
  <c r="F1475" i="3"/>
  <c r="F1417" i="3"/>
  <c r="F1368" i="3"/>
  <c r="F1341" i="3"/>
  <c r="F1292" i="3"/>
  <c r="F1242" i="3"/>
  <c r="F1186" i="3"/>
  <c r="F1161" i="3"/>
  <c r="F1111" i="3"/>
  <c r="F1059" i="3"/>
  <c r="F1010" i="3"/>
  <c r="F954" i="3"/>
  <c r="F929" i="3"/>
  <c r="F876" i="3"/>
  <c r="F827" i="3"/>
  <c r="F772" i="3"/>
  <c r="F720" i="3"/>
  <c r="F695" i="3"/>
  <c r="F632" i="3"/>
  <c r="F559" i="3"/>
  <c r="F490" i="3"/>
  <c r="F424" i="3"/>
  <c r="F354" i="3"/>
  <c r="F281" i="3"/>
  <c r="F211" i="3"/>
  <c r="F146" i="3"/>
  <c r="F111" i="3"/>
  <c r="F1801" i="3"/>
  <c r="F1773" i="3"/>
  <c r="F1758" i="3"/>
  <c r="F1730" i="3"/>
  <c r="F1700" i="3"/>
  <c r="F1666" i="3"/>
  <c r="F1634" i="3"/>
  <c r="F1602" i="3"/>
  <c r="F1564" i="3"/>
  <c r="F1522" i="3"/>
  <c r="F1497" i="3"/>
  <c r="F1441" i="3"/>
  <c r="F1393" i="3"/>
  <c r="F1340" i="3"/>
  <c r="F1284" i="3"/>
  <c r="F1241" i="3"/>
  <c r="F1185" i="3"/>
  <c r="F1132" i="3"/>
  <c r="F1109" i="3"/>
  <c r="F1051" i="3"/>
  <c r="F1003" i="3"/>
  <c r="F951" i="3"/>
  <c r="F900" i="3"/>
  <c r="F850" i="3"/>
  <c r="F771" i="3"/>
  <c r="F72" i="3"/>
  <c r="F1785" i="3"/>
  <c r="F1757" i="3"/>
  <c r="F1743" i="3"/>
  <c r="F1713" i="3"/>
  <c r="F1681" i="3"/>
  <c r="F1647" i="3"/>
  <c r="F1617" i="3"/>
  <c r="F1599" i="3"/>
  <c r="F1563" i="3"/>
  <c r="F1515" i="3"/>
  <c r="F1466" i="3"/>
  <c r="F1440" i="3"/>
  <c r="F1388" i="3"/>
  <c r="F1339" i="3"/>
  <c r="F1283" i="3"/>
  <c r="F1259" i="3"/>
  <c r="F1207" i="3"/>
  <c r="F1157" i="3"/>
  <c r="F1131" i="3"/>
  <c r="F1076" i="3"/>
  <c r="F1027" i="3"/>
  <c r="F1001" i="3"/>
  <c r="F949" i="3"/>
  <c r="F893" i="3"/>
  <c r="F844" i="3"/>
  <c r="F793" i="3"/>
  <c r="F767" i="3"/>
  <c r="F717" i="3"/>
  <c r="F655" i="3"/>
  <c r="F622" i="3"/>
  <c r="F586" i="3"/>
  <c r="F521" i="3"/>
  <c r="F487" i="3"/>
  <c r="F443" i="3"/>
  <c r="F414" i="3"/>
  <c r="F377" i="3"/>
  <c r="F343" i="3"/>
  <c r="F310" i="3"/>
  <c r="F278" i="3"/>
  <c r="F242" i="3"/>
  <c r="F209" i="3"/>
  <c r="F169" i="3"/>
  <c r="F135" i="3"/>
  <c r="F99" i="3"/>
  <c r="F1798" i="3"/>
  <c r="F1783" i="3"/>
  <c r="F1771" i="3"/>
  <c r="F1755" i="3"/>
  <c r="F1740" i="3"/>
  <c r="F1727" i="3"/>
  <c r="F1711" i="3"/>
  <c r="F1693" i="3"/>
  <c r="F1679" i="3"/>
  <c r="F1663" i="3"/>
  <c r="F1645" i="3"/>
  <c r="F1629" i="3"/>
  <c r="F1615" i="3"/>
  <c r="F1597" i="3"/>
  <c r="F1580" i="3"/>
  <c r="F1562" i="3"/>
  <c r="F1538" i="3"/>
  <c r="F1514" i="3"/>
  <c r="F1489" i="3"/>
  <c r="F1439" i="3"/>
  <c r="F1413" i="3"/>
  <c r="F1380" i="3"/>
  <c r="F1357" i="3"/>
  <c r="F1332" i="3"/>
  <c r="F1305" i="3"/>
  <c r="F1280" i="3"/>
  <c r="F1258" i="3"/>
  <c r="F1231" i="3"/>
  <c r="F1205" i="3"/>
  <c r="F1183" i="3"/>
  <c r="F1149" i="3"/>
  <c r="F1124" i="3"/>
  <c r="F1101" i="3"/>
  <c r="F1074" i="3"/>
  <c r="F1049" i="3"/>
  <c r="F1024" i="3"/>
  <c r="F996" i="3"/>
  <c r="F973" i="3"/>
  <c r="F948" i="3"/>
  <c r="F917" i="3"/>
  <c r="F892" i="3"/>
  <c r="F867" i="3"/>
  <c r="F840" i="3"/>
  <c r="F817" i="3"/>
  <c r="F792" i="3"/>
  <c r="F759" i="3"/>
  <c r="F736" i="3"/>
  <c r="F711" i="3"/>
  <c r="F683" i="3"/>
  <c r="F650" i="3"/>
  <c r="F619" i="3"/>
  <c r="F584" i="3"/>
  <c r="F551" i="3"/>
  <c r="F515" i="3"/>
  <c r="F475" i="3"/>
  <c r="F441" i="3"/>
  <c r="F411" i="3"/>
  <c r="F375" i="3"/>
  <c r="F342" i="3"/>
  <c r="F307" i="3"/>
  <c r="F266" i="3"/>
  <c r="F233" i="3"/>
  <c r="F200" i="3"/>
  <c r="F162" i="3"/>
  <c r="F131" i="3"/>
  <c r="F98" i="3"/>
  <c r="F63" i="3"/>
  <c r="F30" i="3"/>
  <c r="F1795" i="3"/>
  <c r="F1782" i="3"/>
  <c r="F1766" i="3"/>
  <c r="F1754" i="3"/>
  <c r="F1739" i="3"/>
  <c r="F1726" i="3"/>
  <c r="F1709" i="3"/>
  <c r="F1692" i="3"/>
  <c r="F1676" i="3"/>
  <c r="F1661" i="3"/>
  <c r="F1644" i="3"/>
  <c r="F1628" i="3"/>
  <c r="F1611" i="3"/>
  <c r="F1594" i="3"/>
  <c r="F1575" i="3"/>
  <c r="F1556" i="3"/>
  <c r="F1535" i="3"/>
  <c r="F1513" i="3"/>
  <c r="F1487" i="3"/>
  <c r="F1460" i="3"/>
  <c r="F1435" i="3"/>
  <c r="F1405" i="3"/>
  <c r="F1379" i="3"/>
  <c r="F1356" i="3"/>
  <c r="F1330" i="3"/>
  <c r="F1304" i="3"/>
  <c r="F1279" i="3"/>
  <c r="F1256" i="3"/>
  <c r="F1229" i="3"/>
  <c r="F1204" i="3"/>
  <c r="F1175" i="3"/>
  <c r="F1148" i="3"/>
  <c r="F1123" i="3"/>
  <c r="F1097" i="3"/>
  <c r="F1073" i="3"/>
  <c r="F1048" i="3"/>
  <c r="F1021" i="3"/>
  <c r="F992" i="3"/>
  <c r="F967" i="3"/>
  <c r="F940" i="3"/>
  <c r="F914" i="3"/>
  <c r="F891" i="3"/>
  <c r="F865" i="3"/>
  <c r="F839" i="3"/>
  <c r="F813" i="3"/>
  <c r="F784" i="3"/>
  <c r="F757" i="3"/>
  <c r="F735" i="3"/>
  <c r="F708" i="3"/>
  <c r="F682" i="3"/>
  <c r="F649" i="3"/>
  <c r="F615" i="3"/>
  <c r="F575" i="3"/>
  <c r="F542" i="3"/>
  <c r="F510" i="3"/>
  <c r="F473" i="3"/>
  <c r="F440" i="3"/>
  <c r="F406" i="3"/>
  <c r="F370" i="3"/>
  <c r="F339" i="3"/>
  <c r="F297" i="3"/>
  <c r="F265" i="3"/>
  <c r="F232" i="3"/>
  <c r="F195" i="3"/>
  <c r="F161" i="3"/>
  <c r="F130" i="3"/>
  <c r="F96" i="3"/>
  <c r="F54" i="3"/>
  <c r="F23" i="3"/>
  <c r="F1794" i="3"/>
  <c r="F1780" i="3"/>
  <c r="F1765" i="3"/>
  <c r="F1753" i="3"/>
  <c r="F1738" i="3"/>
  <c r="F1725" i="3"/>
  <c r="F1707" i="3"/>
  <c r="F1691" i="3"/>
  <c r="F1675" i="3"/>
  <c r="F1657" i="3"/>
  <c r="F1643" i="3"/>
  <c r="F1627" i="3"/>
  <c r="F1609" i="3"/>
  <c r="F1593" i="3"/>
  <c r="F1574" i="3"/>
  <c r="F1554" i="3"/>
  <c r="F1534" i="3"/>
  <c r="F1512" i="3"/>
  <c r="F1479" i="3"/>
  <c r="F1453" i="3"/>
  <c r="F1431" i="3"/>
  <c r="F1403" i="3"/>
  <c r="F1378" i="3"/>
  <c r="F1353" i="3"/>
  <c r="F1325" i="3"/>
  <c r="F1303" i="3"/>
  <c r="F1277" i="3"/>
  <c r="F1248" i="3"/>
  <c r="F1223" i="3"/>
  <c r="F1197" i="3"/>
  <c r="F1170" i="3"/>
  <c r="F1147" i="3"/>
  <c r="F1122" i="3"/>
  <c r="F1095" i="3"/>
  <c r="F1069" i="3"/>
  <c r="F1047" i="3"/>
  <c r="F1013" i="3"/>
  <c r="F991" i="3"/>
  <c r="F965" i="3"/>
  <c r="F938" i="3"/>
  <c r="F913" i="3"/>
  <c r="F890" i="3"/>
  <c r="F857" i="3"/>
  <c r="F832" i="3"/>
  <c r="F809" i="3"/>
  <c r="F781" i="3"/>
  <c r="F756" i="3"/>
  <c r="F731" i="3"/>
  <c r="F704" i="3"/>
  <c r="F681" i="3"/>
  <c r="F648" i="3"/>
  <c r="F607" i="3"/>
  <c r="F574" i="3"/>
  <c r="F539" i="3"/>
  <c r="F503" i="3"/>
  <c r="F472" i="3"/>
  <c r="F439" i="3"/>
  <c r="F394" i="3"/>
  <c r="F363" i="3"/>
  <c r="F330" i="3"/>
  <c r="F295" i="3"/>
  <c r="F259" i="3"/>
  <c r="F231" i="3"/>
  <c r="F193" i="3"/>
  <c r="F160" i="3"/>
  <c r="F127" i="3"/>
  <c r="F86" i="3"/>
  <c r="F51" i="3"/>
  <c r="F22" i="3"/>
  <c r="F1791" i="3"/>
  <c r="F1777" i="3"/>
  <c r="F1764" i="3"/>
  <c r="F1749" i="3"/>
  <c r="F1737" i="3"/>
  <c r="F1721" i="3"/>
  <c r="F1703" i="3"/>
  <c r="F1690" i="3"/>
  <c r="F1673" i="3"/>
  <c r="F1655" i="3"/>
  <c r="F1639" i="3"/>
  <c r="F1625" i="3"/>
  <c r="F1607" i="3"/>
  <c r="F1591" i="3"/>
  <c r="F1572" i="3"/>
  <c r="F1553" i="3"/>
  <c r="F1533" i="3"/>
  <c r="F1504" i="3"/>
  <c r="F1477" i="3"/>
  <c r="F1452" i="3"/>
  <c r="F1426" i="3"/>
  <c r="F1402" i="3"/>
  <c r="F1377" i="3"/>
  <c r="F1351" i="3"/>
  <c r="F1321" i="3"/>
  <c r="F1296" i="3"/>
  <c r="F1269" i="3"/>
  <c r="F1247" i="3"/>
  <c r="F1221" i="3"/>
  <c r="F1195" i="3"/>
  <c r="F1169" i="3"/>
  <c r="F1146" i="3"/>
  <c r="F1120" i="3"/>
  <c r="F1088" i="3"/>
  <c r="F1065" i="3"/>
  <c r="F1039" i="3"/>
  <c r="F1012" i="3"/>
  <c r="F987" i="3"/>
  <c r="F963" i="3"/>
  <c r="F937" i="3"/>
  <c r="F912" i="3"/>
  <c r="F882" i="3"/>
  <c r="F856" i="3"/>
  <c r="F831" i="3"/>
  <c r="F804" i="3"/>
  <c r="F780" i="3"/>
  <c r="F755" i="3"/>
  <c r="F729" i="3"/>
  <c r="F699" i="3"/>
  <c r="F672" i="3"/>
  <c r="F638" i="3"/>
  <c r="F601" i="3"/>
  <c r="F571" i="3"/>
  <c r="F536" i="3"/>
  <c r="F502" i="3"/>
  <c r="F467" i="3"/>
  <c r="F427" i="3"/>
  <c r="F393" i="3"/>
  <c r="F362" i="3"/>
  <c r="F328" i="3"/>
  <c r="F291" i="3"/>
  <c r="F258" i="3"/>
  <c r="F224" i="3"/>
  <c r="F184" i="3"/>
  <c r="F151" i="3"/>
  <c r="F119" i="3"/>
  <c r="F83" i="3"/>
  <c r="F50" i="3"/>
  <c r="K1536" i="3"/>
  <c r="K226" i="3"/>
  <c r="K1207" i="3"/>
  <c r="C6" i="2"/>
  <c r="J726" i="3" s="1"/>
  <c r="K624" i="3"/>
  <c r="K317" i="3"/>
  <c r="K487" i="3"/>
  <c r="H489" i="3"/>
  <c r="K657" i="3"/>
  <c r="K681" i="3"/>
  <c r="K1643" i="3"/>
  <c r="K976" i="3"/>
  <c r="K1600" i="3"/>
  <c r="H991" i="3"/>
  <c r="K1104" i="3"/>
  <c r="K1726" i="3"/>
  <c r="K1545" i="3"/>
  <c r="K1666" i="3"/>
  <c r="K1625" i="3"/>
  <c r="J424" i="3" l="1"/>
  <c r="J1160" i="3"/>
  <c r="J1768" i="3"/>
  <c r="J1265" i="3"/>
  <c r="J1314" i="3"/>
  <c r="J763" i="3"/>
  <c r="J234" i="3"/>
  <c r="J650" i="3"/>
  <c r="J1546" i="3"/>
  <c r="J1179" i="3"/>
  <c r="J932" i="3"/>
  <c r="J204" i="3"/>
  <c r="J1236" i="3"/>
  <c r="J231" i="3"/>
  <c r="J631" i="3"/>
  <c r="J1055" i="3"/>
  <c r="J1455" i="3"/>
  <c r="J389" i="3"/>
  <c r="J781" i="3"/>
  <c r="J1093" i="3"/>
  <c r="J806" i="3"/>
  <c r="J1420" i="3"/>
  <c r="J293" i="3"/>
  <c r="J73" i="3"/>
  <c r="J373" i="3"/>
  <c r="J404" i="3"/>
  <c r="J1292" i="3"/>
  <c r="J748" i="3"/>
  <c r="J1694" i="3"/>
  <c r="J24" i="3"/>
  <c r="J432" i="3"/>
  <c r="J1168" i="3"/>
  <c r="J1784" i="3"/>
  <c r="J1297" i="3"/>
  <c r="J1346" i="3"/>
  <c r="J787" i="3"/>
  <c r="J242" i="3"/>
  <c r="J666" i="3"/>
  <c r="J1562" i="3"/>
  <c r="J1299" i="3"/>
  <c r="J956" i="3"/>
  <c r="J228" i="3"/>
  <c r="J1454" i="3"/>
  <c r="J239" i="3"/>
  <c r="J655" i="3"/>
  <c r="J1063" i="3"/>
  <c r="J1463" i="3"/>
  <c r="J611" i="3"/>
  <c r="J896" i="3"/>
  <c r="J1189" i="3"/>
  <c r="J918" i="3"/>
  <c r="J1484" i="3"/>
  <c r="J333" i="3"/>
  <c r="J1788" i="3"/>
  <c r="J57" i="3"/>
  <c r="J364" i="3"/>
  <c r="J1241" i="3"/>
  <c r="J621" i="3"/>
  <c r="J1702" i="3"/>
  <c r="J112" i="3"/>
  <c r="J528" i="3"/>
  <c r="J1384" i="3"/>
  <c r="J169" i="3"/>
  <c r="J866" i="3"/>
  <c r="J1482" i="3"/>
  <c r="J1243" i="3"/>
  <c r="J346" i="3"/>
  <c r="J754" i="3"/>
  <c r="J1802" i="3"/>
  <c r="J1683" i="3"/>
  <c r="J27" i="3"/>
  <c r="J644" i="3"/>
  <c r="J824" i="3"/>
  <c r="J335" i="3"/>
  <c r="J743" i="3"/>
  <c r="J1143" i="3"/>
  <c r="J1567" i="3"/>
  <c r="J1676" i="3"/>
  <c r="J45" i="3"/>
  <c r="J1493" i="3"/>
  <c r="J1158" i="3"/>
  <c r="J1499" i="3"/>
  <c r="J1005" i="3"/>
  <c r="J1208" i="3"/>
  <c r="J1245" i="3"/>
  <c r="J1356" i="3"/>
  <c r="J811" i="3"/>
  <c r="J21" i="3"/>
  <c r="J270" i="3"/>
  <c r="J120" i="3"/>
  <c r="J584" i="3"/>
  <c r="J1392" i="3"/>
  <c r="J193" i="3"/>
  <c r="J890" i="3"/>
  <c r="J1490" i="3"/>
  <c r="J1339" i="3"/>
  <c r="J354" i="3"/>
  <c r="J762" i="3"/>
  <c r="J155" i="3"/>
  <c r="J1747" i="3"/>
  <c r="J91" i="3"/>
  <c r="J652" i="3"/>
  <c r="J931" i="3"/>
  <c r="J351" i="3"/>
  <c r="J751" i="3"/>
  <c r="J1167" i="3"/>
  <c r="J1575" i="3"/>
  <c r="J1731" i="3"/>
  <c r="J77" i="3"/>
  <c r="J1517" i="3"/>
  <c r="J1278" i="3"/>
  <c r="J981" i="3"/>
  <c r="J1077" i="3"/>
  <c r="J1003" i="3"/>
  <c r="J1204" i="3"/>
  <c r="J1305" i="3"/>
  <c r="J673" i="3"/>
  <c r="J14" i="3"/>
  <c r="J318" i="3"/>
  <c r="L976" i="3"/>
  <c r="J216" i="3"/>
  <c r="J752" i="3"/>
  <c r="J1552" i="3"/>
  <c r="J473" i="3"/>
  <c r="J1010" i="3"/>
  <c r="J1650" i="3"/>
  <c r="J34" i="3"/>
  <c r="J434" i="3"/>
  <c r="J954" i="3"/>
  <c r="J371" i="3"/>
  <c r="J236" i="3"/>
  <c r="J515" i="3"/>
  <c r="J924" i="3"/>
  <c r="J31" i="3"/>
  <c r="J431" i="3"/>
  <c r="J847" i="3"/>
  <c r="J1255" i="3"/>
  <c r="J1655" i="3"/>
  <c r="J1533" i="3"/>
  <c r="J317" i="3"/>
  <c r="J94" i="3"/>
  <c r="J237" i="3"/>
  <c r="J470" i="3"/>
  <c r="J1669" i="3"/>
  <c r="J209" i="3"/>
  <c r="J313" i="3"/>
  <c r="J865" i="3"/>
  <c r="J113" i="3"/>
  <c r="J574" i="3"/>
  <c r="J1779" i="3"/>
  <c r="J1686" i="3"/>
  <c r="J1558" i="3"/>
  <c r="J1358" i="3"/>
  <c r="J1174" i="3"/>
  <c r="J1006" i="3"/>
  <c r="J814" i="3"/>
  <c r="J638" i="3"/>
  <c r="J438" i="3"/>
  <c r="J246" i="3"/>
  <c r="J54" i="3"/>
  <c r="J1742" i="3"/>
  <c r="J1646" i="3"/>
  <c r="J1438" i="3"/>
  <c r="J1198" i="3"/>
  <c r="J966" i="3"/>
  <c r="J750" i="3"/>
  <c r="J526" i="3"/>
  <c r="J310" i="3"/>
  <c r="J110" i="3"/>
  <c r="J147" i="3"/>
  <c r="J441" i="3"/>
  <c r="J643" i="3"/>
  <c r="J856" i="3"/>
  <c r="J1065" i="3"/>
  <c r="J1260" i="3"/>
  <c r="J1464" i="3"/>
  <c r="J1637" i="3"/>
  <c r="J245" i="3"/>
  <c r="J501" i="3"/>
  <c r="J704" i="3"/>
  <c r="J905" i="3"/>
  <c r="J1113" i="3"/>
  <c r="J1323" i="3"/>
  <c r="J1508" i="3"/>
  <c r="J9" i="3"/>
  <c r="J337" i="3"/>
  <c r="J563" i="3"/>
  <c r="J765" i="3"/>
  <c r="J969" i="3"/>
  <c r="J1172" i="3"/>
  <c r="J1377" i="3"/>
  <c r="J1563" i="3"/>
  <c r="J99" i="3"/>
  <c r="J544" i="3"/>
  <c r="J867" i="3"/>
  <c r="J1193" i="3"/>
  <c r="J1509" i="3"/>
  <c r="J1756" i="3"/>
  <c r="J369" i="3"/>
  <c r="J707" i="3"/>
  <c r="J1037" i="3"/>
  <c r="J1364" i="3"/>
  <c r="J1657" i="3"/>
  <c r="J121" i="3"/>
  <c r="J556" i="3"/>
  <c r="J876" i="3"/>
  <c r="J1205" i="3"/>
  <c r="J1523" i="3"/>
  <c r="J1763" i="3"/>
  <c r="J377" i="3"/>
  <c r="J724" i="3"/>
  <c r="J1053" i="3"/>
  <c r="J1376" i="3"/>
  <c r="J1667" i="3"/>
  <c r="J137" i="3"/>
  <c r="J568" i="3"/>
  <c r="J885" i="3"/>
  <c r="J1217" i="3"/>
  <c r="J1525" i="3"/>
  <c r="J1765" i="3"/>
  <c r="J1485" i="3"/>
  <c r="J1221" i="3"/>
  <c r="J973" i="3"/>
  <c r="J741" i="3"/>
  <c r="J477" i="3"/>
  <c r="J173" i="3"/>
  <c r="J13" i="3"/>
  <c r="J1620" i="3"/>
  <c r="J1228" i="3"/>
  <c r="J433" i="3"/>
  <c r="J861" i="3"/>
  <c r="J1772" i="3"/>
  <c r="J1372" i="3"/>
  <c r="J1424" i="3"/>
  <c r="J653" i="3"/>
  <c r="J1577" i="3"/>
  <c r="J736" i="3"/>
  <c r="J1478" i="3"/>
  <c r="J1254" i="3"/>
  <c r="J1070" i="3"/>
  <c r="J894" i="3"/>
  <c r="J710" i="3"/>
  <c r="J510" i="3"/>
  <c r="J302" i="3"/>
  <c r="J126" i="3"/>
  <c r="J1733" i="3"/>
  <c r="J1445" i="3"/>
  <c r="J1213" i="3"/>
  <c r="J965" i="3"/>
  <c r="J717" i="3"/>
  <c r="J485" i="3"/>
  <c r="J205" i="3"/>
  <c r="J61" i="3"/>
  <c r="J1425" i="3"/>
  <c r="J573" i="3"/>
  <c r="J1580" i="3"/>
  <c r="J1300" i="3"/>
  <c r="J1313" i="3"/>
  <c r="J541" i="3"/>
  <c r="J1385" i="3"/>
  <c r="J491" i="3"/>
  <c r="J550" i="3"/>
  <c r="J1751" i="3"/>
  <c r="J1687" i="3"/>
  <c r="J1623" i="3"/>
  <c r="J1559" i="3"/>
  <c r="J1495" i="3"/>
  <c r="J1431" i="3"/>
  <c r="J1367" i="3"/>
  <c r="J1303" i="3"/>
  <c r="J1239" i="3"/>
  <c r="J1175" i="3"/>
  <c r="J1111" i="3"/>
  <c r="J1047" i="3"/>
  <c r="J983" i="3"/>
  <c r="J919" i="3"/>
  <c r="J855" i="3"/>
  <c r="J791" i="3"/>
  <c r="J727" i="3"/>
  <c r="J663" i="3"/>
  <c r="J599" i="3"/>
  <c r="J535" i="3"/>
  <c r="J471" i="3"/>
  <c r="J407" i="3"/>
  <c r="J343" i="3"/>
  <c r="J279" i="3"/>
  <c r="J215" i="3"/>
  <c r="J151" i="3"/>
  <c r="J87" i="3"/>
  <c r="J23" i="3"/>
  <c r="J1357" i="3"/>
  <c r="J489" i="3"/>
  <c r="J1355" i="3"/>
  <c r="J483" i="3"/>
  <c r="J1180" i="3"/>
  <c r="J996" i="3"/>
  <c r="J796" i="3"/>
  <c r="J604" i="3"/>
  <c r="J316" i="3"/>
  <c r="J148" i="3"/>
  <c r="J1579" i="3"/>
  <c r="J1027" i="3"/>
  <c r="J379" i="3"/>
  <c r="J115" i="3"/>
  <c r="J1092" i="3"/>
  <c r="J900" i="3"/>
  <c r="J716" i="3"/>
  <c r="J516" i="3"/>
  <c r="J252" i="3"/>
  <c r="J100" i="3"/>
  <c r="J1555" i="3"/>
  <c r="J1315" i="3"/>
  <c r="J1051" i="3"/>
  <c r="J795" i="3"/>
  <c r="J531" i="3"/>
  <c r="J291" i="3"/>
  <c r="J131" i="3"/>
  <c r="J1658" i="3"/>
  <c r="J1498" i="3"/>
  <c r="J1306" i="3"/>
  <c r="J1114" i="3"/>
  <c r="J930" i="3"/>
  <c r="J794" i="3"/>
  <c r="J730" i="3"/>
  <c r="J658" i="3"/>
  <c r="J594" i="3"/>
  <c r="J530" i="3"/>
  <c r="J466" i="3"/>
  <c r="J402" i="3"/>
  <c r="J338" i="3"/>
  <c r="J274" i="3"/>
  <c r="J210" i="3"/>
  <c r="J146" i="3"/>
  <c r="J82" i="3"/>
  <c r="J18" i="3"/>
  <c r="J1411" i="3"/>
  <c r="J1043" i="3"/>
  <c r="J699" i="3"/>
  <c r="J355" i="3"/>
  <c r="J1762" i="3"/>
  <c r="J1666" i="3"/>
  <c r="J1554" i="3"/>
  <c r="J1458" i="3"/>
  <c r="J1362" i="3"/>
  <c r="J1266" i="3"/>
  <c r="J1170" i="3"/>
  <c r="J1066" i="3"/>
  <c r="J970" i="3"/>
  <c r="J874" i="3"/>
  <c r="J1449" i="3"/>
  <c r="J1201" i="3"/>
  <c r="J945" i="3"/>
  <c r="J689" i="3"/>
  <c r="J449" i="3"/>
  <c r="J281" i="3"/>
  <c r="J105" i="3"/>
  <c r="J1776" i="3"/>
  <c r="J1712" i="3"/>
  <c r="J1648" i="3"/>
  <c r="J1584" i="3"/>
  <c r="J1520" i="3"/>
  <c r="J1360" i="3"/>
  <c r="J1232" i="3"/>
  <c r="J1104" i="3"/>
  <c r="J976" i="3"/>
  <c r="J848" i="3"/>
  <c r="J720" i="3"/>
  <c r="J592" i="3"/>
  <c r="J480" i="3"/>
  <c r="J416" i="3"/>
  <c r="J352" i="3"/>
  <c r="J288" i="3"/>
  <c r="J224" i="3"/>
  <c r="J160" i="3"/>
  <c r="J96" i="3"/>
  <c r="J32" i="3"/>
  <c r="J1670" i="3"/>
  <c r="J1542" i="3"/>
  <c r="J1334" i="3"/>
  <c r="J1150" i="3"/>
  <c r="J982" i="3"/>
  <c r="J790" i="3"/>
  <c r="J614" i="3"/>
  <c r="J414" i="3"/>
  <c r="J214" i="3"/>
  <c r="J22" i="3"/>
  <c r="J1734" i="3"/>
  <c r="J1630" i="3"/>
  <c r="J1398" i="3"/>
  <c r="J1166" i="3"/>
  <c r="J942" i="3"/>
  <c r="J718" i="3"/>
  <c r="J502" i="3"/>
  <c r="J278" i="3"/>
  <c r="J86" i="3"/>
  <c r="J197" i="3"/>
  <c r="J467" i="3"/>
  <c r="J672" i="3"/>
  <c r="J877" i="3"/>
  <c r="J1088" i="3"/>
  <c r="J1291" i="3"/>
  <c r="J1486" i="3"/>
  <c r="J1661" i="3"/>
  <c r="J285" i="3"/>
  <c r="J524" i="3"/>
  <c r="J729" i="3"/>
  <c r="J929" i="3"/>
  <c r="J1139" i="3"/>
  <c r="J1345" i="3"/>
  <c r="J1532" i="3"/>
  <c r="J44" i="3"/>
  <c r="J365" i="3"/>
  <c r="J588" i="3"/>
  <c r="J793" i="3"/>
  <c r="J993" i="3"/>
  <c r="J1203" i="3"/>
  <c r="J1400" i="3"/>
  <c r="J1587" i="3"/>
  <c r="J181" i="3"/>
  <c r="J587" i="3"/>
  <c r="J909" i="3"/>
  <c r="J1237" i="3"/>
  <c r="J1547" i="3"/>
  <c r="J1780" i="3"/>
  <c r="J413" i="3"/>
  <c r="J747" i="3"/>
  <c r="J1081" i="3"/>
  <c r="J1405" i="3"/>
  <c r="J1691" i="3"/>
  <c r="J187" i="3"/>
  <c r="J595" i="3"/>
  <c r="J917" i="3"/>
  <c r="J1248" i="3"/>
  <c r="J1557" i="3"/>
  <c r="J1785" i="3"/>
  <c r="J428" i="3"/>
  <c r="J761" i="3"/>
  <c r="J1097" i="3"/>
  <c r="J1408" i="3"/>
  <c r="J1699" i="3"/>
  <c r="J220" i="3"/>
  <c r="J605" i="3"/>
  <c r="J921" i="3"/>
  <c r="J1257" i="3"/>
  <c r="J1564" i="3"/>
  <c r="J1789" i="3"/>
  <c r="J1461" i="3"/>
  <c r="J1197" i="3"/>
  <c r="J957" i="3"/>
  <c r="J701" i="3"/>
  <c r="J445" i="3"/>
  <c r="J149" i="3"/>
  <c r="J1107" i="3"/>
  <c r="J1556" i="3"/>
  <c r="J1612" i="3"/>
  <c r="J1753" i="3"/>
  <c r="J739" i="3"/>
  <c r="J1708" i="3"/>
  <c r="J1332" i="3"/>
  <c r="J889" i="3"/>
  <c r="J300" i="3"/>
  <c r="J1497" i="3"/>
  <c r="J617" i="3"/>
  <c r="J1446" i="3"/>
  <c r="J1238" i="3"/>
  <c r="J1046" i="3"/>
  <c r="J870" i="3"/>
  <c r="J678" i="3"/>
  <c r="J494" i="3"/>
  <c r="J286" i="3"/>
  <c r="J1654" i="3"/>
  <c r="J1526" i="3"/>
  <c r="J1310" i="3"/>
  <c r="J1126" i="3"/>
  <c r="J950" i="3"/>
  <c r="J766" i="3"/>
  <c r="J590" i="3"/>
  <c r="J390" i="3"/>
  <c r="J190" i="3"/>
  <c r="J1390" i="3"/>
  <c r="J1726" i="3"/>
  <c r="J1606" i="3"/>
  <c r="J1366" i="3"/>
  <c r="J1142" i="3"/>
  <c r="J910" i="3"/>
  <c r="J694" i="3"/>
  <c r="J478" i="3"/>
  <c r="J254" i="3"/>
  <c r="J62" i="3"/>
  <c r="J241" i="3"/>
  <c r="J492" i="3"/>
  <c r="J697" i="3"/>
  <c r="J899" i="3"/>
  <c r="J1112" i="3"/>
  <c r="J1321" i="3"/>
  <c r="J1507" i="3"/>
  <c r="J1685" i="3"/>
  <c r="J324" i="3"/>
  <c r="J555" i="3"/>
  <c r="J757" i="3"/>
  <c r="J960" i="3"/>
  <c r="J1161" i="3"/>
  <c r="J1369" i="3"/>
  <c r="J1553" i="3"/>
  <c r="J83" i="3"/>
  <c r="J393" i="3"/>
  <c r="J609" i="3"/>
  <c r="J819" i="3"/>
  <c r="J1021" i="3"/>
  <c r="J1225" i="3"/>
  <c r="J1422" i="3"/>
  <c r="J1609" i="3"/>
  <c r="J249" i="3"/>
  <c r="J620" i="3"/>
  <c r="J949" i="3"/>
  <c r="J1280" i="3"/>
  <c r="J1585" i="3"/>
  <c r="J1803" i="3"/>
  <c r="J457" i="3"/>
  <c r="J797" i="3"/>
  <c r="J1120" i="3"/>
  <c r="J1436" i="3"/>
  <c r="J1716" i="3"/>
  <c r="J265" i="3"/>
  <c r="J629" i="3"/>
  <c r="J961" i="3"/>
  <c r="J1289" i="3"/>
  <c r="J1589" i="3"/>
  <c r="J3" i="3"/>
  <c r="J469" i="3"/>
  <c r="J801" i="3"/>
  <c r="J1129" i="3"/>
  <c r="J1452" i="3"/>
  <c r="J1721" i="3"/>
  <c r="J277" i="3"/>
  <c r="J640" i="3"/>
  <c r="J971" i="3"/>
  <c r="J1304" i="3"/>
  <c r="J1601" i="3"/>
  <c r="J1757" i="3"/>
  <c r="J1437" i="3"/>
  <c r="J1181" i="3"/>
  <c r="J933" i="3"/>
  <c r="J677" i="3"/>
  <c r="J421" i="3"/>
  <c r="J133" i="3"/>
  <c r="J1492" i="3"/>
  <c r="J1219" i="3"/>
  <c r="J1681" i="3"/>
  <c r="J641" i="3"/>
  <c r="J1668" i="3"/>
  <c r="J1308" i="3"/>
  <c r="J569" i="3"/>
  <c r="J1388" i="3"/>
  <c r="J525" i="3"/>
  <c r="J1414" i="3"/>
  <c r="J1214" i="3"/>
  <c r="J1022" i="3"/>
  <c r="J854" i="3"/>
  <c r="J654" i="3"/>
  <c r="J454" i="3"/>
  <c r="J262" i="3"/>
  <c r="J70" i="3"/>
  <c r="J1605" i="3"/>
  <c r="J1381" i="3"/>
  <c r="J1149" i="3"/>
  <c r="J925" i="3"/>
  <c r="J685" i="3"/>
  <c r="J437" i="3"/>
  <c r="J165" i="3"/>
  <c r="J29" i="3"/>
  <c r="J1227" i="3"/>
  <c r="J341" i="3"/>
  <c r="J1500" i="3"/>
  <c r="J1244" i="3"/>
  <c r="J659" i="3"/>
  <c r="J1177" i="3"/>
  <c r="J1145" i="3"/>
  <c r="J227" i="3"/>
  <c r="J1799" i="3"/>
  <c r="J1735" i="3"/>
  <c r="J1671" i="3"/>
  <c r="J1607" i="3"/>
  <c r="J1543" i="3"/>
  <c r="J1479" i="3"/>
  <c r="J1415" i="3"/>
  <c r="J1351" i="3"/>
  <c r="J1287" i="3"/>
  <c r="J1223" i="3"/>
  <c r="J1159" i="3"/>
  <c r="J1095" i="3"/>
  <c r="J1031" i="3"/>
  <c r="J967" i="3"/>
  <c r="J903" i="3"/>
  <c r="J839" i="3"/>
  <c r="J775" i="3"/>
  <c r="J711" i="3"/>
  <c r="J647" i="3"/>
  <c r="J583" i="3"/>
  <c r="J519" i="3"/>
  <c r="J455" i="3"/>
  <c r="J391" i="3"/>
  <c r="J327" i="3"/>
  <c r="J263" i="3"/>
  <c r="J199" i="3"/>
  <c r="J135" i="3"/>
  <c r="J71" i="3"/>
  <c r="J7" i="3"/>
  <c r="J1141" i="3"/>
  <c r="J225" i="3"/>
  <c r="J1140" i="3"/>
  <c r="J163" i="3"/>
  <c r="J1148" i="3"/>
  <c r="J964" i="3"/>
  <c r="J756" i="3"/>
  <c r="J548" i="3"/>
  <c r="J268" i="3"/>
  <c r="J108" i="3"/>
  <c r="J1419" i="3"/>
  <c r="J803" i="3"/>
  <c r="J307" i="3"/>
  <c r="J75" i="3"/>
  <c r="J1052" i="3"/>
  <c r="J836" i="3"/>
  <c r="J668" i="3"/>
  <c r="J460" i="3"/>
  <c r="J212" i="3"/>
  <c r="J52" i="3"/>
  <c r="J1483" i="3"/>
  <c r="J1267" i="3"/>
  <c r="J979" i="3"/>
  <c r="J755" i="3"/>
  <c r="J475" i="3"/>
  <c r="J259" i="3"/>
  <c r="J1786" i="3"/>
  <c r="J1618" i="3"/>
  <c r="J1450" i="3"/>
  <c r="J1258" i="3"/>
  <c r="J1074" i="3"/>
  <c r="J882" i="3"/>
  <c r="J778" i="3"/>
  <c r="J714" i="3"/>
  <c r="J642" i="3"/>
  <c r="J578" i="3"/>
  <c r="J514" i="3"/>
  <c r="J450" i="3"/>
  <c r="J386" i="3"/>
  <c r="J322" i="3"/>
  <c r="J258" i="3"/>
  <c r="J194" i="3"/>
  <c r="J130" i="3"/>
  <c r="J66" i="3"/>
  <c r="J1707" i="3"/>
  <c r="J1307" i="3"/>
  <c r="J987" i="3"/>
  <c r="J603" i="3"/>
  <c r="J299" i="3"/>
  <c r="J1738" i="3"/>
  <c r="J1642" i="3"/>
  <c r="J1530" i="3"/>
  <c r="J1434" i="3"/>
  <c r="J1338" i="3"/>
  <c r="J1242" i="3"/>
  <c r="J1146" i="3"/>
  <c r="J1042" i="3"/>
  <c r="J946" i="3"/>
  <c r="J850" i="3"/>
  <c r="J1393" i="3"/>
  <c r="J1137" i="3"/>
  <c r="J881" i="3"/>
  <c r="J625" i="3"/>
  <c r="J409" i="3"/>
  <c r="J233" i="3"/>
  <c r="J65" i="3"/>
  <c r="J1760" i="3"/>
  <c r="J1696" i="3"/>
  <c r="J1632" i="3"/>
  <c r="J1568" i="3"/>
  <c r="J1504" i="3"/>
  <c r="J1328" i="3"/>
  <c r="J1200" i="3"/>
  <c r="J1072" i="3"/>
  <c r="J944" i="3"/>
  <c r="J816" i="3"/>
  <c r="J688" i="3"/>
  <c r="J560" i="3"/>
  <c r="J464" i="3"/>
  <c r="J400" i="3"/>
  <c r="J336" i="3"/>
  <c r="J272" i="3"/>
  <c r="J208" i="3"/>
  <c r="J144" i="3"/>
  <c r="J80" i="3"/>
  <c r="J16" i="3"/>
  <c r="J1638" i="3"/>
  <c r="J1510" i="3"/>
  <c r="J1294" i="3"/>
  <c r="J1110" i="3"/>
  <c r="J926" i="3"/>
  <c r="J742" i="3"/>
  <c r="J566" i="3"/>
  <c r="J374" i="3"/>
  <c r="J166" i="3"/>
  <c r="J342" i="3"/>
  <c r="J1710" i="3"/>
  <c r="J1582" i="3"/>
  <c r="J1342" i="3"/>
  <c r="J1102" i="3"/>
  <c r="J878" i="3"/>
  <c r="J670" i="3"/>
  <c r="J446" i="3"/>
  <c r="J230" i="3"/>
  <c r="J38" i="3"/>
  <c r="J284" i="3"/>
  <c r="J523" i="3"/>
  <c r="J728" i="3"/>
  <c r="J928" i="3"/>
  <c r="J1133" i="3"/>
  <c r="J1344" i="3"/>
  <c r="J1529" i="3"/>
  <c r="J33" i="3"/>
  <c r="J353" i="3"/>
  <c r="J577" i="3"/>
  <c r="J780" i="3"/>
  <c r="J985" i="3"/>
  <c r="J1185" i="3"/>
  <c r="J1395" i="3"/>
  <c r="J1573" i="3"/>
  <c r="J123" i="3"/>
  <c r="J427" i="3"/>
  <c r="J632" i="3"/>
  <c r="J844" i="3"/>
  <c r="J1049" i="3"/>
  <c r="J1249" i="3"/>
  <c r="J1451" i="3"/>
  <c r="J1628" i="3"/>
  <c r="J309" i="3"/>
  <c r="J661" i="3"/>
  <c r="J992" i="3"/>
  <c r="J1324" i="3"/>
  <c r="J1613" i="3"/>
  <c r="J49" i="3"/>
  <c r="J505" i="3"/>
  <c r="J841" i="3"/>
  <c r="J1153" i="3"/>
  <c r="J1480" i="3"/>
  <c r="J1739" i="3"/>
  <c r="J325" i="3"/>
  <c r="J665" i="3"/>
  <c r="J1001" i="3"/>
  <c r="J1336" i="3"/>
  <c r="J1627" i="3"/>
  <c r="J59" i="3"/>
  <c r="J513" i="3"/>
  <c r="J845" i="3"/>
  <c r="J1171" i="3"/>
  <c r="J1489" i="3"/>
  <c r="J1741" i="3"/>
  <c r="J340" i="3"/>
  <c r="J681" i="3"/>
  <c r="J1016" i="3"/>
  <c r="J1341" i="3"/>
  <c r="J1635" i="3"/>
  <c r="J1709" i="3"/>
  <c r="J1421" i="3"/>
  <c r="J1157" i="3"/>
  <c r="J901" i="3"/>
  <c r="J645" i="3"/>
  <c r="J381" i="3"/>
  <c r="J109" i="3"/>
  <c r="J1428" i="3"/>
  <c r="J777" i="3"/>
  <c r="J1603" i="3"/>
  <c r="J536" i="3"/>
  <c r="J1604" i="3"/>
  <c r="J1268" i="3"/>
  <c r="J145" i="3"/>
  <c r="J1273" i="3"/>
  <c r="J401" i="3"/>
  <c r="J1382" i="3"/>
  <c r="J1182" i="3"/>
  <c r="J998" i="3"/>
  <c r="J830" i="3"/>
  <c r="J630" i="3"/>
  <c r="J430" i="3"/>
  <c r="J238" i="3"/>
  <c r="J46" i="3"/>
  <c r="J1581" i="3"/>
  <c r="J1365" i="3"/>
  <c r="J1125" i="3"/>
  <c r="J893" i="3"/>
  <c r="J669" i="3"/>
  <c r="J397" i="3"/>
  <c r="J141" i="3"/>
  <c r="J5" i="3"/>
  <c r="J1108" i="3"/>
  <c r="J161" i="3"/>
  <c r="J1476" i="3"/>
  <c r="J1220" i="3"/>
  <c r="J305" i="3"/>
  <c r="J1795" i="3"/>
  <c r="J1057" i="3"/>
  <c r="J35" i="3"/>
  <c r="J1791" i="3"/>
  <c r="J1727" i="3"/>
  <c r="J1663" i="3"/>
  <c r="J1599" i="3"/>
  <c r="J1535" i="3"/>
  <c r="J1471" i="3"/>
  <c r="J1407" i="3"/>
  <c r="J1343" i="3"/>
  <c r="J1279" i="3"/>
  <c r="J1215" i="3"/>
  <c r="J1151" i="3"/>
  <c r="J1087" i="3"/>
  <c r="J1023" i="3"/>
  <c r="J959" i="3"/>
  <c r="J895" i="3"/>
  <c r="J831" i="3"/>
  <c r="J767" i="3"/>
  <c r="J703" i="3"/>
  <c r="J639" i="3"/>
  <c r="J575" i="3"/>
  <c r="J511" i="3"/>
  <c r="J447" i="3"/>
  <c r="J383" i="3"/>
  <c r="J319" i="3"/>
  <c r="J255" i="3"/>
  <c r="J191" i="3"/>
  <c r="J127" i="3"/>
  <c r="J63" i="3"/>
  <c r="J1793" i="3"/>
  <c r="J1025" i="3"/>
  <c r="J20" i="3"/>
  <c r="J1024" i="3"/>
  <c r="J19" i="3"/>
  <c r="J1116" i="3"/>
  <c r="J940" i="3"/>
  <c r="J732" i="3"/>
  <c r="J532" i="3"/>
  <c r="J244" i="3"/>
  <c r="J92" i="3"/>
  <c r="J1387" i="3"/>
  <c r="J731" i="3"/>
  <c r="J267" i="3"/>
  <c r="J51" i="3"/>
  <c r="J1028" i="3"/>
  <c r="J820" i="3"/>
  <c r="J636" i="3"/>
  <c r="J396" i="3"/>
  <c r="J196" i="3"/>
  <c r="J28" i="3"/>
  <c r="J1467" i="3"/>
  <c r="J1211" i="3"/>
  <c r="J955" i="3"/>
  <c r="J723" i="3"/>
  <c r="J419" i="3"/>
  <c r="J235" i="3"/>
  <c r="J1770" i="3"/>
  <c r="J1594" i="3"/>
  <c r="J1426" i="3"/>
  <c r="J1234" i="3"/>
  <c r="J1050" i="3"/>
  <c r="J858" i="3"/>
  <c r="J770" i="3"/>
  <c r="J706" i="3"/>
  <c r="J634" i="3"/>
  <c r="J570" i="3"/>
  <c r="J506" i="3"/>
  <c r="J442" i="3"/>
  <c r="J378" i="3"/>
  <c r="J314" i="3"/>
  <c r="J250" i="3"/>
  <c r="J186" i="3"/>
  <c r="J122" i="3"/>
  <c r="J58" i="3"/>
  <c r="J1619" i="3"/>
  <c r="J1275" i="3"/>
  <c r="J907" i="3"/>
  <c r="J571" i="3"/>
  <c r="J275" i="3"/>
  <c r="J1730" i="3"/>
  <c r="J1626" i="3"/>
  <c r="J1514" i="3"/>
  <c r="J1418" i="3"/>
  <c r="J1322" i="3"/>
  <c r="J1226" i="3"/>
  <c r="J1130" i="3"/>
  <c r="J1034" i="3"/>
  <c r="J938" i="3"/>
  <c r="J834" i="3"/>
  <c r="J1361" i="3"/>
  <c r="J1105" i="3"/>
  <c r="J849" i="3"/>
  <c r="J593" i="3"/>
  <c r="J385" i="3"/>
  <c r="J217" i="3"/>
  <c r="J41" i="3"/>
  <c r="J1752" i="3"/>
  <c r="J1688" i="3"/>
  <c r="J1624" i="3"/>
  <c r="J1560" i="3"/>
  <c r="J1456" i="3"/>
  <c r="J1320" i="3"/>
  <c r="J1192" i="3"/>
  <c r="J1064" i="3"/>
  <c r="J936" i="3"/>
  <c r="J808" i="3"/>
  <c r="J680" i="3"/>
  <c r="J552" i="3"/>
  <c r="J456" i="3"/>
  <c r="J392" i="3"/>
  <c r="J328" i="3"/>
  <c r="J264" i="3"/>
  <c r="J200" i="3"/>
  <c r="J136" i="3"/>
  <c r="J72" i="3"/>
  <c r="J8" i="3"/>
  <c r="J1590" i="3"/>
  <c r="J1430" i="3"/>
  <c r="J1222" i="3"/>
  <c r="J1038" i="3"/>
  <c r="J862" i="3"/>
  <c r="J686" i="3"/>
  <c r="J486" i="3"/>
  <c r="J294" i="3"/>
  <c r="J102" i="3"/>
  <c r="J1766" i="3"/>
  <c r="J1678" i="3"/>
  <c r="J1518" i="3"/>
  <c r="J1262" i="3"/>
  <c r="J1014" i="3"/>
  <c r="J798" i="3"/>
  <c r="J598" i="3"/>
  <c r="J366" i="3"/>
  <c r="J158" i="3"/>
  <c r="J60" i="3"/>
  <c r="J380" i="3"/>
  <c r="J600" i="3"/>
  <c r="J809" i="3"/>
  <c r="J1004" i="3"/>
  <c r="J1209" i="3"/>
  <c r="J1409" i="3"/>
  <c r="J1596" i="3"/>
  <c r="J157" i="3"/>
  <c r="J443" i="3"/>
  <c r="J649" i="3"/>
  <c r="J857" i="3"/>
  <c r="J1067" i="3"/>
  <c r="J1269" i="3"/>
  <c r="J1468" i="3"/>
  <c r="J1641" i="3"/>
  <c r="J261" i="3"/>
  <c r="J509" i="3"/>
  <c r="J713" i="3"/>
  <c r="J916" i="3"/>
  <c r="J1121" i="3"/>
  <c r="J1331" i="3"/>
  <c r="J1521" i="3"/>
  <c r="J1697" i="3"/>
  <c r="J453" i="3"/>
  <c r="J792" i="3"/>
  <c r="J1117" i="3"/>
  <c r="J1432" i="3"/>
  <c r="J1715" i="3"/>
  <c r="J260" i="3"/>
  <c r="J628" i="3"/>
  <c r="J952" i="3"/>
  <c r="J1281" i="3"/>
  <c r="J1588" i="3"/>
  <c r="J4" i="3"/>
  <c r="J465" i="3"/>
  <c r="J800" i="3"/>
  <c r="J1123" i="3"/>
  <c r="J1441" i="3"/>
  <c r="J1717" i="3"/>
  <c r="J273" i="3"/>
  <c r="J633" i="3"/>
  <c r="J963" i="3"/>
  <c r="J1293" i="3"/>
  <c r="J1593" i="3"/>
  <c r="J17" i="3"/>
  <c r="J476" i="3"/>
  <c r="J812" i="3"/>
  <c r="J1132" i="3"/>
  <c r="J1453" i="3"/>
  <c r="J1724" i="3"/>
  <c r="J1565" i="3"/>
  <c r="J1285" i="3"/>
  <c r="J1045" i="3"/>
  <c r="J805" i="3"/>
  <c r="J533" i="3"/>
  <c r="J253" i="3"/>
  <c r="J53" i="3"/>
  <c r="J1629" i="3"/>
  <c r="J1316" i="3"/>
  <c r="J1505" i="3"/>
  <c r="J1309" i="3"/>
  <c r="J84" i="3"/>
  <c r="J1460" i="3"/>
  <c r="J1188" i="3"/>
  <c r="J1187" i="3"/>
  <c r="J1749" i="3"/>
  <c r="J1622" i="3"/>
  <c r="J1206" i="3"/>
  <c r="J702" i="3"/>
  <c r="J142" i="3"/>
  <c r="J1662" i="3"/>
  <c r="J1054" i="3"/>
  <c r="J422" i="3"/>
  <c r="J107" i="3"/>
  <c r="J779" i="3"/>
  <c r="J1368" i="3"/>
  <c r="J201" i="3"/>
  <c r="J833" i="3"/>
  <c r="J1413" i="3"/>
  <c r="J301" i="3"/>
  <c r="J888" i="3"/>
  <c r="J1472" i="3"/>
  <c r="J504" i="3"/>
  <c r="J1397" i="3"/>
  <c r="J545" i="3"/>
  <c r="J1325" i="3"/>
  <c r="J417" i="3"/>
  <c r="J1373" i="3"/>
  <c r="J329" i="3"/>
  <c r="J1251" i="3"/>
  <c r="J388" i="3"/>
  <c r="J1173" i="3"/>
  <c r="J1645" i="3"/>
  <c r="J869" i="3"/>
  <c r="J213" i="3"/>
  <c r="J1732" i="3"/>
  <c r="J1396" i="3"/>
  <c r="J1252" i="3"/>
  <c r="J1069" i="3"/>
  <c r="J81" i="3"/>
  <c r="J1134" i="3"/>
  <c r="J782" i="3"/>
  <c r="J382" i="3"/>
  <c r="J30" i="3"/>
  <c r="J1477" i="3"/>
  <c r="J1061" i="3"/>
  <c r="J709" i="3"/>
  <c r="J269" i="3"/>
  <c r="J1777" i="3"/>
  <c r="J692" i="3"/>
  <c r="J1412" i="3"/>
  <c r="J989" i="3"/>
  <c r="J1571" i="3"/>
  <c r="J1774" i="3"/>
  <c r="J1759" i="3"/>
  <c r="J1647" i="3"/>
  <c r="J1551" i="3"/>
  <c r="J1447" i="3"/>
  <c r="J1335" i="3"/>
  <c r="J1247" i="3"/>
  <c r="J1135" i="3"/>
  <c r="J1039" i="3"/>
  <c r="J935" i="3"/>
  <c r="J823" i="3"/>
  <c r="J735" i="3"/>
  <c r="J623" i="3"/>
  <c r="J527" i="3"/>
  <c r="J423" i="3"/>
  <c r="J311" i="3"/>
  <c r="J223" i="3"/>
  <c r="J111" i="3"/>
  <c r="J15" i="3"/>
  <c r="J696" i="3"/>
  <c r="J897" i="3"/>
  <c r="J172" i="3"/>
  <c r="J892" i="3"/>
  <c r="J572" i="3"/>
  <c r="J188" i="3"/>
  <c r="J1283" i="3"/>
  <c r="J459" i="3"/>
  <c r="J11" i="3"/>
  <c r="J868" i="3"/>
  <c r="J564" i="3"/>
  <c r="J180" i="3"/>
  <c r="J1659" i="3"/>
  <c r="J1163" i="3"/>
  <c r="J771" i="3"/>
  <c r="J339" i="3"/>
  <c r="J1746" i="3"/>
  <c r="J1522" i="3"/>
  <c r="J1186" i="3"/>
  <c r="J906" i="3"/>
  <c r="J746" i="3"/>
  <c r="J626" i="3"/>
  <c r="J538" i="3"/>
  <c r="J426" i="3"/>
  <c r="J330" i="3"/>
  <c r="J226" i="3"/>
  <c r="J114" i="3"/>
  <c r="J26" i="3"/>
  <c r="J1195" i="3"/>
  <c r="J651" i="3"/>
  <c r="J1794" i="3"/>
  <c r="J1610" i="3"/>
  <c r="J1466" i="3"/>
  <c r="J1298" i="3"/>
  <c r="J1154" i="3"/>
  <c r="J994" i="3"/>
  <c r="J818" i="3"/>
  <c r="J1233" i="3"/>
  <c r="J785" i="3"/>
  <c r="J425" i="3"/>
  <c r="J153" i="3"/>
  <c r="J1744" i="3"/>
  <c r="J1656" i="3"/>
  <c r="J1544" i="3"/>
  <c r="J1352" i="3"/>
  <c r="J1136" i="3"/>
  <c r="J912" i="3"/>
  <c r="J744" i="3"/>
  <c r="J520" i="3"/>
  <c r="J408" i="3"/>
  <c r="J304" i="3"/>
  <c r="J192" i="3"/>
  <c r="J104" i="3"/>
  <c r="J1614" i="3"/>
  <c r="J1086" i="3"/>
  <c r="J662" i="3"/>
  <c r="J118" i="3"/>
  <c r="J1566" i="3"/>
  <c r="J990" i="3"/>
  <c r="J398" i="3"/>
  <c r="J323" i="3"/>
  <c r="J832" i="3"/>
  <c r="J1389" i="3"/>
  <c r="J387" i="3"/>
  <c r="J883" i="3"/>
  <c r="J1435" i="3"/>
  <c r="J452" i="3"/>
  <c r="J947" i="3"/>
  <c r="J1496" i="3"/>
  <c r="J705" i="3"/>
  <c r="J1473" i="3"/>
  <c r="J589" i="3"/>
  <c r="J1513" i="3"/>
  <c r="J512" i="3"/>
  <c r="J1406" i="3"/>
  <c r="J557" i="3"/>
  <c r="J1337" i="3"/>
  <c r="J429" i="3"/>
  <c r="J1379" i="3"/>
  <c r="J1501" i="3"/>
  <c r="J837" i="3"/>
  <c r="J85" i="3"/>
  <c r="J1404" i="3"/>
  <c r="J980" i="3"/>
  <c r="J1212" i="3"/>
  <c r="J1801" i="3"/>
  <c r="J1790" i="3"/>
  <c r="J1118" i="3"/>
  <c r="J758" i="3"/>
  <c r="J358" i="3"/>
  <c r="J6" i="3"/>
  <c r="J1429" i="3"/>
  <c r="J1029" i="3"/>
  <c r="J637" i="3"/>
  <c r="J229" i="3"/>
  <c r="J1713" i="3"/>
  <c r="J451" i="3"/>
  <c r="J1380" i="3"/>
  <c r="J1701" i="3"/>
  <c r="J1470" i="3"/>
  <c r="J1718" i="3"/>
  <c r="J1743" i="3"/>
  <c r="J1639" i="3"/>
  <c r="J1527" i="3"/>
  <c r="J1439" i="3"/>
  <c r="J1327" i="3"/>
  <c r="J1231" i="3"/>
  <c r="J1127" i="3"/>
  <c r="J1015" i="3"/>
  <c r="J927" i="3"/>
  <c r="J815" i="3"/>
  <c r="J719" i="3"/>
  <c r="J615" i="3"/>
  <c r="J503" i="3"/>
  <c r="J415" i="3"/>
  <c r="J303" i="3"/>
  <c r="J207" i="3"/>
  <c r="J103" i="3"/>
  <c r="J1729" i="3"/>
  <c r="J608" i="3"/>
  <c r="J813" i="3"/>
  <c r="J1164" i="3"/>
  <c r="J860" i="3"/>
  <c r="J508" i="3"/>
  <c r="J164" i="3"/>
  <c r="J1235" i="3"/>
  <c r="J347" i="3"/>
  <c r="J1156" i="3"/>
  <c r="J804" i="3"/>
  <c r="J540" i="3"/>
  <c r="J156" i="3"/>
  <c r="J1515" i="3"/>
  <c r="J1115" i="3"/>
  <c r="J683" i="3"/>
  <c r="J315" i="3"/>
  <c r="J1722" i="3"/>
  <c r="J1474" i="3"/>
  <c r="J1162" i="3"/>
  <c r="J842" i="3"/>
  <c r="J738" i="3"/>
  <c r="J618" i="3"/>
  <c r="J522" i="3"/>
  <c r="J418" i="3"/>
  <c r="J306" i="3"/>
  <c r="J218" i="3"/>
  <c r="J106" i="3"/>
  <c r="J1771" i="3"/>
  <c r="J1131" i="3"/>
  <c r="J539" i="3"/>
  <c r="J1778" i="3"/>
  <c r="J1602" i="3"/>
  <c r="J1442" i="3"/>
  <c r="J1290" i="3"/>
  <c r="J1122" i="3"/>
  <c r="J986" i="3"/>
  <c r="J698" i="3"/>
  <c r="J1169" i="3"/>
  <c r="J753" i="3"/>
  <c r="J361" i="3"/>
  <c r="J129" i="3"/>
  <c r="J1736" i="3"/>
  <c r="J1640" i="3"/>
  <c r="J1536" i="3"/>
  <c r="J1296" i="3"/>
  <c r="J1128" i="3"/>
  <c r="J904" i="3"/>
  <c r="J712" i="3"/>
  <c r="J496" i="3"/>
  <c r="J384" i="3"/>
  <c r="J296" i="3"/>
  <c r="J184" i="3"/>
  <c r="J88" i="3"/>
  <c r="J1574" i="3"/>
  <c r="J1062" i="3"/>
  <c r="J542" i="3"/>
  <c r="J78" i="3"/>
  <c r="J1534" i="3"/>
  <c r="J846" i="3"/>
  <c r="J334" i="3"/>
  <c r="J349" i="3"/>
  <c r="J953" i="3"/>
  <c r="J1433" i="3"/>
  <c r="J412" i="3"/>
  <c r="J1013" i="3"/>
  <c r="J1488" i="3"/>
  <c r="J481" i="3"/>
  <c r="J1075" i="3"/>
  <c r="J1539" i="3"/>
  <c r="J745" i="3"/>
  <c r="J1653" i="3"/>
  <c r="J664" i="3"/>
  <c r="J1548" i="3"/>
  <c r="J715" i="3"/>
  <c r="J1481" i="3"/>
  <c r="J596" i="3"/>
  <c r="J1524" i="3"/>
  <c r="J521" i="3"/>
  <c r="J1416" i="3"/>
  <c r="J1349" i="3"/>
  <c r="J773" i="3"/>
  <c r="J69" i="3"/>
  <c r="J1348" i="3"/>
  <c r="J403" i="3"/>
  <c r="J1769" i="3"/>
  <c r="J1677" i="3"/>
  <c r="J1750" i="3"/>
  <c r="J1094" i="3"/>
  <c r="J734" i="3"/>
  <c r="J326" i="3"/>
  <c r="J1797" i="3"/>
  <c r="J1317" i="3"/>
  <c r="J997" i="3"/>
  <c r="J581" i="3"/>
  <c r="J189" i="3"/>
  <c r="J1636" i="3"/>
  <c r="J1796" i="3"/>
  <c r="J1340" i="3"/>
  <c r="J1312" i="3"/>
  <c r="J1272" i="3"/>
  <c r="J1550" i="3"/>
  <c r="J1719" i="3"/>
  <c r="J1631" i="3"/>
  <c r="J1519" i="3"/>
  <c r="J1423" i="3"/>
  <c r="J1319" i="3"/>
  <c r="J1207" i="3"/>
  <c r="J1119" i="3"/>
  <c r="J1007" i="3"/>
  <c r="J911" i="3"/>
  <c r="J807" i="3"/>
  <c r="J695" i="3"/>
  <c r="J607" i="3"/>
  <c r="J495" i="3"/>
  <c r="J399" i="3"/>
  <c r="J295" i="3"/>
  <c r="J183" i="3"/>
  <c r="J95" i="3"/>
  <c r="J1651" i="3"/>
  <c r="J363" i="3"/>
  <c r="J693" i="3"/>
  <c r="J1084" i="3"/>
  <c r="J828" i="3"/>
  <c r="J484" i="3"/>
  <c r="J132" i="3"/>
  <c r="J1147" i="3"/>
  <c r="J243" i="3"/>
  <c r="J1124" i="3"/>
  <c r="J788" i="3"/>
  <c r="J500" i="3"/>
  <c r="J140" i="3"/>
  <c r="J1427" i="3"/>
  <c r="J1091" i="3"/>
  <c r="J635" i="3"/>
  <c r="J283" i="3"/>
  <c r="J1706" i="3"/>
  <c r="J1402" i="3"/>
  <c r="J1138" i="3"/>
  <c r="J826" i="3"/>
  <c r="J722" i="3"/>
  <c r="J610" i="3"/>
  <c r="J498" i="3"/>
  <c r="J410" i="3"/>
  <c r="J298" i="3"/>
  <c r="J202" i="3"/>
  <c r="J98" i="3"/>
  <c r="J1595" i="3"/>
  <c r="J1083" i="3"/>
  <c r="J499" i="3"/>
  <c r="J1754" i="3"/>
  <c r="J1586" i="3"/>
  <c r="J1410" i="3"/>
  <c r="J1274" i="3"/>
  <c r="J1106" i="3"/>
  <c r="J962" i="3"/>
  <c r="J1465" i="3"/>
  <c r="J1073" i="3"/>
  <c r="J721" i="3"/>
  <c r="J345" i="3"/>
  <c r="J89" i="3"/>
  <c r="J1728" i="3"/>
  <c r="J1616" i="3"/>
  <c r="J1528" i="3"/>
  <c r="J1288" i="3"/>
  <c r="J1096" i="3"/>
  <c r="J880" i="3"/>
  <c r="J656" i="3"/>
  <c r="J488" i="3"/>
  <c r="J376" i="3"/>
  <c r="J280" i="3"/>
  <c r="J176" i="3"/>
  <c r="J64" i="3"/>
  <c r="J1494" i="3"/>
  <c r="J1030" i="3"/>
  <c r="J518" i="3"/>
  <c r="J1798" i="3"/>
  <c r="J1502" i="3"/>
  <c r="J822" i="3"/>
  <c r="J206" i="3"/>
  <c r="J405" i="3"/>
  <c r="J984" i="3"/>
  <c r="J1549" i="3"/>
  <c r="J468" i="3"/>
  <c r="J1036" i="3"/>
  <c r="J1597" i="3"/>
  <c r="J537" i="3"/>
  <c r="J1100" i="3"/>
  <c r="J1652" i="3"/>
  <c r="J829" i="3"/>
  <c r="J1689" i="3"/>
  <c r="J873" i="3"/>
  <c r="J1625" i="3"/>
  <c r="J760" i="3"/>
  <c r="J1660" i="3"/>
  <c r="J675" i="3"/>
  <c r="J1561" i="3"/>
  <c r="J725" i="3"/>
  <c r="J1491" i="3"/>
  <c r="J1333" i="3"/>
  <c r="J613" i="3"/>
  <c r="J37" i="3"/>
  <c r="J1284" i="3"/>
  <c r="J289" i="3"/>
  <c r="J1611" i="3"/>
  <c r="J1176" i="3"/>
  <c r="J1350" i="3"/>
  <c r="J974" i="3"/>
  <c r="J606" i="3"/>
  <c r="J222" i="3"/>
  <c r="J1773" i="3"/>
  <c r="J1301" i="3"/>
  <c r="J941" i="3"/>
  <c r="J549" i="3"/>
  <c r="J125" i="3"/>
  <c r="J1537" i="3"/>
  <c r="J1748" i="3"/>
  <c r="J1276" i="3"/>
  <c r="J1101" i="3"/>
  <c r="J937" i="3"/>
  <c r="J1190" i="3"/>
  <c r="J1711" i="3"/>
  <c r="J1615" i="3"/>
  <c r="J1511" i="3"/>
  <c r="J1399" i="3"/>
  <c r="J1311" i="3"/>
  <c r="J1199" i="3"/>
  <c r="J1103" i="3"/>
  <c r="J999" i="3"/>
  <c r="J887" i="3"/>
  <c r="J799" i="3"/>
  <c r="J687" i="3"/>
  <c r="J591" i="3"/>
  <c r="J487" i="3"/>
  <c r="J375" i="3"/>
  <c r="J287" i="3"/>
  <c r="J175" i="3"/>
  <c r="J79" i="3"/>
  <c r="J1569" i="3"/>
  <c r="J1725" i="3"/>
  <c r="J585" i="3"/>
  <c r="J1060" i="3"/>
  <c r="J772" i="3"/>
  <c r="J420" i="3"/>
  <c r="J68" i="3"/>
  <c r="J1059" i="3"/>
  <c r="J203" i="3"/>
  <c r="J1076" i="3"/>
  <c r="J764" i="3"/>
  <c r="J356" i="3"/>
  <c r="J116" i="3"/>
  <c r="J1403" i="3"/>
  <c r="J1019" i="3"/>
  <c r="J579" i="3"/>
  <c r="J211" i="3"/>
  <c r="J1682" i="3"/>
  <c r="J1378" i="3"/>
  <c r="J1090" i="3"/>
  <c r="J810" i="3"/>
  <c r="J690" i="3"/>
  <c r="J602" i="3"/>
  <c r="J490" i="3"/>
  <c r="J394" i="3"/>
  <c r="J290" i="3"/>
  <c r="J178" i="3"/>
  <c r="J90" i="3"/>
  <c r="J1531" i="3"/>
  <c r="J1011" i="3"/>
  <c r="J435" i="3"/>
  <c r="J1714" i="3"/>
  <c r="J1570" i="3"/>
  <c r="J1394" i="3"/>
  <c r="J1250" i="3"/>
  <c r="J1098" i="3"/>
  <c r="J922" i="3"/>
  <c r="J1457" i="3"/>
  <c r="J1041" i="3"/>
  <c r="J657" i="3"/>
  <c r="J321" i="3"/>
  <c r="J25" i="3"/>
  <c r="J1720" i="3"/>
  <c r="J1608" i="3"/>
  <c r="J1512" i="3"/>
  <c r="J1264" i="3"/>
  <c r="J1040" i="3"/>
  <c r="J872" i="3"/>
  <c r="J648" i="3"/>
  <c r="J472" i="3"/>
  <c r="J368" i="3"/>
  <c r="J256" i="3"/>
  <c r="J168" i="3"/>
  <c r="J56" i="3"/>
  <c r="J1462" i="3"/>
  <c r="J902" i="3"/>
  <c r="J462" i="3"/>
  <c r="J1782" i="3"/>
  <c r="J1318" i="3"/>
  <c r="J774" i="3"/>
  <c r="J182" i="3"/>
  <c r="J553" i="3"/>
  <c r="J1035" i="3"/>
  <c r="J1572" i="3"/>
  <c r="J601" i="3"/>
  <c r="J1089" i="3"/>
  <c r="J1621" i="3"/>
  <c r="J660" i="3"/>
  <c r="J1144" i="3"/>
  <c r="J1675" i="3"/>
  <c r="J1033" i="3"/>
  <c r="J1737" i="3"/>
  <c r="J915" i="3"/>
  <c r="J1761" i="3"/>
  <c r="J843" i="3"/>
  <c r="J1692" i="3"/>
  <c r="J884" i="3"/>
  <c r="J1633" i="3"/>
  <c r="J768" i="3"/>
  <c r="J1673" i="3"/>
  <c r="J1261" i="3"/>
  <c r="J597" i="3"/>
  <c r="J444" i="3"/>
  <c r="J1417" i="3"/>
  <c r="J1068" i="3"/>
  <c r="J1326" i="3"/>
  <c r="J958" i="3"/>
  <c r="J582" i="3"/>
  <c r="J198" i="3"/>
  <c r="J1693" i="3"/>
  <c r="J1253" i="3"/>
  <c r="J853" i="3"/>
  <c r="J517" i="3"/>
  <c r="J101" i="3"/>
  <c r="J1353" i="3"/>
  <c r="J1684" i="3"/>
  <c r="J1196" i="3"/>
  <c r="J769" i="3"/>
  <c r="J825" i="3"/>
  <c r="J565" i="3"/>
  <c r="J1703" i="3"/>
  <c r="J1591" i="3"/>
  <c r="J1503" i="3"/>
  <c r="J1391" i="3"/>
  <c r="J1295" i="3"/>
  <c r="J1191" i="3"/>
  <c r="J1079" i="3"/>
  <c r="J991" i="3"/>
  <c r="J879" i="3"/>
  <c r="J783" i="3"/>
  <c r="J679" i="3"/>
  <c r="J567" i="3"/>
  <c r="J479" i="3"/>
  <c r="J367" i="3"/>
  <c r="J271" i="3"/>
  <c r="J167" i="3"/>
  <c r="J55" i="3"/>
  <c r="J1469" i="3"/>
  <c r="J1649" i="3"/>
  <c r="J348" i="3"/>
  <c r="J1044" i="3"/>
  <c r="J708" i="3"/>
  <c r="J372" i="3"/>
  <c r="J36" i="3"/>
  <c r="J923" i="3"/>
  <c r="J171" i="3"/>
  <c r="J1012" i="3"/>
  <c r="J740" i="3"/>
  <c r="J332" i="3"/>
  <c r="J76" i="3"/>
  <c r="J1371" i="3"/>
  <c r="J939" i="3"/>
  <c r="J547" i="3"/>
  <c r="J195" i="3"/>
  <c r="J1634" i="3"/>
  <c r="J1354" i="3"/>
  <c r="J1026" i="3"/>
  <c r="J802" i="3"/>
  <c r="J682" i="3"/>
  <c r="J586" i="3"/>
  <c r="J482" i="3"/>
  <c r="J370" i="3"/>
  <c r="J282" i="3"/>
  <c r="J170" i="3"/>
  <c r="J74" i="3"/>
  <c r="J1459" i="3"/>
  <c r="J875" i="3"/>
  <c r="J411" i="3"/>
  <c r="J1698" i="3"/>
  <c r="J1538" i="3"/>
  <c r="J1386" i="3"/>
  <c r="J1218" i="3"/>
  <c r="J1082" i="3"/>
  <c r="J914" i="3"/>
  <c r="J1401" i="3"/>
  <c r="J1009" i="3"/>
  <c r="J561" i="3"/>
  <c r="J297" i="3"/>
  <c r="J1800" i="3"/>
  <c r="J1704" i="3"/>
  <c r="J1600" i="3"/>
  <c r="J1448" i="3"/>
  <c r="J1256" i="3"/>
  <c r="J1032" i="3"/>
  <c r="J840" i="3"/>
  <c r="J624" i="3"/>
  <c r="J448" i="3"/>
  <c r="J360" i="3"/>
  <c r="J248" i="3"/>
  <c r="J152" i="3"/>
  <c r="J48" i="3"/>
  <c r="J1374" i="3"/>
  <c r="J886" i="3"/>
  <c r="J350" i="3"/>
  <c r="J1758" i="3"/>
  <c r="J1286" i="3"/>
  <c r="J646" i="3"/>
  <c r="J134" i="3"/>
  <c r="J576" i="3"/>
  <c r="J1155" i="3"/>
  <c r="J1617" i="3"/>
  <c r="J627" i="3"/>
  <c r="J1216" i="3"/>
  <c r="J1665" i="3"/>
  <c r="J691" i="3"/>
  <c r="J1277" i="3"/>
  <c r="J43" i="3"/>
  <c r="J1080" i="3"/>
  <c r="J117" i="3"/>
  <c r="J995" i="3"/>
  <c r="J1781" i="3"/>
  <c r="J1048" i="3"/>
  <c r="J1740" i="3"/>
  <c r="J920" i="3"/>
  <c r="J1764" i="3"/>
  <c r="J851" i="3"/>
  <c r="J1700" i="3"/>
  <c r="J1109" i="3"/>
  <c r="J493" i="3"/>
  <c r="J1755" i="3"/>
  <c r="J1516" i="3"/>
  <c r="J864" i="3"/>
  <c r="J948" i="3"/>
  <c r="J1302" i="3"/>
  <c r="J934" i="3"/>
  <c r="J558" i="3"/>
  <c r="J174" i="3"/>
  <c r="J1541" i="3"/>
  <c r="J1229" i="3"/>
  <c r="J821" i="3"/>
  <c r="J461" i="3"/>
  <c r="J93" i="3"/>
  <c r="J1017" i="3"/>
  <c r="J1644" i="3"/>
  <c r="J12" i="3"/>
  <c r="J97" i="3"/>
  <c r="J733" i="3"/>
  <c r="J1783" i="3"/>
  <c r="J1695" i="3"/>
  <c r="J1583" i="3"/>
  <c r="J1487" i="3"/>
  <c r="J1383" i="3"/>
  <c r="J1271" i="3"/>
  <c r="J1183" i="3"/>
  <c r="J1071" i="3"/>
  <c r="J975" i="3"/>
  <c r="J871" i="3"/>
  <c r="J759" i="3"/>
  <c r="J671" i="3"/>
  <c r="J559" i="3"/>
  <c r="J463" i="3"/>
  <c r="J359" i="3"/>
  <c r="J247" i="3"/>
  <c r="J159" i="3"/>
  <c r="J47" i="3"/>
  <c r="J1259" i="3"/>
  <c r="J1545" i="3"/>
  <c r="J908" i="3"/>
  <c r="J1020" i="3"/>
  <c r="J684" i="3"/>
  <c r="J292" i="3"/>
  <c r="J1723" i="3"/>
  <c r="J667" i="3"/>
  <c r="J139" i="3"/>
  <c r="J972" i="3"/>
  <c r="J700" i="3"/>
  <c r="J308" i="3"/>
  <c r="J1787" i="3"/>
  <c r="J1347" i="3"/>
  <c r="J891" i="3"/>
  <c r="J507" i="3"/>
  <c r="J179" i="3"/>
  <c r="J1578" i="3"/>
  <c r="J1330" i="3"/>
  <c r="J1002" i="3"/>
  <c r="J786" i="3"/>
  <c r="J674" i="3"/>
  <c r="J562" i="3"/>
  <c r="J474" i="3"/>
  <c r="J362" i="3"/>
  <c r="J266" i="3"/>
  <c r="J162" i="3"/>
  <c r="J50" i="3"/>
  <c r="J1443" i="3"/>
  <c r="J835" i="3"/>
  <c r="J331" i="3"/>
  <c r="J1690" i="3"/>
  <c r="J1506" i="3"/>
  <c r="J1370" i="3"/>
  <c r="J1202" i="3"/>
  <c r="J1058" i="3"/>
  <c r="J898" i="3"/>
  <c r="J1329" i="3"/>
  <c r="J977" i="3"/>
  <c r="J529" i="3"/>
  <c r="J257" i="3"/>
  <c r="J1792" i="3"/>
  <c r="J1680" i="3"/>
  <c r="J1592" i="3"/>
  <c r="J1440" i="3"/>
  <c r="J1224" i="3"/>
  <c r="J1008" i="3"/>
  <c r="J784" i="3"/>
  <c r="J616" i="3"/>
  <c r="J440" i="3"/>
  <c r="J344" i="3"/>
  <c r="J240" i="3"/>
  <c r="J128" i="3"/>
  <c r="J40" i="3"/>
  <c r="J232" i="3"/>
  <c r="J776" i="3"/>
  <c r="J1576" i="3"/>
  <c r="J497" i="3"/>
  <c r="J1018" i="3"/>
  <c r="J1674" i="3"/>
  <c r="J42" i="3"/>
  <c r="J458" i="3"/>
  <c r="J978" i="3"/>
  <c r="J395" i="3"/>
  <c r="J276" i="3"/>
  <c r="J619" i="3"/>
  <c r="J988" i="3"/>
  <c r="J39" i="3"/>
  <c r="J439" i="3"/>
  <c r="J863" i="3"/>
  <c r="J1263" i="3"/>
  <c r="J1679" i="3"/>
  <c r="J1705" i="3"/>
  <c r="J357" i="3"/>
  <c r="J150" i="3"/>
  <c r="J852" i="3"/>
  <c r="J1598" i="3"/>
  <c r="J1745" i="3"/>
  <c r="J124" i="3"/>
  <c r="J185" i="3"/>
  <c r="J737" i="3"/>
  <c r="J67" i="3"/>
  <c r="J622" i="3"/>
  <c r="J838" i="3"/>
  <c r="J312" i="3"/>
  <c r="J968" i="3"/>
  <c r="J1664" i="3"/>
  <c r="J817" i="3"/>
  <c r="J1178" i="3"/>
  <c r="J219" i="3"/>
  <c r="J138" i="3"/>
  <c r="J546" i="3"/>
  <c r="J1210" i="3"/>
  <c r="J827" i="3"/>
  <c r="J580" i="3"/>
  <c r="J1475" i="3"/>
  <c r="J436" i="3"/>
  <c r="J119" i="3"/>
  <c r="J543" i="3"/>
  <c r="J943" i="3"/>
  <c r="J1359" i="3"/>
  <c r="J1767" i="3"/>
  <c r="J1444" i="3"/>
  <c r="J749" i="3"/>
  <c r="J406" i="3"/>
  <c r="J1099" i="3"/>
  <c r="J1165" i="3"/>
  <c r="J1363" i="3"/>
  <c r="J221" i="3"/>
  <c r="J1240" i="3"/>
  <c r="J1078" i="3"/>
  <c r="J1246" i="3"/>
  <c r="W9" i="3"/>
  <c r="J320" i="3"/>
  <c r="J1000" i="3"/>
  <c r="J1672" i="3"/>
  <c r="J913" i="3"/>
  <c r="J1194" i="3"/>
  <c r="J251" i="3"/>
  <c r="J154" i="3"/>
  <c r="J554" i="3"/>
  <c r="J1282" i="3"/>
  <c r="J859" i="3"/>
  <c r="J612" i="3"/>
  <c r="J1643" i="3"/>
  <c r="L1643" i="3" s="1"/>
  <c r="J676" i="3"/>
  <c r="J143" i="3"/>
  <c r="J551" i="3"/>
  <c r="J951" i="3"/>
  <c r="J1375" i="3"/>
  <c r="J1775" i="3"/>
  <c r="J1540" i="3"/>
  <c r="J789" i="3"/>
  <c r="J534" i="3"/>
  <c r="J1056" i="3"/>
  <c r="J1085" i="3"/>
  <c r="J1152" i="3"/>
  <c r="J177" i="3"/>
  <c r="J1184" i="3"/>
  <c r="J1230" i="3"/>
  <c r="J1270" i="3"/>
  <c r="W14" i="3"/>
  <c r="W6" i="3"/>
  <c r="W5" i="3"/>
  <c r="W4" i="3"/>
  <c r="W8" i="3"/>
  <c r="W16" i="3"/>
  <c r="W19" i="3"/>
  <c r="W1464" i="3"/>
  <c r="W43" i="3"/>
  <c r="W7" i="3"/>
  <c r="W57" i="3"/>
  <c r="W24" i="3"/>
  <c r="W29" i="3"/>
  <c r="W181" i="3"/>
  <c r="W22" i="3"/>
  <c r="W15" i="3"/>
  <c r="W21" i="3"/>
  <c r="W18" i="3"/>
  <c r="W11" i="3"/>
  <c r="W28" i="3"/>
  <c r="W10" i="3"/>
  <c r="W32" i="3"/>
  <c r="W53" i="3"/>
  <c r="W48" i="3"/>
  <c r="W27" i="3"/>
  <c r="W241" i="3"/>
  <c r="W884" i="3"/>
  <c r="W708" i="3"/>
  <c r="W34" i="3"/>
  <c r="W794" i="3"/>
  <c r="W36" i="3"/>
  <c r="W23" i="3"/>
  <c r="W1087" i="3"/>
  <c r="W766" i="3"/>
  <c r="W1133" i="3"/>
  <c r="W332" i="3"/>
  <c r="W1747" i="3"/>
  <c r="W1381" i="3"/>
  <c r="W139" i="3"/>
  <c r="W600" i="3"/>
  <c r="W963" i="3"/>
  <c r="W44" i="3"/>
  <c r="W1777" i="3"/>
  <c r="W1556" i="3"/>
  <c r="W1605" i="3"/>
  <c r="W786" i="3"/>
  <c r="W55" i="3"/>
  <c r="W17" i="3"/>
  <c r="W74" i="3"/>
  <c r="W179" i="3"/>
  <c r="W13" i="3"/>
  <c r="W1415" i="3"/>
  <c r="W1068" i="3"/>
  <c r="W625" i="3"/>
  <c r="W1707" i="3"/>
  <c r="W1088" i="3"/>
  <c r="W901" i="3"/>
  <c r="W1756" i="3"/>
  <c r="W1289" i="3"/>
  <c r="W240" i="3"/>
  <c r="W41" i="3"/>
  <c r="W1006" i="3"/>
  <c r="W63" i="3"/>
  <c r="W42" i="3"/>
  <c r="W1735" i="3"/>
  <c r="W401" i="3"/>
  <c r="W1382" i="3"/>
  <c r="W570" i="3"/>
  <c r="W1356" i="3"/>
  <c r="W1074" i="3"/>
  <c r="W535" i="3"/>
  <c r="W1075" i="3"/>
  <c r="W20" i="3"/>
  <c r="W30" i="3"/>
  <c r="W672" i="3"/>
  <c r="W49" i="3"/>
  <c r="W33" i="3"/>
  <c r="W12" i="3"/>
  <c r="W1626" i="3"/>
  <c r="W1362" i="3"/>
  <c r="W1288" i="3"/>
  <c r="W1726" i="3"/>
  <c r="W787" i="3"/>
  <c r="W1099" i="3"/>
  <c r="W210" i="3"/>
  <c r="W290" i="3"/>
  <c r="W501" i="3"/>
  <c r="W58" i="3"/>
  <c r="W1697" i="3"/>
  <c r="W1767" i="3"/>
  <c r="W1624" i="3"/>
  <c r="W1297" i="3"/>
  <c r="W687" i="3"/>
  <c r="W1420" i="3"/>
  <c r="W659" i="3"/>
  <c r="W1613" i="3"/>
  <c r="W1066" i="3"/>
  <c r="W1280" i="3"/>
  <c r="W142" i="3"/>
  <c r="W689" i="3"/>
  <c r="W663" i="3"/>
  <c r="W662" i="3"/>
  <c r="W869" i="3"/>
  <c r="W170" i="3"/>
  <c r="W173" i="3"/>
  <c r="W1438" i="3"/>
  <c r="W1029" i="3"/>
  <c r="W1754" i="3"/>
  <c r="W1442" i="3"/>
  <c r="W1496" i="3"/>
  <c r="W987" i="3"/>
  <c r="W1428" i="3"/>
  <c r="W688" i="3"/>
  <c r="W1621" i="3"/>
  <c r="W697" i="3"/>
  <c r="W1056" i="3"/>
  <c r="W119" i="3"/>
  <c r="W767" i="3"/>
  <c r="W991" i="3"/>
  <c r="W113" i="3"/>
  <c r="W861" i="3"/>
  <c r="W180" i="3"/>
  <c r="W79" i="3"/>
  <c r="W1028" i="3"/>
  <c r="W1049" i="3"/>
  <c r="W1799" i="3"/>
  <c r="W1786" i="3"/>
  <c r="W1515" i="3"/>
  <c r="W1480" i="3"/>
  <c r="W617" i="3"/>
  <c r="W1086" i="3"/>
  <c r="W1636" i="3"/>
  <c r="W1278" i="3"/>
  <c r="W1685" i="3"/>
  <c r="W532" i="3"/>
  <c r="W1208" i="3"/>
  <c r="W94" i="3"/>
  <c r="W758" i="3"/>
  <c r="W959" i="3"/>
  <c r="W982" i="3"/>
  <c r="W853" i="3"/>
  <c r="W510" i="3"/>
  <c r="W399" i="3"/>
  <c r="W1182" i="3"/>
  <c r="W1196" i="3"/>
  <c r="W82" i="3"/>
  <c r="W1520" i="3"/>
  <c r="W1785" i="3"/>
  <c r="W1763" i="3"/>
  <c r="W842" i="3"/>
  <c r="W1668" i="3"/>
  <c r="W957" i="3"/>
  <c r="W1493" i="3"/>
  <c r="W1201" i="3"/>
  <c r="W72" i="3"/>
  <c r="W507" i="3"/>
  <c r="W978" i="3"/>
  <c r="W334" i="3"/>
  <c r="W569" i="3"/>
  <c r="W416" i="3"/>
  <c r="W736" i="3"/>
  <c r="W107" i="3"/>
  <c r="W1227" i="3"/>
  <c r="W422" i="3"/>
  <c r="W1618" i="3"/>
  <c r="W1080" i="3"/>
  <c r="W1128" i="3"/>
  <c r="W242" i="3"/>
  <c r="W287" i="3"/>
  <c r="W989" i="3"/>
  <c r="W1307" i="3"/>
  <c r="W1508" i="3"/>
  <c r="W1732" i="3"/>
  <c r="W251" i="3"/>
  <c r="W976" i="3"/>
  <c r="W1299" i="3"/>
  <c r="W1501" i="3"/>
  <c r="W1701" i="3"/>
  <c r="W1166" i="3"/>
  <c r="W916" i="3"/>
  <c r="W486" i="3"/>
  <c r="W47" i="3"/>
  <c r="W1165" i="3"/>
  <c r="W915" i="3"/>
  <c r="W484" i="3"/>
  <c r="W46" i="3"/>
  <c r="W913" i="3"/>
  <c r="W279" i="3"/>
  <c r="W602" i="3"/>
  <c r="W212" i="3"/>
  <c r="W1183" i="3"/>
  <c r="W815" i="3"/>
  <c r="W406" i="3"/>
  <c r="W40" i="3"/>
  <c r="W814" i="3"/>
  <c r="W404" i="3"/>
  <c r="W75" i="3"/>
  <c r="W727" i="3"/>
  <c r="W246" i="3"/>
  <c r="W436" i="3"/>
  <c r="W71" i="3"/>
  <c r="W738" i="3"/>
  <c r="W380" i="3"/>
  <c r="W677" i="3"/>
  <c r="W357" i="3"/>
  <c r="W414" i="3"/>
  <c r="W1237" i="3"/>
  <c r="W1574" i="3"/>
  <c r="W458" i="3"/>
  <c r="W1282" i="3"/>
  <c r="W1607" i="3"/>
  <c r="W1746" i="3"/>
  <c r="W1728" i="3"/>
  <c r="W1313" i="3"/>
  <c r="W788" i="3"/>
  <c r="W1040" i="3"/>
  <c r="W1417" i="3"/>
  <c r="W768" i="3"/>
  <c r="W964" i="3"/>
  <c r="W1507" i="3"/>
  <c r="W1191" i="3"/>
  <c r="W1145" i="3"/>
  <c r="W1281" i="3"/>
  <c r="W145" i="3"/>
  <c r="W1065" i="3"/>
  <c r="W1090" i="3"/>
  <c r="W432" i="3"/>
  <c r="W999" i="3"/>
  <c r="W998" i="3"/>
  <c r="W196" i="3"/>
  <c r="W488" i="3"/>
  <c r="W281" i="3"/>
  <c r="W536" i="3"/>
  <c r="W907" i="3"/>
  <c r="W1758" i="3"/>
  <c r="W1447" i="3"/>
  <c r="W1053" i="3"/>
  <c r="W1579" i="3"/>
  <c r="W761" i="3"/>
  <c r="W1418" i="3"/>
  <c r="W1276" i="3"/>
  <c r="W1203" i="3"/>
  <c r="W1194" i="3"/>
  <c r="W1421" i="3"/>
  <c r="W1057" i="3"/>
  <c r="W1272" i="3"/>
  <c r="W1081" i="3"/>
  <c r="W420" i="3"/>
  <c r="W652" i="3"/>
  <c r="W990" i="3"/>
  <c r="W112" i="3"/>
  <c r="W408" i="3"/>
  <c r="W485" i="3"/>
  <c r="W1766" i="3"/>
  <c r="W1455" i="3"/>
  <c r="W1164" i="3"/>
  <c r="W1801" i="3"/>
  <c r="W705" i="3"/>
  <c r="W1779" i="3"/>
  <c r="W819" i="3"/>
  <c r="W1436" i="3"/>
  <c r="W883" i="3"/>
  <c r="W1209" i="3"/>
  <c r="W95" i="3"/>
  <c r="W970" i="3"/>
  <c r="W988" i="3"/>
  <c r="W347" i="3"/>
  <c r="W102" i="3"/>
  <c r="W578" i="3"/>
  <c r="W465" i="3"/>
  <c r="W754" i="3"/>
  <c r="W104" i="3"/>
  <c r="W264" i="3"/>
  <c r="W1543" i="3"/>
  <c r="W1252" i="3"/>
  <c r="W1499" i="3"/>
  <c r="W424" i="3"/>
  <c r="W323" i="3"/>
  <c r="W56" i="3"/>
  <c r="W1223" i="3"/>
  <c r="W96" i="3"/>
  <c r="W1693" i="3"/>
  <c r="W511" i="3"/>
  <c r="W1200" i="3"/>
  <c r="W68" i="3"/>
  <c r="W703" i="3"/>
  <c r="W927" i="3"/>
  <c r="W90" i="3"/>
  <c r="W87" i="3"/>
  <c r="W500" i="3"/>
  <c r="W390" i="3"/>
  <c r="W365" i="3"/>
  <c r="W375" i="3"/>
  <c r="W1238" i="3"/>
  <c r="W1599" i="3"/>
  <c r="W1794" i="3"/>
  <c r="W1545" i="3"/>
  <c r="W1197" i="3"/>
  <c r="W324" i="3"/>
  <c r="W1008" i="3"/>
  <c r="W1316" i="3"/>
  <c r="W1540" i="3"/>
  <c r="W1740" i="3"/>
  <c r="W292" i="3"/>
  <c r="W994" i="3"/>
  <c r="W1308" i="3"/>
  <c r="W1509" i="3"/>
  <c r="W1733" i="3"/>
  <c r="W1157" i="3"/>
  <c r="W905" i="3"/>
  <c r="W460" i="3"/>
  <c r="W1156" i="3"/>
  <c r="W904" i="3"/>
  <c r="W459" i="3"/>
  <c r="W899" i="3"/>
  <c r="W256" i="3"/>
  <c r="W592" i="3"/>
  <c r="W201" i="3"/>
  <c r="W1127" i="3"/>
  <c r="W807" i="3"/>
  <c r="W394" i="3"/>
  <c r="W806" i="3"/>
  <c r="W393" i="3"/>
  <c r="W660" i="3"/>
  <c r="W195" i="3"/>
  <c r="W336" i="3"/>
  <c r="W62" i="3"/>
  <c r="W618" i="3"/>
  <c r="W252" i="3"/>
  <c r="W669" i="3"/>
  <c r="W301" i="3"/>
  <c r="W449" i="3"/>
  <c r="W1247" i="3"/>
  <c r="W1582" i="3"/>
  <c r="W699" i="3"/>
  <c r="W1319" i="3"/>
  <c r="W1639" i="3"/>
  <c r="W1018" i="3"/>
  <c r="W735" i="3"/>
  <c r="W1360" i="3"/>
  <c r="W732" i="3"/>
  <c r="W1005" i="3"/>
  <c r="W1401" i="3"/>
  <c r="W512" i="3"/>
  <c r="W931" i="3"/>
  <c r="W1379" i="3"/>
  <c r="W1489" i="3"/>
  <c r="W1620" i="3"/>
  <c r="W1413" i="3"/>
  <c r="W771" i="3"/>
  <c r="W769" i="3"/>
  <c r="W776" i="3"/>
  <c r="W200" i="3"/>
  <c r="W493" i="3"/>
  <c r="W800" i="3"/>
  <c r="W1628" i="3"/>
  <c r="W1273" i="3"/>
  <c r="W120" i="3"/>
  <c r="W696" i="3"/>
  <c r="W670" i="3"/>
  <c r="W651" i="3"/>
  <c r="W476" i="3"/>
  <c r="W165" i="3"/>
  <c r="W1446" i="3"/>
  <c r="W1488" i="3"/>
  <c r="W1213" i="3"/>
  <c r="W1485" i="3"/>
  <c r="W971" i="3"/>
  <c r="W531" i="3"/>
  <c r="W450" i="3"/>
  <c r="W579" i="3"/>
  <c r="W100" i="3"/>
  <c r="W144" i="3"/>
  <c r="W373" i="3"/>
  <c r="W1534" i="3"/>
  <c r="W1586" i="3"/>
  <c r="W1444" i="3"/>
  <c r="W1290" i="3"/>
  <c r="W929" i="3"/>
  <c r="W928" i="3"/>
  <c r="W304" i="3"/>
  <c r="W870" i="3"/>
  <c r="W294" i="3"/>
  <c r="W746" i="3"/>
  <c r="W45" i="3"/>
  <c r="W1566" i="3"/>
  <c r="W1472" i="3"/>
  <c r="W1244" i="3"/>
  <c r="W366" i="3"/>
  <c r="W1026" i="3"/>
  <c r="W1348" i="3"/>
  <c r="W1548" i="3"/>
  <c r="W1748" i="3"/>
  <c r="W593" i="3"/>
  <c r="W1118" i="3"/>
  <c r="W1373" i="3"/>
  <c r="W1573" i="3"/>
  <c r="W1797" i="3"/>
  <c r="W1084" i="3"/>
  <c r="W802" i="3"/>
  <c r="W266" i="3"/>
  <c r="W1296" i="3"/>
  <c r="W1083" i="3"/>
  <c r="W801" i="3"/>
  <c r="W265" i="3"/>
  <c r="W1108" i="3"/>
  <c r="W763" i="3"/>
  <c r="W59" i="3"/>
  <c r="W580" i="3"/>
  <c r="W151" i="3"/>
  <c r="W1119" i="3"/>
  <c r="W799" i="3"/>
  <c r="W383" i="3"/>
  <c r="W798" i="3"/>
  <c r="W379" i="3"/>
  <c r="W650" i="3"/>
  <c r="W184" i="3"/>
  <c r="W327" i="3"/>
  <c r="W52" i="3"/>
  <c r="W609" i="3"/>
  <c r="W243" i="3"/>
  <c r="W557" i="3"/>
  <c r="W213" i="3"/>
  <c r="W867" i="3"/>
  <c r="W1374" i="3"/>
  <c r="W1694" i="3"/>
  <c r="W945" i="3"/>
  <c r="W1407" i="3"/>
  <c r="W1727" i="3"/>
  <c r="W1594" i="3"/>
  <c r="W914" i="3"/>
  <c r="W1394" i="3"/>
  <c r="W462" i="3"/>
  <c r="W972" i="3"/>
  <c r="W1385" i="3"/>
  <c r="W433" i="3"/>
  <c r="W892" i="3"/>
  <c r="W1363" i="3"/>
  <c r="W1713" i="3"/>
  <c r="W555" i="3"/>
  <c r="W1235" i="3"/>
  <c r="W1676" i="3"/>
  <c r="W803" i="3"/>
  <c r="W1317" i="3"/>
  <c r="W1629" i="3"/>
  <c r="W1013" i="3"/>
  <c r="W438" i="3"/>
  <c r="W1147" i="3"/>
  <c r="W678" i="3"/>
  <c r="W1072" i="3"/>
  <c r="W231" i="3"/>
  <c r="W322" i="3"/>
  <c r="W757" i="3"/>
  <c r="W926" i="3"/>
  <c r="W368" i="3"/>
  <c r="W640" i="3"/>
  <c r="W427" i="3"/>
  <c r="W371" i="3"/>
  <c r="W293" i="3"/>
  <c r="W1048" i="3"/>
  <c r="W1638" i="3"/>
  <c r="W1064" i="3"/>
  <c r="W1647" i="3"/>
  <c r="W1051" i="3"/>
  <c r="W1648" i="3"/>
  <c r="W937" i="3"/>
  <c r="W350" i="3"/>
  <c r="W850" i="3"/>
  <c r="W1683" i="3"/>
  <c r="W585" i="3"/>
  <c r="W882" i="3"/>
  <c r="W1116" i="3"/>
  <c r="W1277" i="3"/>
  <c r="W1372" i="3"/>
  <c r="W1484" i="3"/>
  <c r="W1572" i="3"/>
  <c r="W1684" i="3"/>
  <c r="W1796" i="3"/>
  <c r="W374" i="3"/>
  <c r="W820" i="3"/>
  <c r="W1027" i="3"/>
  <c r="W1214" i="3"/>
  <c r="W1349" i="3"/>
  <c r="W1437" i="3"/>
  <c r="W1549" i="3"/>
  <c r="W1637" i="3"/>
  <c r="W1749" i="3"/>
  <c r="W1233" i="3"/>
  <c r="W1139" i="3"/>
  <c r="W1003" i="3"/>
  <c r="W880" i="3"/>
  <c r="W658" i="3"/>
  <c r="W339" i="3"/>
  <c r="W1232" i="3"/>
  <c r="W1138" i="3"/>
  <c r="W1002" i="3"/>
  <c r="W876" i="3"/>
  <c r="W657" i="3"/>
  <c r="W338" i="3"/>
  <c r="W1020" i="3"/>
  <c r="W874" i="3"/>
  <c r="W523" i="3"/>
  <c r="W158" i="3"/>
  <c r="W685" i="3"/>
  <c r="W494" i="3"/>
  <c r="W311" i="3"/>
  <c r="W1071" i="3"/>
  <c r="W887" i="3"/>
  <c r="W693" i="3"/>
  <c r="W515" i="3"/>
  <c r="W236" i="3"/>
  <c r="W918" i="3"/>
  <c r="W756" i="3"/>
  <c r="W558" i="3"/>
  <c r="W283" i="3"/>
  <c r="W789" i="3"/>
  <c r="W630" i="3"/>
  <c r="W367" i="3"/>
  <c r="W159" i="3"/>
  <c r="W418" i="3"/>
  <c r="W208" i="3"/>
  <c r="W698" i="3"/>
  <c r="W518" i="3"/>
  <c r="W307" i="3"/>
  <c r="W152" i="3"/>
  <c r="W605" i="3"/>
  <c r="W469" i="3"/>
  <c r="W285" i="3"/>
  <c r="W101" i="3"/>
  <c r="W530" i="3"/>
  <c r="W1061" i="3"/>
  <c r="W1326" i="3"/>
  <c r="W1462" i="3"/>
  <c r="W1646" i="3"/>
  <c r="W1782" i="3"/>
  <c r="W759" i="3"/>
  <c r="W1161" i="3"/>
  <c r="W1335" i="3"/>
  <c r="W1519" i="3"/>
  <c r="W1655" i="3"/>
  <c r="W1114" i="3"/>
  <c r="W1230" i="3"/>
  <c r="W1344" i="3"/>
  <c r="W1505" i="3"/>
  <c r="W1602" i="3"/>
  <c r="W1706" i="3"/>
  <c r="W1162" i="3"/>
  <c r="W1755" i="3"/>
  <c r="W1355" i="3"/>
  <c r="W520" i="3"/>
  <c r="W1641" i="3"/>
  <c r="W1152" i="3"/>
  <c r="W1322" i="3"/>
  <c r="W1720" i="3"/>
  <c r="W1320" i="3"/>
  <c r="W348" i="3"/>
  <c r="W1555" i="3"/>
  <c r="W1370" i="3"/>
  <c r="W859" i="3"/>
  <c r="W1364" i="3"/>
  <c r="W1564" i="3"/>
  <c r="W328" i="3"/>
  <c r="W1204" i="3"/>
  <c r="W1541" i="3"/>
  <c r="W1265" i="3"/>
  <c r="W891" i="3"/>
  <c r="W1012" i="3"/>
  <c r="W434" i="3"/>
  <c r="W888" i="3"/>
  <c r="W539" i="3"/>
  <c r="W895" i="3"/>
  <c r="W284" i="3"/>
  <c r="W790" i="3"/>
  <c r="W378" i="3"/>
  <c r="W272" i="3"/>
  <c r="W527" i="3"/>
  <c r="W613" i="3"/>
  <c r="W157" i="3"/>
  <c r="W1259" i="3"/>
  <c r="W1774" i="3"/>
  <c r="W1327" i="3"/>
  <c r="W986" i="3"/>
  <c r="W1311" i="3"/>
  <c r="W385" i="3"/>
  <c r="W1321" i="3"/>
  <c r="W1448" i="3"/>
  <c r="W166" i="3"/>
  <c r="W83" i="3"/>
  <c r="W1354" i="3"/>
  <c r="W1432" i="3"/>
  <c r="W933" i="3"/>
  <c r="W1036" i="3"/>
  <c r="W1529" i="3"/>
  <c r="W898" i="3"/>
  <c r="W953" i="3"/>
  <c r="W1346" i="3"/>
  <c r="W1600" i="3"/>
  <c r="W1778" i="3"/>
  <c r="W1113" i="3"/>
  <c r="W1667" i="3"/>
  <c r="W1173" i="3"/>
  <c r="W276" i="3"/>
  <c r="W1303" i="3"/>
  <c r="W1434" i="3"/>
  <c r="W1467" i="3"/>
  <c r="W1643" i="3"/>
  <c r="W1050" i="3"/>
  <c r="W1578" i="3"/>
  <c r="W1729" i="3"/>
  <c r="W1275" i="3"/>
  <c r="W1274" i="3"/>
  <c r="W836" i="3"/>
  <c r="W1254" i="3"/>
  <c r="W1491" i="3"/>
  <c r="W639" i="3"/>
  <c r="W1608" i="3"/>
  <c r="W275" i="3"/>
  <c r="W1705" i="3"/>
  <c r="W1222" i="3"/>
  <c r="W303" i="3"/>
  <c r="W1680" i="3"/>
  <c r="W230" i="3"/>
  <c r="W1163" i="3"/>
  <c r="W92" i="3"/>
  <c r="W624" i="3"/>
  <c r="W955" i="3"/>
  <c r="W1132" i="3"/>
  <c r="W1287" i="3"/>
  <c r="W1380" i="3"/>
  <c r="W1492" i="3"/>
  <c r="W1604" i="3"/>
  <c r="W1692" i="3"/>
  <c r="W410" i="3"/>
  <c r="W843" i="3"/>
  <c r="W1089" i="3"/>
  <c r="W1226" i="3"/>
  <c r="W1357" i="3"/>
  <c r="W1445" i="3"/>
  <c r="W1557" i="3"/>
  <c r="W1669" i="3"/>
  <c r="W1757" i="3"/>
  <c r="W1225" i="3"/>
  <c r="W1130" i="3"/>
  <c r="W993" i="3"/>
  <c r="W827" i="3"/>
  <c r="W638" i="3"/>
  <c r="W314" i="3"/>
  <c r="W1224" i="3"/>
  <c r="W1129" i="3"/>
  <c r="W992" i="3"/>
  <c r="W826" i="3"/>
  <c r="W635" i="3"/>
  <c r="W313" i="3"/>
  <c r="W1010" i="3"/>
  <c r="W835" i="3"/>
  <c r="W498" i="3"/>
  <c r="W675" i="3"/>
  <c r="W480" i="3"/>
  <c r="W297" i="3"/>
  <c r="W1015" i="3"/>
  <c r="W879" i="3"/>
  <c r="W684" i="3"/>
  <c r="W504" i="3"/>
  <c r="W223" i="3"/>
  <c r="W886" i="3"/>
  <c r="W719" i="3"/>
  <c r="W514" i="3"/>
  <c r="W270" i="3"/>
  <c r="W781" i="3"/>
  <c r="W619" i="3"/>
  <c r="W355" i="3"/>
  <c r="W409" i="3"/>
  <c r="W199" i="3"/>
  <c r="W664" i="3"/>
  <c r="W481" i="3"/>
  <c r="W298" i="3"/>
  <c r="W115" i="3"/>
  <c r="W597" i="3"/>
  <c r="W413" i="3"/>
  <c r="W277" i="3"/>
  <c r="W93" i="3"/>
  <c r="W753" i="3"/>
  <c r="W1077" i="3"/>
  <c r="W1334" i="3"/>
  <c r="W1470" i="3"/>
  <c r="W1654" i="3"/>
  <c r="W182" i="3"/>
  <c r="W785" i="3"/>
  <c r="W1172" i="3"/>
  <c r="W1343" i="3"/>
  <c r="W1527" i="3"/>
  <c r="W1711" i="3"/>
  <c r="W1211" i="3"/>
  <c r="W1293" i="3"/>
  <c r="W1378" i="3"/>
  <c r="W1537" i="3"/>
  <c r="W1634" i="3"/>
  <c r="W239" i="3"/>
  <c r="W1137" i="3"/>
  <c r="W1739" i="3"/>
  <c r="W1339" i="3"/>
  <c r="W439" i="3"/>
  <c r="W1577" i="3"/>
  <c r="W1125" i="3"/>
  <c r="W1263" i="3"/>
  <c r="W1704" i="3"/>
  <c r="W1302" i="3"/>
  <c r="W1539" i="3"/>
  <c r="W1058" i="3"/>
  <c r="W606" i="3"/>
  <c r="W1409" i="3"/>
  <c r="W1104" i="3"/>
  <c r="W1476" i="3"/>
  <c r="W1764" i="3"/>
  <c r="W1009" i="3"/>
  <c r="W1429" i="3"/>
  <c r="W1741" i="3"/>
  <c r="W1148" i="3"/>
  <c r="W679" i="3"/>
  <c r="W1264" i="3"/>
  <c r="W890" i="3"/>
  <c r="W544" i="3"/>
  <c r="W694" i="3"/>
  <c r="W1079" i="3"/>
  <c r="W528" i="3"/>
  <c r="W568" i="3"/>
  <c r="W845" i="3"/>
  <c r="W172" i="3"/>
  <c r="W730" i="3"/>
  <c r="W161" i="3"/>
  <c r="W477" i="3"/>
  <c r="W495" i="3"/>
  <c r="W1454" i="3"/>
  <c r="W725" i="3"/>
  <c r="W1511" i="3"/>
  <c r="W1140" i="3"/>
  <c r="W1441" i="3"/>
  <c r="W1483" i="3"/>
  <c r="W1769" i="3"/>
  <c r="W351" i="3"/>
  <c r="W250" i="3"/>
  <c r="W656" i="3"/>
  <c r="W973" i="3"/>
  <c r="W1144" i="3"/>
  <c r="W1298" i="3"/>
  <c r="W1412" i="3"/>
  <c r="W1500" i="3"/>
  <c r="W1612" i="3"/>
  <c r="W1700" i="3"/>
  <c r="W561" i="3"/>
  <c r="W864" i="3"/>
  <c r="W1105" i="3"/>
  <c r="W1236" i="3"/>
  <c r="W1365" i="3"/>
  <c r="W1477" i="3"/>
  <c r="W1565" i="3"/>
  <c r="W1677" i="3"/>
  <c r="W1765" i="3"/>
  <c r="W1217" i="3"/>
  <c r="W1093" i="3"/>
  <c r="W981" i="3"/>
  <c r="W816" i="3"/>
  <c r="W616" i="3"/>
  <c r="W291" i="3"/>
  <c r="W1216" i="3"/>
  <c r="W1092" i="3"/>
  <c r="W980" i="3"/>
  <c r="W812" i="3"/>
  <c r="W615" i="3"/>
  <c r="W288" i="3"/>
  <c r="W1000" i="3"/>
  <c r="W780" i="3"/>
  <c r="W475" i="3"/>
  <c r="W665" i="3"/>
  <c r="W443" i="3"/>
  <c r="W224" i="3"/>
  <c r="W1007" i="3"/>
  <c r="W871" i="3"/>
  <c r="W674" i="3"/>
  <c r="W419" i="3"/>
  <c r="W211" i="3"/>
  <c r="W1014" i="3"/>
  <c r="W878" i="3"/>
  <c r="W683" i="3"/>
  <c r="W503" i="3"/>
  <c r="W222" i="3"/>
  <c r="W773" i="3"/>
  <c r="W546" i="3"/>
  <c r="W342" i="3"/>
  <c r="W400" i="3"/>
  <c r="W190" i="3"/>
  <c r="W627" i="3"/>
  <c r="W472" i="3"/>
  <c r="W262" i="3"/>
  <c r="W565" i="3"/>
  <c r="W405" i="3"/>
  <c r="W245" i="3"/>
  <c r="W85" i="3"/>
  <c r="W779" i="3"/>
  <c r="W1134" i="3"/>
  <c r="W1342" i="3"/>
  <c r="W1526" i="3"/>
  <c r="W1662" i="3"/>
  <c r="W227" i="3"/>
  <c r="W808" i="3"/>
  <c r="W1186" i="3"/>
  <c r="W1399" i="3"/>
  <c r="W1535" i="3"/>
  <c r="W1719" i="3"/>
  <c r="W1554" i="3"/>
  <c r="W1330" i="3"/>
  <c r="W1425" i="3"/>
  <c r="W1569" i="3"/>
  <c r="W1762" i="3"/>
  <c r="W543" i="3"/>
  <c r="W1109" i="3"/>
  <c r="W1723" i="3"/>
  <c r="W1323" i="3"/>
  <c r="W129" i="3"/>
  <c r="W1561" i="3"/>
  <c r="W1097" i="3"/>
  <c r="W1199" i="3"/>
  <c r="W1688" i="3"/>
  <c r="W1219" i="3"/>
  <c r="W1466" i="3"/>
  <c r="W1523" i="3"/>
  <c r="W1021" i="3"/>
  <c r="W1649" i="3"/>
  <c r="W130" i="3"/>
  <c r="W447" i="3"/>
  <c r="W717" i="3"/>
  <c r="W900" i="3"/>
  <c r="W1041" i="3"/>
  <c r="W1155" i="3"/>
  <c r="W1245" i="3"/>
  <c r="W1324" i="3"/>
  <c r="W1388" i="3"/>
  <c r="W1452" i="3"/>
  <c r="W1516" i="3"/>
  <c r="W1580" i="3"/>
  <c r="W1644" i="3"/>
  <c r="W1708" i="3"/>
  <c r="W1772" i="3"/>
  <c r="W131" i="3"/>
  <c r="W448" i="3"/>
  <c r="W723" i="3"/>
  <c r="W906" i="3"/>
  <c r="W1043" i="3"/>
  <c r="W1158" i="3"/>
  <c r="W1246" i="3"/>
  <c r="W1325" i="3"/>
  <c r="W1389" i="3"/>
  <c r="W1453" i="3"/>
  <c r="W1517" i="3"/>
  <c r="W1581" i="3"/>
  <c r="W1645" i="3"/>
  <c r="W1709" i="3"/>
  <c r="W1773" i="3"/>
  <c r="W1257" i="3"/>
  <c r="W1193" i="3"/>
  <c r="W1121" i="3"/>
  <c r="W1045" i="3"/>
  <c r="W961" i="3"/>
  <c r="W866" i="3"/>
  <c r="W752" i="3"/>
  <c r="W595" i="3"/>
  <c r="W412" i="3"/>
  <c r="W218" i="3"/>
  <c r="W1256" i="3"/>
  <c r="W1192" i="3"/>
  <c r="W1120" i="3"/>
  <c r="W1044" i="3"/>
  <c r="W960" i="3"/>
  <c r="W865" i="3"/>
  <c r="W751" i="3"/>
  <c r="W594" i="3"/>
  <c r="W411" i="3"/>
  <c r="W215" i="3"/>
  <c r="W1062" i="3"/>
  <c r="W968" i="3"/>
  <c r="W824" i="3"/>
  <c r="W649" i="3"/>
  <c r="W425" i="3"/>
  <c r="W132" i="3"/>
  <c r="W749" i="3"/>
  <c r="W654" i="3"/>
  <c r="W529" i="3"/>
  <c r="W407" i="3"/>
  <c r="W286" i="3"/>
  <c r="W128" i="3"/>
  <c r="W1151" i="3"/>
  <c r="W1063" i="3"/>
  <c r="W951" i="3"/>
  <c r="W863" i="3"/>
  <c r="W748" i="3"/>
  <c r="W611" i="3"/>
  <c r="W492" i="3"/>
  <c r="W321" i="3"/>
  <c r="W186" i="3"/>
  <c r="W950" i="3"/>
  <c r="W862" i="3"/>
  <c r="W747" i="3"/>
  <c r="W641" i="3"/>
  <c r="W489" i="3"/>
  <c r="W320" i="3"/>
  <c r="W185" i="3"/>
  <c r="W837" i="3"/>
  <c r="W718" i="3"/>
  <c r="W577" i="3"/>
  <c r="W451" i="3"/>
  <c r="W282" i="3"/>
  <c r="W147" i="3"/>
  <c r="W491" i="3"/>
  <c r="W363" i="3"/>
  <c r="W263" i="3"/>
  <c r="W135" i="3"/>
  <c r="W690" i="3"/>
  <c r="W591" i="3"/>
  <c r="W463" i="3"/>
  <c r="W335" i="3"/>
  <c r="W234" i="3"/>
  <c r="W106" i="3"/>
  <c r="W661" i="3"/>
  <c r="W549" i="3"/>
  <c r="W437" i="3"/>
  <c r="W349" i="3"/>
  <c r="W237" i="3"/>
  <c r="W149" i="3"/>
  <c r="W37" i="3"/>
  <c r="W140" i="3"/>
  <c r="W666" i="3"/>
  <c r="W925" i="3"/>
  <c r="W1146" i="3"/>
  <c r="W1269" i="3"/>
  <c r="W1390" i="3"/>
  <c r="W1502" i="3"/>
  <c r="W1590" i="3"/>
  <c r="W1702" i="3"/>
  <c r="W1790" i="3"/>
  <c r="W496" i="3"/>
  <c r="W889" i="3"/>
  <c r="W1078" i="3"/>
  <c r="W1250" i="3"/>
  <c r="W1351" i="3"/>
  <c r="W1463" i="3"/>
  <c r="W1575" i="3"/>
  <c r="W1663" i="3"/>
  <c r="W1775" i="3"/>
  <c r="W1329" i="3"/>
  <c r="W396" i="3"/>
  <c r="W1498" i="3"/>
  <c r="W680" i="3"/>
  <c r="W1632" i="3"/>
  <c r="W1251" i="3"/>
  <c r="W1761" i="3"/>
  <c r="W1506" i="3"/>
  <c r="W542" i="3"/>
  <c r="W1610" i="3"/>
  <c r="W1085" i="3"/>
  <c r="W1712" i="3"/>
  <c r="W912" i="3"/>
  <c r="W228" i="3"/>
  <c r="W1627" i="3"/>
  <c r="W1451" i="3"/>
  <c r="W1202" i="3"/>
  <c r="W713" i="3"/>
  <c r="W1386" i="3"/>
  <c r="W1689" i="3"/>
  <c r="W1513" i="3"/>
  <c r="W1284" i="3"/>
  <c r="W896" i="3"/>
  <c r="W194" i="3"/>
  <c r="W897" i="3"/>
  <c r="W202" i="3"/>
  <c r="W1592" i="3"/>
  <c r="W1368" i="3"/>
  <c r="W1150" i="3"/>
  <c r="W571" i="3"/>
  <c r="W1305" i="3"/>
  <c r="W1651" i="3"/>
  <c r="W1427" i="3"/>
  <c r="W1234" i="3"/>
  <c r="W795" i="3"/>
  <c r="W1585" i="3"/>
  <c r="W1210" i="3"/>
  <c r="W169" i="3"/>
  <c r="W483" i="3"/>
  <c r="W743" i="3"/>
  <c r="W922" i="3"/>
  <c r="W1059" i="3"/>
  <c r="W1169" i="3"/>
  <c r="W1255" i="3"/>
  <c r="W1332" i="3"/>
  <c r="W1396" i="3"/>
  <c r="W1460" i="3"/>
  <c r="W1524" i="3"/>
  <c r="W1588" i="3"/>
  <c r="W1652" i="3"/>
  <c r="W1716" i="3"/>
  <c r="W1780" i="3"/>
  <c r="W177" i="3"/>
  <c r="W487" i="3"/>
  <c r="W750" i="3"/>
  <c r="W923" i="3"/>
  <c r="W1060" i="3"/>
  <c r="W1170" i="3"/>
  <c r="W1258" i="3"/>
  <c r="W1333" i="3"/>
  <c r="W1397" i="3"/>
  <c r="W1461" i="3"/>
  <c r="W1525" i="3"/>
  <c r="W1589" i="3"/>
  <c r="W1653" i="3"/>
  <c r="W1717" i="3"/>
  <c r="W1781" i="3"/>
  <c r="W1249" i="3"/>
  <c r="W1185" i="3"/>
  <c r="W1112" i="3"/>
  <c r="W1035" i="3"/>
  <c r="W949" i="3"/>
  <c r="W852" i="3"/>
  <c r="W734" i="3"/>
  <c r="W575" i="3"/>
  <c r="W387" i="3"/>
  <c r="W193" i="3"/>
  <c r="W1312" i="3"/>
  <c r="W1248" i="3"/>
  <c r="W1184" i="3"/>
  <c r="W1110" i="3"/>
  <c r="W1034" i="3"/>
  <c r="W948" i="3"/>
  <c r="W851" i="3"/>
  <c r="W733" i="3"/>
  <c r="W574" i="3"/>
  <c r="W386" i="3"/>
  <c r="W192" i="3"/>
  <c r="W1126" i="3"/>
  <c r="W1052" i="3"/>
  <c r="W936" i="3"/>
  <c r="W810" i="3"/>
  <c r="W628" i="3"/>
  <c r="W352" i="3"/>
  <c r="W110" i="3"/>
  <c r="W740" i="3"/>
  <c r="W623" i="3"/>
  <c r="W516" i="3"/>
  <c r="W395" i="3"/>
  <c r="W249" i="3"/>
  <c r="W114" i="3"/>
  <c r="W1143" i="3"/>
  <c r="W1055" i="3"/>
  <c r="W943" i="3"/>
  <c r="W831" i="3"/>
  <c r="W739" i="3"/>
  <c r="W601" i="3"/>
  <c r="W479" i="3"/>
  <c r="W310" i="3"/>
  <c r="W138" i="3"/>
  <c r="W1054" i="3"/>
  <c r="W942" i="3"/>
  <c r="W854" i="3"/>
  <c r="W737" i="3"/>
  <c r="W599" i="3"/>
  <c r="W478" i="3"/>
  <c r="W306" i="3"/>
  <c r="W174" i="3"/>
  <c r="W917" i="3"/>
  <c r="W805" i="3"/>
  <c r="W709" i="3"/>
  <c r="W567" i="3"/>
  <c r="W440" i="3"/>
  <c r="W268" i="3"/>
  <c r="W99" i="3"/>
  <c r="W482" i="3"/>
  <c r="W354" i="3"/>
  <c r="W254" i="3"/>
  <c r="W126" i="3"/>
  <c r="W682" i="3"/>
  <c r="W554" i="3"/>
  <c r="W454" i="3"/>
  <c r="W326" i="3"/>
  <c r="W225" i="3"/>
  <c r="W97" i="3"/>
  <c r="W629" i="3"/>
  <c r="W541" i="3"/>
  <c r="W429" i="3"/>
  <c r="W341" i="3"/>
  <c r="W229" i="3"/>
  <c r="W117" i="3"/>
  <c r="W178" i="3"/>
  <c r="W695" i="3"/>
  <c r="W944" i="3"/>
  <c r="W1160" i="3"/>
  <c r="W1309" i="3"/>
  <c r="W1398" i="3"/>
  <c r="W1510" i="3"/>
  <c r="W1598" i="3"/>
  <c r="W1710" i="3"/>
  <c r="W105" i="3"/>
  <c r="W534" i="3"/>
  <c r="W908" i="3"/>
  <c r="W1094" i="3"/>
  <c r="W1260" i="3"/>
  <c r="W1383" i="3"/>
  <c r="W1471" i="3"/>
  <c r="W1583" i="3"/>
  <c r="W1671" i="3"/>
  <c r="W1783" i="3"/>
  <c r="W1490" i="3"/>
  <c r="W470" i="3"/>
  <c r="W1530" i="3"/>
  <c r="W875" i="3"/>
  <c r="W1664" i="3"/>
  <c r="W1426" i="3"/>
  <c r="W1793" i="3"/>
  <c r="W1538" i="3"/>
  <c r="W793" i="3"/>
  <c r="W1642" i="3"/>
  <c r="W1361" i="3"/>
  <c r="W1744" i="3"/>
  <c r="W872" i="3"/>
  <c r="W154" i="3"/>
  <c r="W1611" i="3"/>
  <c r="W1387" i="3"/>
  <c r="W1179" i="3"/>
  <c r="W648" i="3"/>
  <c r="W1338" i="3"/>
  <c r="W1673" i="3"/>
  <c r="W1449" i="3"/>
  <c r="W1262" i="3"/>
  <c r="W856" i="3"/>
  <c r="W118" i="3"/>
  <c r="W857" i="3"/>
  <c r="W1752" i="3"/>
  <c r="W1576" i="3"/>
  <c r="W1352" i="3"/>
  <c r="W1124" i="3"/>
  <c r="W497" i="3"/>
  <c r="W121" i="3"/>
  <c r="W1635" i="3"/>
  <c r="W1411" i="3"/>
  <c r="W1212" i="3"/>
  <c r="W742" i="3"/>
  <c r="W1681" i="3"/>
  <c r="W985" i="3"/>
  <c r="W204" i="3"/>
  <c r="W521" i="3"/>
  <c r="W777" i="3"/>
  <c r="W940" i="3"/>
  <c r="W1073" i="3"/>
  <c r="W1180" i="3"/>
  <c r="W1267" i="3"/>
  <c r="W1340" i="3"/>
  <c r="W1404" i="3"/>
  <c r="W1468" i="3"/>
  <c r="W1532" i="3"/>
  <c r="W1596" i="3"/>
  <c r="W1660" i="3"/>
  <c r="W1724" i="3"/>
  <c r="W1788" i="3"/>
  <c r="W214" i="3"/>
  <c r="W522" i="3"/>
  <c r="W778" i="3"/>
  <c r="W941" i="3"/>
  <c r="W1076" i="3"/>
  <c r="W1181" i="3"/>
  <c r="W1268" i="3"/>
  <c r="W1341" i="3"/>
  <c r="W1405" i="3"/>
  <c r="W1469" i="3"/>
  <c r="W1533" i="3"/>
  <c r="W1597" i="3"/>
  <c r="W1661" i="3"/>
  <c r="W1725" i="3"/>
  <c r="W1789" i="3"/>
  <c r="W1241" i="3"/>
  <c r="W1176" i="3"/>
  <c r="W1102" i="3"/>
  <c r="W1025" i="3"/>
  <c r="W939" i="3"/>
  <c r="W841" i="3"/>
  <c r="W716" i="3"/>
  <c r="W553" i="3"/>
  <c r="W364" i="3"/>
  <c r="W168" i="3"/>
  <c r="W1304" i="3"/>
  <c r="W1240" i="3"/>
  <c r="W1174" i="3"/>
  <c r="W1101" i="3"/>
  <c r="W1024" i="3"/>
  <c r="W938" i="3"/>
  <c r="W840" i="3"/>
  <c r="W715" i="3"/>
  <c r="W552" i="3"/>
  <c r="W361" i="3"/>
  <c r="W167" i="3"/>
  <c r="W1117" i="3"/>
  <c r="W1032" i="3"/>
  <c r="W924" i="3"/>
  <c r="W796" i="3"/>
  <c r="W607" i="3"/>
  <c r="W329" i="3"/>
  <c r="W84" i="3"/>
  <c r="W731" i="3"/>
  <c r="W612" i="3"/>
  <c r="W505" i="3"/>
  <c r="W384" i="3"/>
  <c r="W238" i="3"/>
  <c r="W103" i="3"/>
  <c r="W1135" i="3"/>
  <c r="W1023" i="3"/>
  <c r="W935" i="3"/>
  <c r="W823" i="3"/>
  <c r="W729" i="3"/>
  <c r="W590" i="3"/>
  <c r="W431" i="3"/>
  <c r="W296" i="3"/>
  <c r="W127" i="3"/>
  <c r="W1046" i="3"/>
  <c r="W934" i="3"/>
  <c r="W822" i="3"/>
  <c r="W728" i="3"/>
  <c r="W588" i="3"/>
  <c r="W466" i="3"/>
  <c r="W295" i="3"/>
  <c r="W123" i="3"/>
  <c r="W909" i="3"/>
  <c r="W797" i="3"/>
  <c r="W700" i="3"/>
  <c r="W556" i="3"/>
  <c r="W392" i="3"/>
  <c r="W257" i="3"/>
  <c r="W86" i="3"/>
  <c r="W473" i="3"/>
  <c r="W345" i="3"/>
  <c r="W217" i="3"/>
  <c r="W116" i="3"/>
  <c r="W762" i="3"/>
  <c r="W673" i="3"/>
  <c r="W545" i="3"/>
  <c r="W444" i="3"/>
  <c r="W316" i="3"/>
  <c r="W188" i="3"/>
  <c r="W88" i="3"/>
  <c r="W621" i="3"/>
  <c r="W533" i="3"/>
  <c r="W421" i="3"/>
  <c r="W309" i="3"/>
  <c r="W221" i="3"/>
  <c r="W109" i="3"/>
  <c r="W219" i="3"/>
  <c r="W724" i="3"/>
  <c r="W1011" i="3"/>
  <c r="W1171" i="3"/>
  <c r="W1318" i="3"/>
  <c r="W1406" i="3"/>
  <c r="W1518" i="3"/>
  <c r="W1630" i="3"/>
  <c r="W1718" i="3"/>
  <c r="W146" i="3"/>
  <c r="W564" i="3"/>
  <c r="W930" i="3"/>
  <c r="W1149" i="3"/>
  <c r="W1270" i="3"/>
  <c r="W1391" i="3"/>
  <c r="W1479" i="3"/>
  <c r="W1591" i="3"/>
  <c r="W1703" i="3"/>
  <c r="W1791" i="3"/>
  <c r="W1522" i="3"/>
  <c r="W81" i="3"/>
  <c r="W1562" i="3"/>
  <c r="W1294" i="3"/>
  <c r="W1696" i="3"/>
  <c r="W1473" i="3"/>
  <c r="W156" i="3"/>
  <c r="W1570" i="3"/>
  <c r="W1253" i="3"/>
  <c r="W1674" i="3"/>
  <c r="W1408" i="3"/>
  <c r="W1776" i="3"/>
  <c r="W832" i="3"/>
  <c r="W1771" i="3"/>
  <c r="W1595" i="3"/>
  <c r="W1371" i="3"/>
  <c r="W1154" i="3"/>
  <c r="W584" i="3"/>
  <c r="W1037" i="3"/>
  <c r="W1657" i="3"/>
  <c r="W1433" i="3"/>
  <c r="W1242" i="3"/>
  <c r="W811" i="3"/>
  <c r="W817" i="3"/>
  <c r="W1736" i="3"/>
  <c r="W1560" i="3"/>
  <c r="W1336" i="3"/>
  <c r="W997" i="3"/>
  <c r="W423" i="3"/>
  <c r="W1795" i="3"/>
  <c r="W1619" i="3"/>
  <c r="W1395" i="3"/>
  <c r="W1115" i="3"/>
  <c r="W686" i="3"/>
  <c r="W1328" i="3"/>
  <c r="W1553" i="3"/>
  <c r="W398" i="3"/>
  <c r="W881" i="3"/>
  <c r="W1142" i="3"/>
  <c r="W1315" i="3"/>
  <c r="W1443" i="3"/>
  <c r="W1571" i="3"/>
  <c r="W1699" i="3"/>
  <c r="W969" i="3"/>
  <c r="W108" i="3"/>
  <c r="W704" i="3"/>
  <c r="W1033" i="3"/>
  <c r="W1239" i="3"/>
  <c r="W1384" i="3"/>
  <c r="W1512" i="3"/>
  <c r="W1640" i="3"/>
  <c r="W1768" i="3"/>
  <c r="W583" i="3"/>
  <c r="W1004" i="3"/>
  <c r="W1402" i="3"/>
  <c r="W506" i="3"/>
  <c r="W932" i="3"/>
  <c r="W1177" i="3"/>
  <c r="W1337" i="3"/>
  <c r="W1465" i="3"/>
  <c r="W1593" i="3"/>
  <c r="W1721" i="3"/>
  <c r="W1178" i="3"/>
  <c r="W203" i="3"/>
  <c r="W772" i="3"/>
  <c r="W1070" i="3"/>
  <c r="W1266" i="3"/>
  <c r="W1403" i="3"/>
  <c r="W1531" i="3"/>
  <c r="W1659" i="3"/>
  <c r="W1787" i="3"/>
  <c r="W540" i="3"/>
  <c r="W947" i="3"/>
  <c r="W1187" i="3"/>
  <c r="W1616" i="3"/>
  <c r="W1314" i="3"/>
  <c r="W1802" i="3"/>
  <c r="W1546" i="3"/>
  <c r="W1188" i="3"/>
  <c r="W1730" i="3"/>
  <c r="W1474" i="3"/>
  <c r="W920" i="3"/>
  <c r="W1665" i="3"/>
  <c r="W1392" i="3"/>
  <c r="W155" i="3"/>
  <c r="W1568" i="3"/>
  <c r="W1231" i="3"/>
  <c r="W1722" i="3"/>
  <c r="W1458" i="3"/>
  <c r="W873" i="3"/>
  <c r="W1714" i="3"/>
  <c r="W1457" i="3"/>
  <c r="W834" i="3"/>
  <c r="W1759" i="3"/>
  <c r="W1695" i="3"/>
  <c r="W1631" i="3"/>
  <c r="W1567" i="3"/>
  <c r="W1503" i="3"/>
  <c r="W1439" i="3"/>
  <c r="W1375" i="3"/>
  <c r="W1310" i="3"/>
  <c r="W1228" i="3"/>
  <c r="W1136" i="3"/>
  <c r="W1016" i="3"/>
  <c r="W868" i="3"/>
  <c r="W667" i="3"/>
  <c r="W376" i="3"/>
  <c r="W67" i="3"/>
  <c r="W1750" i="3"/>
  <c r="W1686" i="3"/>
  <c r="W1622" i="3"/>
  <c r="W1558" i="3"/>
  <c r="W1494" i="3"/>
  <c r="W1430" i="3"/>
  <c r="W1366" i="3"/>
  <c r="W1300" i="3"/>
  <c r="W1215" i="3"/>
  <c r="W1122" i="3"/>
  <c r="W995" i="3"/>
  <c r="W844" i="3"/>
  <c r="W626" i="3"/>
  <c r="W337" i="3"/>
  <c r="W61" i="3"/>
  <c r="W125" i="3"/>
  <c r="W189" i="3"/>
  <c r="W253" i="3"/>
  <c r="W317" i="3"/>
  <c r="W381" i="3"/>
  <c r="W445" i="3"/>
  <c r="W509" i="3"/>
  <c r="W573" i="3"/>
  <c r="W637" i="3"/>
  <c r="W51" i="3"/>
  <c r="W124" i="3"/>
  <c r="W198" i="3"/>
  <c r="W271" i="3"/>
  <c r="W344" i="3"/>
  <c r="W417" i="3"/>
  <c r="W490" i="3"/>
  <c r="W563" i="3"/>
  <c r="W636" i="3"/>
  <c r="W706" i="3"/>
  <c r="W770" i="3"/>
  <c r="W80" i="3"/>
  <c r="W153" i="3"/>
  <c r="W226" i="3"/>
  <c r="W299" i="3"/>
  <c r="W372" i="3"/>
  <c r="W446" i="3"/>
  <c r="W519" i="3"/>
  <c r="W111" i="3"/>
  <c r="W209" i="3"/>
  <c r="W305" i="3"/>
  <c r="W403" i="3"/>
  <c r="W502" i="3"/>
  <c r="W587" i="3"/>
  <c r="W671" i="3"/>
  <c r="W745" i="3"/>
  <c r="W813" i="3"/>
  <c r="W877" i="3"/>
  <c r="W39" i="3"/>
  <c r="W137" i="3"/>
  <c r="W233" i="3"/>
  <c r="W331" i="3"/>
  <c r="W430" i="3"/>
  <c r="W526" i="3"/>
  <c r="W610" i="3"/>
  <c r="W692" i="3"/>
  <c r="W765" i="3"/>
  <c r="W830" i="3"/>
  <c r="W894" i="3"/>
  <c r="W958" i="3"/>
  <c r="W1022" i="3"/>
  <c r="W54" i="3"/>
  <c r="W150" i="3"/>
  <c r="W248" i="3"/>
  <c r="W346" i="3"/>
  <c r="W442" i="3"/>
  <c r="W538" i="3"/>
  <c r="W622" i="3"/>
  <c r="W702" i="3"/>
  <c r="W775" i="3"/>
  <c r="W839" i="3"/>
  <c r="W903" i="3"/>
  <c r="W967" i="3"/>
  <c r="W1031" i="3"/>
  <c r="W1095" i="3"/>
  <c r="W1159" i="3"/>
  <c r="W66" i="3"/>
  <c r="W164" i="3"/>
  <c r="W260" i="3"/>
  <c r="W359" i="3"/>
  <c r="W457" i="3"/>
  <c r="W550" i="3"/>
  <c r="W633" i="3"/>
  <c r="W712" i="3"/>
  <c r="W784" i="3"/>
  <c r="W183" i="3"/>
  <c r="W377" i="3"/>
  <c r="W566" i="3"/>
  <c r="W726" i="3"/>
  <c r="W849" i="3"/>
  <c r="W946" i="3"/>
  <c r="W1617" i="3"/>
  <c r="W833" i="3"/>
  <c r="W474" i="3"/>
  <c r="W921" i="3"/>
  <c r="W1168" i="3"/>
  <c r="W1331" i="3"/>
  <c r="W1459" i="3"/>
  <c r="W1587" i="3"/>
  <c r="W1715" i="3"/>
  <c r="W1153" i="3"/>
  <c r="W191" i="3"/>
  <c r="W760" i="3"/>
  <c r="W1067" i="3"/>
  <c r="W1261" i="3"/>
  <c r="W1400" i="3"/>
  <c r="W1528" i="3"/>
  <c r="W1656" i="3"/>
  <c r="W1784" i="3"/>
  <c r="W647" i="3"/>
  <c r="W1069" i="3"/>
  <c r="W1450" i="3"/>
  <c r="W576" i="3"/>
  <c r="W965" i="3"/>
  <c r="W1198" i="3"/>
  <c r="W1353" i="3"/>
  <c r="W1481" i="3"/>
  <c r="W1609" i="3"/>
  <c r="W1737" i="3"/>
  <c r="W1221" i="3"/>
  <c r="W278" i="3"/>
  <c r="W818" i="3"/>
  <c r="W1100" i="3"/>
  <c r="W1286" i="3"/>
  <c r="W1419" i="3"/>
  <c r="W1547" i="3"/>
  <c r="W1675" i="3"/>
  <c r="W1803" i="3"/>
  <c r="W604" i="3"/>
  <c r="W984" i="3"/>
  <c r="W1207" i="3"/>
  <c r="W1584" i="3"/>
  <c r="W1271" i="3"/>
  <c r="W1770" i="3"/>
  <c r="W1514" i="3"/>
  <c r="W1082" i="3"/>
  <c r="W1698" i="3"/>
  <c r="W1440" i="3"/>
  <c r="W741" i="3"/>
  <c r="W1633" i="3"/>
  <c r="W1345" i="3"/>
  <c r="W1792" i="3"/>
  <c r="W1536" i="3"/>
  <c r="W1141" i="3"/>
  <c r="W1690" i="3"/>
  <c r="W1424" i="3"/>
  <c r="W676" i="3"/>
  <c r="W1682" i="3"/>
  <c r="W1410" i="3"/>
  <c r="W614" i="3"/>
  <c r="W1751" i="3"/>
  <c r="W1687" i="3"/>
  <c r="W1623" i="3"/>
  <c r="W1559" i="3"/>
  <c r="W1495" i="3"/>
  <c r="W1431" i="3"/>
  <c r="W1367" i="3"/>
  <c r="W1301" i="3"/>
  <c r="W1218" i="3"/>
  <c r="W1123" i="3"/>
  <c r="W996" i="3"/>
  <c r="W848" i="3"/>
  <c r="W634" i="3"/>
  <c r="W340" i="3"/>
  <c r="W31" i="3"/>
  <c r="W1742" i="3"/>
  <c r="W1678" i="3"/>
  <c r="W1614" i="3"/>
  <c r="W1550" i="3"/>
  <c r="W1486" i="3"/>
  <c r="W1422" i="3"/>
  <c r="W1358" i="3"/>
  <c r="W1291" i="3"/>
  <c r="W1205" i="3"/>
  <c r="W1106" i="3"/>
  <c r="W977" i="3"/>
  <c r="W825" i="3"/>
  <c r="W596" i="3"/>
  <c r="W300" i="3"/>
  <c r="W69" i="3"/>
  <c r="W133" i="3"/>
  <c r="W197" i="3"/>
  <c r="W261" i="3"/>
  <c r="W325" i="3"/>
  <c r="W389" i="3"/>
  <c r="W453" i="3"/>
  <c r="W517" i="3"/>
  <c r="W581" i="3"/>
  <c r="W645" i="3"/>
  <c r="W60" i="3"/>
  <c r="W134" i="3"/>
  <c r="W207" i="3"/>
  <c r="W280" i="3"/>
  <c r="W353" i="3"/>
  <c r="W426" i="3"/>
  <c r="W499" i="3"/>
  <c r="W572" i="3"/>
  <c r="W646" i="3"/>
  <c r="W714" i="3"/>
  <c r="W89" i="3"/>
  <c r="W162" i="3"/>
  <c r="W235" i="3"/>
  <c r="W308" i="3"/>
  <c r="W382" i="3"/>
  <c r="W455" i="3"/>
  <c r="W26" i="3"/>
  <c r="W122" i="3"/>
  <c r="W220" i="3"/>
  <c r="W319" i="3"/>
  <c r="W415" i="3"/>
  <c r="W513" i="3"/>
  <c r="W598" i="3"/>
  <c r="W681" i="3"/>
  <c r="W755" i="3"/>
  <c r="W821" i="3"/>
  <c r="W885" i="3"/>
  <c r="W50" i="3"/>
  <c r="W148" i="3"/>
  <c r="W247" i="3"/>
  <c r="W343" i="3"/>
  <c r="W441" i="3"/>
  <c r="W537" i="3"/>
  <c r="W620" i="3"/>
  <c r="W701" i="3"/>
  <c r="W774" i="3"/>
  <c r="W838" i="3"/>
  <c r="W902" i="3"/>
  <c r="W966" i="3"/>
  <c r="W1030" i="3"/>
  <c r="W65" i="3"/>
  <c r="W163" i="3"/>
  <c r="W259" i="3"/>
  <c r="W358" i="3"/>
  <c r="W456" i="3"/>
  <c r="W548" i="3"/>
  <c r="W632" i="3"/>
  <c r="W711" i="3"/>
  <c r="W783" i="3"/>
  <c r="W847" i="3"/>
  <c r="W911" i="3"/>
  <c r="W975" i="3"/>
  <c r="W1039" i="3"/>
  <c r="W1103" i="3"/>
  <c r="W1167" i="3"/>
  <c r="W78" i="3"/>
  <c r="W176" i="3"/>
  <c r="W274" i="3"/>
  <c r="W370" i="3"/>
  <c r="W468" i="3"/>
  <c r="W560" i="3"/>
  <c r="W643" i="3"/>
  <c r="W721" i="3"/>
  <c r="W792" i="3"/>
  <c r="W206" i="3"/>
  <c r="W402" i="3"/>
  <c r="W586" i="3"/>
  <c r="W744" i="3"/>
  <c r="W860" i="3"/>
  <c r="W956" i="3"/>
  <c r="W1042" i="3"/>
  <c r="W312" i="3"/>
  <c r="W1521" i="3"/>
  <c r="W551" i="3"/>
  <c r="W954" i="3"/>
  <c r="W1190" i="3"/>
  <c r="W1347" i="3"/>
  <c r="W1475" i="3"/>
  <c r="W1603" i="3"/>
  <c r="W1731" i="3"/>
  <c r="W1243" i="3"/>
  <c r="W267" i="3"/>
  <c r="W809" i="3"/>
  <c r="W1096" i="3"/>
  <c r="W1283" i="3"/>
  <c r="W1416" i="3"/>
  <c r="W1544" i="3"/>
  <c r="W1672" i="3"/>
  <c r="W1800" i="3"/>
  <c r="W707" i="3"/>
  <c r="W1098" i="3"/>
  <c r="W35" i="3"/>
  <c r="W644" i="3"/>
  <c r="W1001" i="3"/>
  <c r="W1220" i="3"/>
  <c r="W1369" i="3"/>
  <c r="W1497" i="3"/>
  <c r="W1625" i="3"/>
  <c r="W1753" i="3"/>
  <c r="W1285" i="3"/>
  <c r="W360" i="3"/>
  <c r="W858" i="3"/>
  <c r="W1131" i="3"/>
  <c r="W1306" i="3"/>
  <c r="W1435" i="3"/>
  <c r="W1563" i="3"/>
  <c r="W1691" i="3"/>
  <c r="W73" i="3"/>
  <c r="W668" i="3"/>
  <c r="W1017" i="3"/>
  <c r="W1229" i="3"/>
  <c r="W1552" i="3"/>
  <c r="W1189" i="3"/>
  <c r="W1738" i="3"/>
  <c r="W1482" i="3"/>
  <c r="W952" i="3"/>
  <c r="W1666" i="3"/>
  <c r="W1393" i="3"/>
  <c r="W471" i="3"/>
  <c r="W1601" i="3"/>
  <c r="W1295" i="3"/>
  <c r="W1760" i="3"/>
  <c r="W1504" i="3"/>
  <c r="W1019" i="3"/>
  <c r="W1658" i="3"/>
  <c r="W1377" i="3"/>
  <c r="W388" i="3"/>
  <c r="W1650" i="3"/>
  <c r="W1376" i="3"/>
  <c r="W315" i="3"/>
  <c r="W1743" i="3"/>
  <c r="W1679" i="3"/>
  <c r="W1615" i="3"/>
  <c r="W1551" i="3"/>
  <c r="W1487" i="3"/>
  <c r="W1423" i="3"/>
  <c r="W1359" i="3"/>
  <c r="W1292" i="3"/>
  <c r="W1206" i="3"/>
  <c r="W1107" i="3"/>
  <c r="W979" i="3"/>
  <c r="W828" i="3"/>
  <c r="W603" i="3"/>
  <c r="W302" i="3"/>
  <c r="W1798" i="3"/>
  <c r="W1734" i="3"/>
  <c r="W1670" i="3"/>
  <c r="W1606" i="3"/>
  <c r="W1542" i="3"/>
  <c r="W1478" i="3"/>
  <c r="W1414" i="3"/>
  <c r="W1350" i="3"/>
  <c r="W1279" i="3"/>
  <c r="W1195" i="3"/>
  <c r="W1091" i="3"/>
  <c r="W962" i="3"/>
  <c r="W804" i="3"/>
  <c r="W562" i="3"/>
  <c r="W255" i="3"/>
  <c r="W77" i="3"/>
  <c r="W141" i="3"/>
  <c r="W205" i="3"/>
  <c r="W269" i="3"/>
  <c r="W333" i="3"/>
  <c r="W397" i="3"/>
  <c r="W461" i="3"/>
  <c r="W525" i="3"/>
  <c r="W589" i="3"/>
  <c r="W653" i="3"/>
  <c r="W70" i="3"/>
  <c r="W143" i="3"/>
  <c r="W216" i="3"/>
  <c r="W289" i="3"/>
  <c r="W362" i="3"/>
  <c r="W435" i="3"/>
  <c r="W508" i="3"/>
  <c r="W582" i="3"/>
  <c r="W655" i="3"/>
  <c r="W722" i="3"/>
  <c r="W25" i="3"/>
  <c r="W98" i="3"/>
  <c r="W171" i="3"/>
  <c r="W244" i="3"/>
  <c r="W318" i="3"/>
  <c r="W391" i="3"/>
  <c r="W464" i="3"/>
  <c r="W38" i="3"/>
  <c r="W136" i="3"/>
  <c r="W232" i="3"/>
  <c r="W330" i="3"/>
  <c r="W428" i="3"/>
  <c r="W524" i="3"/>
  <c r="W608" i="3"/>
  <c r="W691" i="3"/>
  <c r="W764" i="3"/>
  <c r="W829" i="3"/>
  <c r="W893" i="3"/>
  <c r="W64" i="3"/>
  <c r="W160" i="3"/>
  <c r="W258" i="3"/>
  <c r="W356" i="3"/>
  <c r="W452" i="3"/>
  <c r="W547" i="3"/>
  <c r="W631" i="3"/>
  <c r="W710" i="3"/>
  <c r="W782" i="3"/>
  <c r="W846" i="3"/>
  <c r="W910" i="3"/>
  <c r="W974" i="3"/>
  <c r="W1038" i="3"/>
  <c r="W76" i="3"/>
  <c r="W175" i="3"/>
  <c r="W273" i="3"/>
  <c r="W369" i="3"/>
  <c r="W467" i="3"/>
  <c r="W559" i="3"/>
  <c r="W642" i="3"/>
  <c r="W720" i="3"/>
  <c r="W791" i="3"/>
  <c r="W855" i="3"/>
  <c r="W919" i="3"/>
  <c r="W983" i="3"/>
  <c r="W1047" i="3"/>
  <c r="W1111" i="3"/>
  <c r="W1175" i="3"/>
  <c r="W91" i="3"/>
  <c r="W187" i="3"/>
  <c r="W1456" i="3"/>
  <c r="W1745" i="3"/>
  <c r="K1719" i="3"/>
  <c r="K1162" i="3"/>
  <c r="H1424" i="3"/>
  <c r="K1345" i="3"/>
  <c r="K1561" i="3"/>
  <c r="L1561" i="3" s="1"/>
  <c r="K134" i="3"/>
  <c r="L134" i="3" s="1"/>
  <c r="K665" i="3"/>
  <c r="K913" i="3"/>
  <c r="K1531" i="3"/>
  <c r="L1531" i="3" s="1"/>
  <c r="K472" i="3"/>
  <c r="L472" i="3" s="1"/>
  <c r="K784" i="3"/>
  <c r="L784" i="3" s="1"/>
  <c r="K1718" i="3"/>
  <c r="L1718" i="3" s="1"/>
  <c r="K353" i="3"/>
  <c r="K145" i="3"/>
  <c r="K401" i="3"/>
  <c r="L401" i="3" s="1"/>
  <c r="K1425" i="3"/>
  <c r="L1425" i="3" s="1"/>
  <c r="K581" i="3"/>
  <c r="L581" i="3" s="1"/>
  <c r="K121" i="3"/>
  <c r="L121" i="3" s="1"/>
  <c r="K377" i="3"/>
  <c r="L377" i="3" s="1"/>
  <c r="K1457" i="3"/>
  <c r="L1457" i="3" s="1"/>
  <c r="K1737" i="3"/>
  <c r="L1737" i="3" s="1"/>
  <c r="K1017" i="3"/>
  <c r="L1017" i="3" s="1"/>
  <c r="K186" i="3"/>
  <c r="L186" i="3" s="1"/>
  <c r="K1297" i="3"/>
  <c r="K1014" i="3"/>
  <c r="L1014" i="3" s="1"/>
  <c r="K1465" i="3"/>
  <c r="L1465" i="3" s="1"/>
  <c r="K1289" i="3"/>
  <c r="L1289" i="3" s="1"/>
  <c r="K1743" i="3"/>
  <c r="L1743" i="3" s="1"/>
  <c r="K1257" i="3"/>
  <c r="L1257" i="3" s="1"/>
  <c r="K982" i="3"/>
  <c r="L982" i="3" s="1"/>
  <c r="K814" i="3"/>
  <c r="L814" i="3" s="1"/>
  <c r="K354" i="3"/>
  <c r="L354" i="3" s="1"/>
  <c r="K1279" i="3"/>
  <c r="L1279" i="3" s="1"/>
  <c r="K1487" i="3"/>
  <c r="L1487" i="3" s="1"/>
  <c r="K951" i="3"/>
  <c r="L951" i="3" s="1"/>
  <c r="K985" i="3"/>
  <c r="L985" i="3" s="1"/>
  <c r="K594" i="3"/>
  <c r="L594" i="3" s="1"/>
  <c r="K1584" i="3"/>
  <c r="L1584" i="3" s="1"/>
  <c r="K945" i="3"/>
  <c r="L945" i="3" s="1"/>
  <c r="K97" i="3"/>
  <c r="K1511" i="3"/>
  <c r="L1511" i="3" s="1"/>
  <c r="K799" i="3"/>
  <c r="L799" i="3" s="1"/>
  <c r="K675" i="3"/>
  <c r="L675" i="3" s="1"/>
  <c r="K1479" i="3"/>
  <c r="L1479" i="3" s="1"/>
  <c r="K617" i="3"/>
  <c r="K1079" i="3"/>
  <c r="L1079" i="3" s="1"/>
  <c r="K478" i="3"/>
  <c r="L478" i="3" s="1"/>
  <c r="K1659" i="3"/>
  <c r="L1659" i="3" s="1"/>
  <c r="K667" i="3"/>
  <c r="L667" i="3" s="1"/>
  <c r="K1024" i="3"/>
  <c r="L1024" i="3" s="1"/>
  <c r="K53" i="3"/>
  <c r="L53" i="3" s="1"/>
  <c r="K797" i="3"/>
  <c r="L797" i="3" s="1"/>
  <c r="K366" i="3"/>
  <c r="K1680" i="3"/>
  <c r="K1121" i="3"/>
  <c r="L1121" i="3" s="1"/>
  <c r="K139" i="3"/>
  <c r="L139" i="3" s="1"/>
  <c r="K1203" i="3"/>
  <c r="L1203" i="3" s="1"/>
  <c r="K635" i="3"/>
  <c r="L635" i="3" s="1"/>
  <c r="K898" i="3"/>
  <c r="L898" i="3" s="1"/>
  <c r="H897" i="3"/>
  <c r="K297" i="3"/>
  <c r="K1021" i="3"/>
  <c r="K138" i="3"/>
  <c r="L138" i="3" s="1"/>
  <c r="K1763" i="3"/>
  <c r="L1763" i="3" s="1"/>
  <c r="H630" i="3"/>
  <c r="K1771" i="3"/>
  <c r="L1771" i="3" s="1"/>
  <c r="H1779" i="3"/>
  <c r="K1780" i="3"/>
  <c r="L1780" i="3" s="1"/>
  <c r="K1054" i="3"/>
  <c r="K249" i="3"/>
  <c r="K529" i="3"/>
  <c r="L529" i="3" s="1"/>
  <c r="H971" i="3"/>
  <c r="K1265" i="3"/>
  <c r="L1265" i="3" s="1"/>
  <c r="K609" i="3"/>
  <c r="L609" i="3" s="1"/>
  <c r="K1401" i="3"/>
  <c r="L1401" i="3" s="1"/>
  <c r="K1225" i="3"/>
  <c r="L1225" i="3" s="1"/>
  <c r="K570" i="3"/>
  <c r="K793" i="3"/>
  <c r="L793" i="3" s="1"/>
  <c r="K315" i="3"/>
  <c r="L315" i="3" s="1"/>
  <c r="K459" i="3"/>
  <c r="L459" i="3" s="1"/>
  <c r="H901" i="3"/>
  <c r="K172" i="3"/>
  <c r="L172" i="3" s="1"/>
  <c r="K244" i="3"/>
  <c r="L244" i="3" s="1"/>
  <c r="K168" i="3"/>
  <c r="L168" i="3" s="1"/>
  <c r="K553" i="3"/>
  <c r="K1393" i="3"/>
  <c r="K1374" i="3"/>
  <c r="L1374" i="3" s="1"/>
  <c r="K61" i="3"/>
  <c r="L61" i="3" s="1"/>
  <c r="K55" i="3"/>
  <c r="L55" i="3" s="1"/>
  <c r="K383" i="3"/>
  <c r="L383" i="3" s="1"/>
  <c r="K282" i="3"/>
  <c r="L282" i="3" s="1"/>
  <c r="K937" i="3"/>
  <c r="L937" i="3" s="1"/>
  <c r="K351" i="3"/>
  <c r="H1257" i="3"/>
  <c r="K90" i="3"/>
  <c r="L90" i="3" s="1"/>
  <c r="K794" i="3"/>
  <c r="L794" i="3" s="1"/>
  <c r="K1688" i="3"/>
  <c r="H330" i="3"/>
  <c r="K729" i="3"/>
  <c r="L729" i="3" s="1"/>
  <c r="K1143" i="3"/>
  <c r="L1143" i="3" s="1"/>
  <c r="K1409" i="3"/>
  <c r="H34" i="3"/>
  <c r="K652" i="3"/>
  <c r="L652" i="3" s="1"/>
  <c r="K661" i="3"/>
  <c r="L661" i="3" s="1"/>
  <c r="K845" i="3"/>
  <c r="L845" i="3" s="1"/>
  <c r="H1463" i="3"/>
  <c r="K167" i="3"/>
  <c r="L167" i="3" s="1"/>
  <c r="K263" i="3"/>
  <c r="L263" i="3" s="1"/>
  <c r="K1007" i="3"/>
  <c r="H193" i="3"/>
  <c r="H457" i="3"/>
  <c r="K834" i="3"/>
  <c r="L834" i="3" s="1"/>
  <c r="K1090" i="3"/>
  <c r="L1090" i="3" s="1"/>
  <c r="H1305" i="3"/>
  <c r="K1722" i="3"/>
  <c r="L1722" i="3" s="1"/>
  <c r="K1692" i="3"/>
  <c r="L1692" i="3" s="1"/>
  <c r="K57" i="3"/>
  <c r="L57" i="3" s="1"/>
  <c r="K240" i="3"/>
  <c r="L240" i="3" s="1"/>
  <c r="K1591" i="3"/>
  <c r="L1591" i="3" s="1"/>
  <c r="K1122" i="3"/>
  <c r="L1122" i="3" s="1"/>
  <c r="H977" i="3"/>
  <c r="K633" i="3"/>
  <c r="L633" i="3" s="1"/>
  <c r="K510" i="3"/>
  <c r="L510" i="3" s="1"/>
  <c r="K1214" i="3"/>
  <c r="L1214" i="3" s="1"/>
  <c r="K1219" i="3"/>
  <c r="L1219" i="3" s="1"/>
  <c r="K35" i="3"/>
  <c r="H760" i="3"/>
  <c r="H664" i="3"/>
  <c r="H1344" i="3"/>
  <c r="H665" i="3"/>
  <c r="H712" i="3"/>
  <c r="H833" i="3"/>
  <c r="K761" i="3"/>
  <c r="H250" i="3"/>
  <c r="H692" i="3"/>
  <c r="K43" i="3"/>
  <c r="L43" i="3" s="1"/>
  <c r="K339" i="3"/>
  <c r="L339" i="3" s="1"/>
  <c r="K36" i="3"/>
  <c r="L36" i="3" s="1"/>
  <c r="K1548" i="3"/>
  <c r="L1548" i="3" s="1"/>
  <c r="K838" i="3"/>
  <c r="L838" i="3" s="1"/>
  <c r="K109" i="3"/>
  <c r="L109" i="3" s="1"/>
  <c r="K613" i="3"/>
  <c r="L613" i="3" s="1"/>
  <c r="K925" i="3"/>
  <c r="L925" i="3" s="1"/>
  <c r="K390" i="3"/>
  <c r="L390" i="3" s="1"/>
  <c r="K1070" i="3"/>
  <c r="L1070" i="3" s="1"/>
  <c r="K1302" i="3"/>
  <c r="L1302" i="3" s="1"/>
  <c r="K999" i="3"/>
  <c r="L999" i="3" s="1"/>
  <c r="K362" i="3"/>
  <c r="L362" i="3" s="1"/>
  <c r="K562" i="3"/>
  <c r="L562" i="3" s="1"/>
  <c r="K842" i="3"/>
  <c r="K1794" i="3"/>
  <c r="L1794" i="3" s="1"/>
  <c r="H1793" i="3"/>
  <c r="K1683" i="3"/>
  <c r="L1683" i="3" s="1"/>
  <c r="K1616" i="3"/>
  <c r="L1616" i="3" s="1"/>
  <c r="K537" i="3"/>
  <c r="L537" i="3" s="1"/>
  <c r="K737" i="3"/>
  <c r="L737" i="3" s="1"/>
  <c r="H736" i="3"/>
  <c r="K1756" i="3"/>
  <c r="L1756" i="3" s="1"/>
  <c r="K1270" i="3"/>
  <c r="L1270" i="3" s="1"/>
  <c r="K1295" i="3"/>
  <c r="L1295" i="3" s="1"/>
  <c r="K234" i="3"/>
  <c r="L234" i="3" s="1"/>
  <c r="K466" i="3"/>
  <c r="L466" i="3" s="1"/>
  <c r="K1314" i="3"/>
  <c r="L1314" i="3" s="1"/>
  <c r="K720" i="3"/>
  <c r="L720" i="3" s="1"/>
  <c r="K1339" i="3"/>
  <c r="K1353" i="3"/>
  <c r="L1353" i="3" s="1"/>
  <c r="K216" i="3"/>
  <c r="L216" i="3" s="1"/>
  <c r="K773" i="3"/>
  <c r="L773" i="3" s="1"/>
  <c r="K1528" i="3"/>
  <c r="L1528" i="3" s="1"/>
  <c r="K225" i="3"/>
  <c r="L225" i="3" s="1"/>
  <c r="K481" i="3"/>
  <c r="L481" i="3" s="1"/>
  <c r="K777" i="3"/>
  <c r="L777" i="3" s="1"/>
  <c r="K1081" i="3"/>
  <c r="K1521" i="3"/>
  <c r="K1030" i="3"/>
  <c r="L1030" i="3" s="1"/>
  <c r="K443" i="3"/>
  <c r="L443" i="3" s="1"/>
  <c r="K811" i="3"/>
  <c r="L811" i="3" s="1"/>
  <c r="K1251" i="3"/>
  <c r="L1251" i="3" s="1"/>
  <c r="K700" i="3"/>
  <c r="L700" i="3" s="1"/>
  <c r="K1197" i="3"/>
  <c r="L1197" i="3" s="1"/>
  <c r="K518" i="3"/>
  <c r="K31" i="3"/>
  <c r="L31" i="3" s="1"/>
  <c r="H1288" i="3"/>
  <c r="K698" i="3"/>
  <c r="L698" i="3" s="1"/>
  <c r="K1346" i="3"/>
  <c r="L1346" i="3" s="1"/>
  <c r="K1610" i="3"/>
  <c r="L1610" i="3" s="1"/>
  <c r="K864" i="3"/>
  <c r="L864" i="3" s="1"/>
  <c r="K209" i="3"/>
  <c r="L209" i="3" s="1"/>
  <c r="K1088" i="3"/>
  <c r="K1153" i="3"/>
  <c r="H1677" i="3"/>
  <c r="H122" i="3"/>
  <c r="K1027" i="3"/>
  <c r="L1027" i="3" s="1"/>
  <c r="K1766" i="3"/>
  <c r="L1766" i="3" s="1"/>
  <c r="K853" i="3"/>
  <c r="L853" i="3" s="1"/>
  <c r="K1261" i="3"/>
  <c r="L1261" i="3" s="1"/>
  <c r="H915" i="3"/>
  <c r="K916" i="3"/>
  <c r="K102" i="3"/>
  <c r="L102" i="3" s="1"/>
  <c r="K262" i="3"/>
  <c r="L262" i="3" s="1"/>
  <c r="K486" i="3"/>
  <c r="L486" i="3" s="1"/>
  <c r="H487" i="3"/>
  <c r="K646" i="3"/>
  <c r="L646" i="3" s="1"/>
  <c r="K1174" i="3"/>
  <c r="L1174" i="3" s="1"/>
  <c r="H944" i="3"/>
  <c r="K943" i="3"/>
  <c r="K1359" i="3"/>
  <c r="L1359" i="3" s="1"/>
  <c r="K1554" i="3"/>
  <c r="L1554" i="3" s="1"/>
  <c r="K1433" i="3"/>
  <c r="L1433" i="3" s="1"/>
  <c r="K1168" i="3"/>
  <c r="L1168" i="3" s="1"/>
  <c r="K361" i="3"/>
  <c r="L361" i="3" s="1"/>
  <c r="K1097" i="3"/>
  <c r="L1097" i="3" s="1"/>
  <c r="K1473" i="3"/>
  <c r="K1747" i="3"/>
  <c r="L1747" i="3" s="1"/>
  <c r="K364" i="3"/>
  <c r="L364" i="3" s="1"/>
  <c r="K596" i="3"/>
  <c r="L596" i="3" s="1"/>
  <c r="K1332" i="3"/>
  <c r="L1332" i="3" s="1"/>
  <c r="K1652" i="3"/>
  <c r="L1652" i="3" s="1"/>
  <c r="K910" i="3"/>
  <c r="L910" i="3" s="1"/>
  <c r="K157" i="3"/>
  <c r="L157" i="3" s="1"/>
  <c r="K301" i="3"/>
  <c r="L301" i="3" s="1"/>
  <c r="K997" i="3"/>
  <c r="L997" i="3" s="1"/>
  <c r="K14" i="3"/>
  <c r="L14" i="3" s="1"/>
  <c r="K1438" i="3"/>
  <c r="L1438" i="3" s="1"/>
  <c r="K175" i="3"/>
  <c r="L175" i="3" s="1"/>
  <c r="K591" i="3"/>
  <c r="L591" i="3" s="1"/>
  <c r="K767" i="3"/>
  <c r="L767" i="3" s="1"/>
  <c r="K34" i="3"/>
  <c r="L34" i="3" s="1"/>
  <c r="K634" i="3"/>
  <c r="K882" i="3"/>
  <c r="K1562" i="3"/>
  <c r="L1562" i="3" s="1"/>
  <c r="K888" i="3"/>
  <c r="L888" i="3" s="1"/>
  <c r="K521" i="3"/>
  <c r="L521" i="3" s="1"/>
  <c r="K1145" i="3"/>
  <c r="L1145" i="3" s="1"/>
  <c r="K424" i="3"/>
  <c r="L424" i="3" s="1"/>
  <c r="K1048" i="3"/>
  <c r="L1048" i="3" s="1"/>
  <c r="K1740" i="3"/>
  <c r="L1740" i="3" s="1"/>
  <c r="K77" i="3"/>
  <c r="L77" i="3" s="1"/>
  <c r="H76" i="3"/>
  <c r="K1125" i="3"/>
  <c r="L1125" i="3" s="1"/>
  <c r="K1797" i="3"/>
  <c r="L1797" i="3" s="1"/>
  <c r="K70" i="3"/>
  <c r="L70" i="3" s="1"/>
  <c r="H71" i="3"/>
  <c r="K230" i="3"/>
  <c r="L230" i="3" s="1"/>
  <c r="K422" i="3"/>
  <c r="L422" i="3" s="1"/>
  <c r="H421" i="3"/>
  <c r="K614" i="3"/>
  <c r="L614" i="3" s="1"/>
  <c r="K790" i="3"/>
  <c r="L790" i="3" s="1"/>
  <c r="K1215" i="3"/>
  <c r="L1215" i="3" s="1"/>
  <c r="K426" i="3"/>
  <c r="L426" i="3" s="1"/>
  <c r="K1234" i="3"/>
  <c r="L1234" i="3" s="1"/>
  <c r="K968" i="3"/>
  <c r="L968" i="3" s="1"/>
  <c r="K321" i="3"/>
  <c r="K169" i="3"/>
  <c r="K395" i="3"/>
  <c r="L395" i="3" s="1"/>
  <c r="K659" i="3"/>
  <c r="L659" i="3" s="1"/>
  <c r="K1035" i="3"/>
  <c r="L1035" i="3" s="1"/>
  <c r="H235" i="3"/>
  <c r="K436" i="3"/>
  <c r="L436" i="3" s="1"/>
  <c r="K660" i="3"/>
  <c r="L660" i="3" s="1"/>
  <c r="K1781" i="3"/>
  <c r="L1781" i="3" s="1"/>
  <c r="K269" i="3"/>
  <c r="L269" i="3" s="1"/>
  <c r="K501" i="3"/>
  <c r="L501" i="3" s="1"/>
  <c r="H1070" i="3"/>
  <c r="K1341" i="3"/>
  <c r="L1341" i="3" s="1"/>
  <c r="K1190" i="3"/>
  <c r="L1190" i="3" s="1"/>
  <c r="K527" i="3"/>
  <c r="L527" i="3" s="1"/>
  <c r="H603" i="3"/>
  <c r="K810" i="3"/>
  <c r="L810" i="3" s="1"/>
  <c r="H1025" i="3"/>
  <c r="K1474" i="3"/>
  <c r="L1474" i="3" s="1"/>
  <c r="H1803" i="3"/>
  <c r="K1802" i="3"/>
  <c r="L1802" i="3" s="1"/>
  <c r="K1328" i="3"/>
  <c r="L1328" i="3" s="1"/>
  <c r="K817" i="3"/>
  <c r="L817" i="3" s="1"/>
  <c r="K1449" i="3"/>
  <c r="L1449" i="3" s="1"/>
  <c r="K1758" i="3"/>
  <c r="L1758" i="3" s="1"/>
  <c r="K1492" i="3"/>
  <c r="L1492" i="3" s="1"/>
  <c r="K1798" i="3"/>
  <c r="L1798" i="3" s="1"/>
  <c r="K235" i="3"/>
  <c r="L235" i="3" s="1"/>
  <c r="K483" i="3"/>
  <c r="L483" i="3" s="1"/>
  <c r="K755" i="3"/>
  <c r="L755" i="3" s="1"/>
  <c r="H99" i="3"/>
  <c r="K1644" i="3"/>
  <c r="L1644" i="3" s="1"/>
  <c r="K582" i="3"/>
  <c r="L582" i="3" s="1"/>
  <c r="K1430" i="3"/>
  <c r="L1430" i="3" s="1"/>
  <c r="K1775" i="3"/>
  <c r="L1775" i="3" s="1"/>
  <c r="K1071" i="3"/>
  <c r="L1071" i="3" s="1"/>
  <c r="K1607" i="3"/>
  <c r="L1607" i="3" s="1"/>
  <c r="K98" i="3"/>
  <c r="L98" i="3" s="1"/>
  <c r="K530" i="3"/>
  <c r="L530" i="3" s="1"/>
  <c r="K802" i="3"/>
  <c r="L802" i="3" s="1"/>
  <c r="K1058" i="3"/>
  <c r="L1058" i="3" s="1"/>
  <c r="K1730" i="3"/>
  <c r="L1730" i="3" s="1"/>
  <c r="K1640" i="3"/>
  <c r="L1640" i="3" s="1"/>
  <c r="K601" i="3"/>
  <c r="L601" i="3" s="1"/>
  <c r="K824" i="3"/>
  <c r="L824" i="3" s="1"/>
  <c r="K649" i="3"/>
  <c r="L649" i="3" s="1"/>
  <c r="K281" i="3"/>
  <c r="L281" i="3" s="1"/>
  <c r="K1041" i="3"/>
  <c r="L1041" i="3" s="1"/>
  <c r="K1790" i="3"/>
  <c r="K1759" i="3"/>
  <c r="L1759" i="3" s="1"/>
  <c r="K1112" i="3"/>
  <c r="L1112" i="3" s="1"/>
  <c r="K1520" i="3"/>
  <c r="L1520" i="3" s="1"/>
  <c r="K425" i="3"/>
  <c r="L425" i="3" s="1"/>
  <c r="H295" i="3"/>
  <c r="H548" i="3"/>
  <c r="K955" i="3"/>
  <c r="L955" i="3" s="1"/>
  <c r="H1186" i="3"/>
  <c r="K1651" i="3"/>
  <c r="L1651" i="3" s="1"/>
  <c r="K780" i="3"/>
  <c r="L780" i="3" s="1"/>
  <c r="K1613" i="3"/>
  <c r="L1613" i="3" s="1"/>
  <c r="K1269" i="3"/>
  <c r="L1269" i="3" s="1"/>
  <c r="H1268" i="3"/>
  <c r="K1078" i="3"/>
  <c r="L1078" i="3" s="1"/>
  <c r="K79" i="3"/>
  <c r="L79" i="3" s="1"/>
  <c r="K239" i="3"/>
  <c r="L239" i="3" s="1"/>
  <c r="H688" i="3"/>
  <c r="K1159" i="3"/>
  <c r="L1159" i="3" s="1"/>
  <c r="K498" i="3"/>
  <c r="L498" i="3" s="1"/>
  <c r="K1674" i="3"/>
  <c r="L1674" i="3" s="1"/>
  <c r="K1568" i="3"/>
  <c r="L1568" i="3" s="1"/>
  <c r="K689" i="3"/>
  <c r="L689" i="3" s="1"/>
  <c r="K1748" i="3"/>
  <c r="L1748" i="3" s="1"/>
  <c r="K648" i="3"/>
  <c r="K1665" i="3"/>
  <c r="L1665" i="3" s="1"/>
  <c r="K1311" i="3"/>
  <c r="L1311" i="3" s="1"/>
  <c r="K1767" i="3"/>
  <c r="L1767" i="3" s="1"/>
  <c r="K1400" i="3"/>
  <c r="L1400" i="3" s="1"/>
  <c r="H124" i="3"/>
  <c r="K75" i="3"/>
  <c r="L75" i="3" s="1"/>
  <c r="H67" i="3"/>
  <c r="K293" i="3"/>
  <c r="L293" i="3" s="1"/>
  <c r="K1733" i="3"/>
  <c r="L1733" i="3" s="1"/>
  <c r="K358" i="3"/>
  <c r="L358" i="3" s="1"/>
  <c r="K550" i="3"/>
  <c r="L550" i="3" s="1"/>
  <c r="K1110" i="3"/>
  <c r="L1110" i="3" s="1"/>
  <c r="K1015" i="3"/>
  <c r="L1015" i="3" s="1"/>
  <c r="K130" i="3"/>
  <c r="L130" i="3" s="1"/>
  <c r="K330" i="3"/>
  <c r="L330" i="3" s="1"/>
  <c r="K1209" i="3"/>
  <c r="K1312" i="3"/>
  <c r="L1312" i="3" s="1"/>
  <c r="K457" i="3"/>
  <c r="L457" i="3" s="1"/>
  <c r="K1217" i="3"/>
  <c r="L1217" i="3" s="1"/>
  <c r="K1337" i="3"/>
  <c r="L1337" i="3" s="1"/>
  <c r="K64" i="3"/>
  <c r="L64" i="3" s="1"/>
  <c r="K595" i="3"/>
  <c r="L595" i="3" s="1"/>
  <c r="K891" i="3"/>
  <c r="L891" i="3" s="1"/>
  <c r="K556" i="3"/>
  <c r="L556" i="3" s="1"/>
  <c r="K1188" i="3"/>
  <c r="L1188" i="3" s="1"/>
  <c r="K589" i="3"/>
  <c r="L589" i="3" s="1"/>
  <c r="K1141" i="3"/>
  <c r="L1141" i="3" s="1"/>
  <c r="K1597" i="3"/>
  <c r="L1597" i="3" s="1"/>
  <c r="K758" i="3"/>
  <c r="L758" i="3" s="1"/>
  <c r="H1117" i="3"/>
  <c r="K1310" i="3"/>
  <c r="L1310" i="3" s="1"/>
  <c r="K463" i="3"/>
  <c r="L463" i="3" s="1"/>
  <c r="K559" i="3"/>
  <c r="L559" i="3" s="1"/>
  <c r="K719" i="3"/>
  <c r="L719" i="3" s="1"/>
  <c r="K959" i="3"/>
  <c r="L959" i="3" s="1"/>
  <c r="K738" i="3"/>
  <c r="L738" i="3" s="1"/>
  <c r="K954" i="3"/>
  <c r="L954" i="3" s="1"/>
  <c r="K1098" i="3"/>
  <c r="L1098" i="3" s="1"/>
  <c r="K241" i="3"/>
  <c r="L241" i="3" s="1"/>
  <c r="H1680" i="3"/>
  <c r="K440" i="3"/>
  <c r="K1582" i="3"/>
  <c r="L1582" i="3" s="1"/>
  <c r="K1686" i="3"/>
  <c r="L1686" i="3" s="1"/>
  <c r="H1670" i="3"/>
  <c r="K1708" i="3"/>
  <c r="L1708" i="3" s="1"/>
  <c r="K760" i="3"/>
  <c r="L760" i="3" s="1"/>
  <c r="K918" i="3"/>
  <c r="L918" i="3" s="1"/>
  <c r="K326" i="3"/>
  <c r="L326" i="3" s="1"/>
  <c r="H298" i="3"/>
  <c r="K946" i="3"/>
  <c r="L946" i="3" s="1"/>
  <c r="K750" i="3"/>
  <c r="L750" i="3" s="1"/>
  <c r="H1679" i="3"/>
  <c r="K1130" i="3"/>
  <c r="L1130" i="3" s="1"/>
  <c r="H699" i="3"/>
  <c r="H1493" i="3"/>
  <c r="K163" i="3"/>
  <c r="K1315" i="3"/>
  <c r="K1739" i="3"/>
  <c r="L1739" i="3" s="1"/>
  <c r="K1092" i="3"/>
  <c r="L1092" i="3" s="1"/>
  <c r="H1091" i="3"/>
  <c r="K1421" i="3"/>
  <c r="L1421" i="3" s="1"/>
  <c r="K198" i="3"/>
  <c r="L198" i="3" s="1"/>
  <c r="K454" i="3"/>
  <c r="L454" i="3" s="1"/>
  <c r="K1022" i="3"/>
  <c r="L1022" i="3" s="1"/>
  <c r="K1151" i="3"/>
  <c r="K1535" i="3"/>
  <c r="L1535" i="3" s="1"/>
  <c r="K66" i="3"/>
  <c r="L66" i="3" s="1"/>
  <c r="K666" i="3"/>
  <c r="L666" i="3" s="1"/>
  <c r="K770" i="3"/>
  <c r="L770" i="3" s="1"/>
  <c r="K914" i="3"/>
  <c r="L914" i="3" s="1"/>
  <c r="K1202" i="3"/>
  <c r="L1202" i="3" s="1"/>
  <c r="K568" i="3"/>
  <c r="H1218" i="3"/>
  <c r="H1407" i="3"/>
  <c r="K1408" i="3"/>
  <c r="L1408" i="3" s="1"/>
  <c r="K161" i="3"/>
  <c r="L161" i="3" s="1"/>
  <c r="K841" i="3"/>
  <c r="L841" i="3" s="1"/>
  <c r="K1247" i="3"/>
  <c r="L1247" i="3" s="1"/>
  <c r="K1013" i="3"/>
  <c r="L1013" i="3" s="1"/>
  <c r="K1222" i="3"/>
  <c r="L1222" i="3" s="1"/>
  <c r="K965" i="3"/>
  <c r="L965" i="3" s="1"/>
  <c r="K1392" i="3"/>
  <c r="L1392" i="3" s="1"/>
  <c r="K1049" i="3"/>
  <c r="L1049" i="3" s="1"/>
  <c r="H917" i="3"/>
  <c r="H170" i="3"/>
  <c r="K347" i="3"/>
  <c r="L347" i="3" s="1"/>
  <c r="K1107" i="3"/>
  <c r="L1107" i="3" s="1"/>
  <c r="H1322" i="3"/>
  <c r="K276" i="3"/>
  <c r="L276" i="3" s="1"/>
  <c r="K852" i="3"/>
  <c r="L852" i="3" s="1"/>
  <c r="K1252" i="3"/>
  <c r="L1252" i="3" s="1"/>
  <c r="L5" i="3"/>
  <c r="K469" i="3"/>
  <c r="L469" i="3" s="1"/>
  <c r="K988" i="3"/>
  <c r="L988" i="3" s="1"/>
  <c r="K798" i="3"/>
  <c r="L798" i="3" s="1"/>
  <c r="K998" i="3"/>
  <c r="K379" i="3"/>
  <c r="L379" i="3" s="1"/>
  <c r="H272" i="3"/>
  <c r="K271" i="3"/>
  <c r="L271" i="3" s="1"/>
  <c r="K431" i="3"/>
  <c r="L431" i="3" s="1"/>
  <c r="K1087" i="3"/>
  <c r="L1087" i="3" s="1"/>
  <c r="K1223" i="3"/>
  <c r="L1223" i="3" s="1"/>
  <c r="K1543" i="3"/>
  <c r="L1543" i="3" s="1"/>
  <c r="K298" i="3"/>
  <c r="K706" i="3"/>
  <c r="L706" i="3" s="1"/>
  <c r="K922" i="3"/>
  <c r="L922" i="3" s="1"/>
  <c r="K1738" i="3"/>
  <c r="L1738" i="3" s="1"/>
  <c r="H1023" i="3"/>
  <c r="K1720" i="3"/>
  <c r="L1720" i="3" s="1"/>
  <c r="K865" i="3"/>
  <c r="L865" i="3" s="1"/>
  <c r="K1377" i="3"/>
  <c r="L1377" i="3" s="1"/>
  <c r="K320" i="3"/>
  <c r="L320" i="3" s="1"/>
  <c r="K904" i="3"/>
  <c r="L904" i="3" s="1"/>
  <c r="K288" i="3"/>
  <c r="L288" i="3" s="1"/>
  <c r="H1016" i="3"/>
  <c r="K736" i="3"/>
  <c r="L736" i="3" s="1"/>
  <c r="K1386" i="3"/>
  <c r="L1386" i="3" s="1"/>
  <c r="K847" i="3"/>
  <c r="L847" i="3" s="1"/>
  <c r="K1171" i="3"/>
  <c r="L1171" i="3" s="1"/>
  <c r="K83" i="3"/>
  <c r="L83" i="3" s="1"/>
  <c r="K131" i="3"/>
  <c r="L131" i="3" s="1"/>
  <c r="K1329" i="3"/>
  <c r="L1329" i="3" s="1"/>
  <c r="K100" i="3"/>
  <c r="L100" i="3" s="1"/>
  <c r="K1333" i="3"/>
  <c r="L1333" i="3" s="1"/>
  <c r="K857" i="3"/>
  <c r="L857" i="3" s="1"/>
  <c r="K986" i="3"/>
  <c r="L986" i="3" s="1"/>
  <c r="H1712" i="3"/>
  <c r="K1287" i="3"/>
  <c r="L1287" i="3" s="1"/>
  <c r="K1381" i="3"/>
  <c r="L1381" i="3" s="1"/>
  <c r="K451" i="3"/>
  <c r="L451" i="3" s="1"/>
  <c r="K723" i="3"/>
  <c r="L723" i="3" s="1"/>
  <c r="H1332" i="3"/>
  <c r="K44" i="3"/>
  <c r="L44" i="3" s="1"/>
  <c r="K316" i="3"/>
  <c r="L316" i="3" s="1"/>
  <c r="K964" i="3"/>
  <c r="L964" i="3" s="1"/>
  <c r="K1764" i="3"/>
  <c r="L1764" i="3" s="1"/>
  <c r="K1789" i="3"/>
  <c r="L1789" i="3" s="1"/>
  <c r="K85" i="3"/>
  <c r="L85" i="3" s="1"/>
  <c r="K229" i="3"/>
  <c r="L229" i="3" s="1"/>
  <c r="H798" i="3"/>
  <c r="K933" i="3"/>
  <c r="L933" i="3" s="1"/>
  <c r="K1149" i="3"/>
  <c r="L1149" i="3" s="1"/>
  <c r="H1356" i="3"/>
  <c r="K245" i="3"/>
  <c r="L245" i="3" s="1"/>
  <c r="K78" i="3"/>
  <c r="L78" i="3" s="1"/>
  <c r="K270" i="3"/>
  <c r="L270" i="3" s="1"/>
  <c r="K302" i="3"/>
  <c r="L302" i="3" s="1"/>
  <c r="K334" i="3"/>
  <c r="L334" i="3" s="1"/>
  <c r="K430" i="3"/>
  <c r="L430" i="3" s="1"/>
  <c r="K462" i="3"/>
  <c r="L462" i="3" s="1"/>
  <c r="K558" i="3"/>
  <c r="L558" i="3" s="1"/>
  <c r="K654" i="3"/>
  <c r="K718" i="3"/>
  <c r="L718" i="3" s="1"/>
  <c r="K1150" i="3"/>
  <c r="L1150" i="3" s="1"/>
  <c r="K1271" i="3"/>
  <c r="L1271" i="3" s="1"/>
  <c r="K895" i="3"/>
  <c r="L895" i="3" s="1"/>
  <c r="H1456" i="3"/>
  <c r="K42" i="3"/>
  <c r="L42" i="3" s="1"/>
  <c r="K106" i="3"/>
  <c r="K402" i="3"/>
  <c r="K1482" i="3"/>
  <c r="L1482" i="3" s="1"/>
  <c r="K1618" i="3"/>
  <c r="L1618" i="3" s="1"/>
  <c r="K1745" i="3"/>
  <c r="L1745" i="3" s="1"/>
  <c r="K152" i="3"/>
  <c r="L152" i="3" s="1"/>
  <c r="K496" i="3"/>
  <c r="L496" i="3" s="1"/>
  <c r="K1200" i="3"/>
  <c r="L1200" i="3" s="1"/>
  <c r="H1487" i="3"/>
  <c r="K81" i="3"/>
  <c r="K513" i="3"/>
  <c r="L513" i="3" s="1"/>
  <c r="K656" i="3"/>
  <c r="L656" i="3" s="1"/>
  <c r="K1784" i="3"/>
  <c r="L1784" i="3" s="1"/>
  <c r="H66" i="3"/>
  <c r="K185" i="3"/>
  <c r="L185" i="3" s="1"/>
  <c r="K889" i="3"/>
  <c r="L889" i="3" s="1"/>
  <c r="K569" i="3"/>
  <c r="L569" i="3" s="1"/>
  <c r="K1803" i="3"/>
  <c r="L1803" i="3" s="1"/>
  <c r="K871" i="3"/>
  <c r="K1670" i="3"/>
  <c r="L1670" i="3" s="1"/>
  <c r="K813" i="3"/>
  <c r="L813" i="3" s="1"/>
  <c r="K1361" i="3"/>
  <c r="L1361" i="3" s="1"/>
  <c r="K1308" i="3"/>
  <c r="L1308" i="3" s="1"/>
  <c r="K515" i="3"/>
  <c r="L515" i="3" s="1"/>
  <c r="K787" i="3"/>
  <c r="L787" i="3" s="1"/>
  <c r="K971" i="3"/>
  <c r="H1122" i="3"/>
  <c r="K1347" i="3"/>
  <c r="L1347" i="3" s="1"/>
  <c r="K1587" i="3"/>
  <c r="L1587" i="3" s="1"/>
  <c r="K902" i="3"/>
  <c r="L902" i="3" s="1"/>
  <c r="K204" i="3"/>
  <c r="L204" i="3" s="1"/>
  <c r="K756" i="3"/>
  <c r="L756" i="3" s="1"/>
  <c r="K1588" i="3"/>
  <c r="L1588" i="3" s="1"/>
  <c r="K709" i="3"/>
  <c r="K877" i="3"/>
  <c r="L877" i="3" s="1"/>
  <c r="K1446" i="3"/>
  <c r="L1446" i="3" s="1"/>
  <c r="K15" i="3"/>
  <c r="L15" i="3" s="1"/>
  <c r="K279" i="3"/>
  <c r="L279" i="3" s="1"/>
  <c r="K535" i="3"/>
  <c r="L535" i="3" s="1"/>
  <c r="K567" i="3"/>
  <c r="L567" i="3" s="1"/>
  <c r="H776" i="3"/>
  <c r="H974" i="3"/>
  <c r="K1647" i="3"/>
  <c r="L1647" i="3" s="1"/>
  <c r="K10" i="3"/>
  <c r="L10" i="3" s="1"/>
  <c r="K858" i="3"/>
  <c r="L858" i="3" s="1"/>
  <c r="K1402" i="3"/>
  <c r="L1402" i="3" s="1"/>
  <c r="H1753" i="3"/>
  <c r="K1056" i="3"/>
  <c r="L1056" i="3" s="1"/>
  <c r="K897" i="3"/>
  <c r="L897" i="3" s="1"/>
  <c r="K80" i="3"/>
  <c r="L80" i="3" s="1"/>
  <c r="K344" i="3"/>
  <c r="L344" i="3" s="1"/>
  <c r="K640" i="3"/>
  <c r="L640" i="3" s="1"/>
  <c r="K224" i="3"/>
  <c r="L224" i="3" s="1"/>
  <c r="K840" i="3"/>
  <c r="L840" i="3" s="1"/>
  <c r="K1544" i="3"/>
  <c r="L1544" i="3" s="1"/>
  <c r="K11" i="3"/>
  <c r="L11" i="3" s="1"/>
  <c r="K203" i="3"/>
  <c r="L203" i="3" s="1"/>
  <c r="K411" i="3"/>
  <c r="K1131" i="3"/>
  <c r="L1131" i="3" s="1"/>
  <c r="K980" i="3"/>
  <c r="L980" i="3" s="1"/>
  <c r="K1596" i="3"/>
  <c r="L1596" i="3" s="1"/>
  <c r="K1669" i="3"/>
  <c r="L1669" i="3" s="1"/>
  <c r="K165" i="3"/>
  <c r="L165" i="3" s="1"/>
  <c r="K1301" i="3"/>
  <c r="L1301" i="3" s="1"/>
  <c r="K1677" i="3"/>
  <c r="L1677" i="3" s="1"/>
  <c r="K22" i="3"/>
  <c r="K150" i="3"/>
  <c r="K662" i="3"/>
  <c r="L662" i="3" s="1"/>
  <c r="K783" i="3"/>
  <c r="L783" i="3" s="1"/>
  <c r="K178" i="3"/>
  <c r="L178" i="3" s="1"/>
  <c r="K682" i="3"/>
  <c r="L682" i="3" s="1"/>
  <c r="K1537" i="3"/>
  <c r="L1537" i="3" s="1"/>
  <c r="H519" i="3"/>
  <c r="K1232" i="3"/>
  <c r="K257" i="3"/>
  <c r="L257" i="3" s="1"/>
  <c r="K728" i="3"/>
  <c r="L728" i="3" s="1"/>
  <c r="H1207" i="3"/>
  <c r="K961" i="3"/>
  <c r="K697" i="3"/>
  <c r="L697" i="3" s="1"/>
  <c r="K1273" i="3"/>
  <c r="L1273" i="3" s="1"/>
  <c r="K837" i="3"/>
  <c r="L837" i="3" s="1"/>
  <c r="H1718" i="3"/>
  <c r="K1448" i="3"/>
  <c r="L1448" i="3" s="1"/>
  <c r="K1077" i="3"/>
  <c r="L1077" i="3" s="1"/>
  <c r="K1294" i="3"/>
  <c r="L1294" i="3" s="1"/>
  <c r="K735" i="3"/>
  <c r="L735" i="3" s="1"/>
  <c r="K273" i="3"/>
  <c r="L273" i="3" s="1"/>
  <c r="K1123" i="3"/>
  <c r="L1123" i="3" s="1"/>
  <c r="K825" i="3"/>
  <c r="L825" i="3" s="1"/>
  <c r="H18" i="3"/>
  <c r="K59" i="3"/>
  <c r="L59" i="3" s="1"/>
  <c r="K259" i="3"/>
  <c r="H322" i="3"/>
  <c r="H684" i="3"/>
  <c r="H858" i="3"/>
  <c r="H1076" i="3"/>
  <c r="K1507" i="3"/>
  <c r="L1507" i="3" s="1"/>
  <c r="K1611" i="3"/>
  <c r="L1611" i="3" s="1"/>
  <c r="K132" i="3"/>
  <c r="L132" i="3" s="1"/>
  <c r="K212" i="3"/>
  <c r="L212" i="3" s="1"/>
  <c r="K420" i="3"/>
  <c r="L420" i="3" s="1"/>
  <c r="H453" i="3"/>
  <c r="H531" i="3"/>
  <c r="K724" i="3"/>
  <c r="L724" i="3" s="1"/>
  <c r="H803" i="3"/>
  <c r="K868" i="3"/>
  <c r="L868" i="3" s="1"/>
  <c r="K1292" i="3"/>
  <c r="K1364" i="3"/>
  <c r="L1364" i="3" s="1"/>
  <c r="K1436" i="3"/>
  <c r="L1436" i="3" s="1"/>
  <c r="H1611" i="3"/>
  <c r="K1700" i="3"/>
  <c r="L1700" i="3" s="1"/>
  <c r="H1524" i="3"/>
  <c r="K1565" i="3"/>
  <c r="L1565" i="3" s="1"/>
  <c r="H30" i="3"/>
  <c r="K173" i="3"/>
  <c r="L173" i="3" s="1"/>
  <c r="K285" i="3"/>
  <c r="L285" i="3" s="1"/>
  <c r="K533" i="3"/>
  <c r="L533" i="3" s="1"/>
  <c r="K605" i="3"/>
  <c r="L605" i="3" s="1"/>
  <c r="K973" i="3"/>
  <c r="L973" i="3" s="1"/>
  <c r="K1045" i="3"/>
  <c r="L1045" i="3" s="1"/>
  <c r="H1308" i="3"/>
  <c r="K1389" i="3"/>
  <c r="H1510" i="3"/>
  <c r="K1709" i="3"/>
  <c r="L1709" i="3" s="1"/>
  <c r="K1614" i="3"/>
  <c r="L1614" i="3" s="1"/>
  <c r="K774" i="3"/>
  <c r="L774" i="3" s="1"/>
  <c r="H1013" i="3"/>
  <c r="K1062" i="3"/>
  <c r="L1062" i="3" s="1"/>
  <c r="H1093" i="3"/>
  <c r="H1255" i="3"/>
  <c r="K255" i="3"/>
  <c r="L255" i="3" s="1"/>
  <c r="H318" i="3"/>
  <c r="H352" i="3"/>
  <c r="K415" i="3"/>
  <c r="L415" i="3" s="1"/>
  <c r="K479" i="3"/>
  <c r="L479" i="3" s="1"/>
  <c r="H574" i="3"/>
  <c r="K639" i="3"/>
  <c r="L639" i="3" s="1"/>
  <c r="K703" i="3"/>
  <c r="L703" i="3" s="1"/>
  <c r="K831" i="3"/>
  <c r="L831" i="3" s="1"/>
  <c r="K919" i="3"/>
  <c r="L919" i="3" s="1"/>
  <c r="K991" i="3"/>
  <c r="L991" i="3" s="1"/>
  <c r="K1055" i="3"/>
  <c r="L1055" i="3" s="1"/>
  <c r="H1126" i="3"/>
  <c r="K1407" i="3"/>
  <c r="L1407" i="3" s="1"/>
  <c r="H1582" i="3"/>
  <c r="K748" i="3"/>
  <c r="L748" i="3" s="1"/>
  <c r="K50" i="3"/>
  <c r="H155" i="3"/>
  <c r="K250" i="3"/>
  <c r="L250" i="3" s="1"/>
  <c r="H281" i="3"/>
  <c r="K314" i="3"/>
  <c r="L314" i="3" s="1"/>
  <c r="K586" i="3"/>
  <c r="L586" i="3" s="1"/>
  <c r="K618" i="3"/>
  <c r="L618" i="3" s="1"/>
  <c r="K650" i="3"/>
  <c r="L650" i="3" s="1"/>
  <c r="K970" i="3"/>
  <c r="K1114" i="3"/>
  <c r="L1114" i="3" s="1"/>
  <c r="K1154" i="3"/>
  <c r="L1154" i="3" s="1"/>
  <c r="K1258" i="3"/>
  <c r="L1258" i="3" s="1"/>
  <c r="K1298" i="3"/>
  <c r="L1298" i="3" s="1"/>
  <c r="K1418" i="3"/>
  <c r="L1418" i="3" s="1"/>
  <c r="K1706" i="3"/>
  <c r="L1706" i="3" s="1"/>
  <c r="K608" i="3"/>
  <c r="L608" i="3" s="1"/>
  <c r="K816" i="3"/>
  <c r="L816" i="3" s="1"/>
  <c r="K960" i="3"/>
  <c r="L960" i="3" s="1"/>
  <c r="H1263" i="3"/>
  <c r="K1504" i="3"/>
  <c r="L1504" i="3" s="1"/>
  <c r="H1657" i="3"/>
  <c r="K721" i="3"/>
  <c r="L721" i="3" s="1"/>
  <c r="K1579" i="3"/>
  <c r="L1579" i="3" s="1"/>
  <c r="H936" i="3"/>
  <c r="K1089" i="3"/>
  <c r="L1089" i="3" s="1"/>
  <c r="K1729" i="3"/>
  <c r="L1729" i="3" s="1"/>
  <c r="K1108" i="3"/>
  <c r="L1108" i="3" s="1"/>
  <c r="K17" i="3"/>
  <c r="L17" i="3" s="1"/>
  <c r="H1280" i="3"/>
  <c r="K1497" i="3"/>
  <c r="L1497" i="3" s="1"/>
  <c r="K1649" i="3"/>
  <c r="L1649" i="3" s="1"/>
  <c r="K184" i="3"/>
  <c r="L184" i="3" s="1"/>
  <c r="K352" i="3"/>
  <c r="H1175" i="3"/>
  <c r="K1424" i="3"/>
  <c r="L1424" i="3" s="1"/>
  <c r="K160" i="3"/>
  <c r="L160" i="3" s="1"/>
  <c r="K880" i="3"/>
  <c r="L880" i="3" s="1"/>
  <c r="K1280" i="3"/>
  <c r="L1280" i="3" s="1"/>
  <c r="K1760" i="3"/>
  <c r="L1760" i="3" s="1"/>
  <c r="K1550" i="3"/>
  <c r="K885" i="3"/>
  <c r="L885" i="3" s="1"/>
  <c r="K248" i="3"/>
  <c r="L248" i="3" s="1"/>
  <c r="K1456" i="3"/>
  <c r="L1456" i="3" s="1"/>
  <c r="K1115" i="3"/>
  <c r="L1115" i="3" s="1"/>
  <c r="K1267" i="3"/>
  <c r="L1267" i="3" s="1"/>
  <c r="K1483" i="3"/>
  <c r="L1483" i="3" s="1"/>
  <c r="K1124" i="3"/>
  <c r="L1124" i="3" s="1"/>
  <c r="K1268" i="3"/>
  <c r="L1268" i="3" s="1"/>
  <c r="K1404" i="3"/>
  <c r="K1660" i="3"/>
  <c r="L1660" i="3" s="1"/>
  <c r="K1637" i="3"/>
  <c r="L1637" i="3" s="1"/>
  <c r="K979" i="3"/>
  <c r="L979" i="3" s="1"/>
  <c r="H54" i="3"/>
  <c r="K421" i="3"/>
  <c r="L421" i="3" s="1"/>
  <c r="K701" i="3"/>
  <c r="L701" i="3" s="1"/>
  <c r="K869" i="3"/>
  <c r="K1085" i="3"/>
  <c r="L1085" i="3" s="1"/>
  <c r="K1277" i="3"/>
  <c r="L1277" i="3" s="1"/>
  <c r="K1621" i="3"/>
  <c r="L1621" i="3" s="1"/>
  <c r="K46" i="3"/>
  <c r="L46" i="3" s="1"/>
  <c r="K142" i="3"/>
  <c r="L142" i="3" s="1"/>
  <c r="K206" i="3"/>
  <c r="L206" i="3" s="1"/>
  <c r="K590" i="3"/>
  <c r="L590" i="3" s="1"/>
  <c r="K686" i="3"/>
  <c r="K958" i="3"/>
  <c r="K1390" i="3"/>
  <c r="L1390" i="3" s="1"/>
  <c r="K74" i="3"/>
  <c r="L74" i="3" s="1"/>
  <c r="K170" i="3"/>
  <c r="L170" i="3" s="1"/>
  <c r="K338" i="3"/>
  <c r="L338" i="3" s="1"/>
  <c r="K434" i="3"/>
  <c r="L434" i="3" s="1"/>
  <c r="K850" i="3"/>
  <c r="L850" i="3" s="1"/>
  <c r="K1210" i="3"/>
  <c r="K1746" i="3"/>
  <c r="L1746" i="3" s="1"/>
  <c r="K1040" i="3"/>
  <c r="L1040" i="3" s="1"/>
  <c r="K1344" i="3"/>
  <c r="L1344" i="3" s="1"/>
  <c r="H10" i="3"/>
  <c r="K233" i="3"/>
  <c r="L233" i="3" s="1"/>
  <c r="K856" i="3"/>
  <c r="L856" i="3" s="1"/>
  <c r="K1440" i="3"/>
  <c r="L1440" i="3" s="1"/>
  <c r="K73" i="3"/>
  <c r="K1073" i="3"/>
  <c r="L1073" i="3" s="1"/>
  <c r="K1694" i="3"/>
  <c r="L1694" i="3" s="1"/>
  <c r="K1679" i="3"/>
  <c r="L1679" i="3" s="1"/>
  <c r="K1629" i="3"/>
  <c r="L1629" i="3" s="1"/>
  <c r="K549" i="3"/>
  <c r="L549" i="3" s="1"/>
  <c r="H138" i="3"/>
  <c r="K251" i="3"/>
  <c r="L251" i="3" s="1"/>
  <c r="K619" i="3"/>
  <c r="K731" i="3"/>
  <c r="K1427" i="3"/>
  <c r="L1427" i="3" s="1"/>
  <c r="K1675" i="3"/>
  <c r="L1675" i="3" s="1"/>
  <c r="K524" i="3"/>
  <c r="L524" i="3" s="1"/>
  <c r="K604" i="3"/>
  <c r="L604" i="3" s="1"/>
  <c r="K684" i="3"/>
  <c r="L684" i="3" s="1"/>
  <c r="K788" i="3"/>
  <c r="L788" i="3" s="1"/>
  <c r="K1132" i="3"/>
  <c r="L1132" i="3" s="1"/>
  <c r="K1276" i="3"/>
  <c r="L1276" i="3" s="1"/>
  <c r="K1500" i="3"/>
  <c r="L1500" i="3" s="1"/>
  <c r="K1116" i="3"/>
  <c r="L1116" i="3" s="1"/>
  <c r="K237" i="3"/>
  <c r="L237" i="3" s="1"/>
  <c r="K1093" i="3"/>
  <c r="L1093" i="3" s="1"/>
  <c r="H1228" i="3"/>
  <c r="K1365" i="3"/>
  <c r="L1365" i="3" s="1"/>
  <c r="K54" i="3"/>
  <c r="K966" i="3"/>
  <c r="K1477" i="3"/>
  <c r="L1477" i="3" s="1"/>
  <c r="K47" i="3"/>
  <c r="L47" i="3" s="1"/>
  <c r="K215" i="3"/>
  <c r="L215" i="3" s="1"/>
  <c r="K311" i="3"/>
  <c r="L311" i="3" s="1"/>
  <c r="K503" i="3"/>
  <c r="L503" i="3" s="1"/>
  <c r="K1039" i="3"/>
  <c r="L1039" i="3" s="1"/>
  <c r="K1175" i="3"/>
  <c r="L1175" i="3" s="1"/>
  <c r="K1471" i="3"/>
  <c r="L1471" i="3" s="1"/>
  <c r="K578" i="3"/>
  <c r="L578" i="3" s="1"/>
  <c r="K746" i="3"/>
  <c r="L746" i="3" s="1"/>
  <c r="K1106" i="3"/>
  <c r="L1106" i="3" s="1"/>
  <c r="K1601" i="3"/>
  <c r="L1601" i="3" s="1"/>
  <c r="K1044" i="3"/>
  <c r="L1044" i="3" s="1"/>
  <c r="K1385" i="3"/>
  <c r="L1385" i="3" s="1"/>
  <c r="K1753" i="3"/>
  <c r="K256" i="3"/>
  <c r="K312" i="3"/>
  <c r="L312" i="3" s="1"/>
  <c r="K688" i="3"/>
  <c r="L688" i="3" s="1"/>
  <c r="K1606" i="3"/>
  <c r="L1606" i="3" s="1"/>
  <c r="H1423" i="3"/>
  <c r="H1688" i="3"/>
  <c r="K187" i="3"/>
  <c r="L187" i="3" s="1"/>
  <c r="H1206" i="3"/>
  <c r="K1799" i="3"/>
  <c r="H1278" i="3"/>
  <c r="K1394" i="3"/>
  <c r="L1394" i="3" s="1"/>
  <c r="K1529" i="3"/>
  <c r="L1529" i="3" s="1"/>
  <c r="K363" i="3"/>
  <c r="L363" i="3" s="1"/>
  <c r="K523" i="3"/>
  <c r="L523" i="3" s="1"/>
  <c r="H634" i="3"/>
  <c r="K1067" i="3"/>
  <c r="H1290" i="3"/>
  <c r="K1435" i="3"/>
  <c r="L1435" i="3" s="1"/>
  <c r="K1603" i="3"/>
  <c r="L1603" i="3" s="1"/>
  <c r="K84" i="3"/>
  <c r="L84" i="3" s="1"/>
  <c r="K828" i="3"/>
  <c r="L828" i="3" s="1"/>
  <c r="K908" i="3"/>
  <c r="L908" i="3" s="1"/>
  <c r="H1051" i="3"/>
  <c r="K1508" i="3"/>
  <c r="L1508" i="3" s="1"/>
  <c r="K1501" i="3"/>
  <c r="L1501" i="3" s="1"/>
  <c r="K1182" i="3"/>
  <c r="L1182" i="3" s="1"/>
  <c r="K21" i="3"/>
  <c r="L21" i="3" s="1"/>
  <c r="K93" i="3"/>
  <c r="L93" i="3" s="1"/>
  <c r="K957" i="3"/>
  <c r="L957" i="3" s="1"/>
  <c r="K1037" i="3"/>
  <c r="L1037" i="3" s="1"/>
  <c r="K1485" i="3"/>
  <c r="L1485" i="3" s="1"/>
  <c r="K118" i="3"/>
  <c r="L118" i="3" s="1"/>
  <c r="K278" i="3"/>
  <c r="K470" i="3"/>
  <c r="L470" i="3" s="1"/>
  <c r="K630" i="3"/>
  <c r="L630" i="3" s="1"/>
  <c r="K1615" i="3"/>
  <c r="L1615" i="3" s="1"/>
  <c r="H1400" i="3"/>
  <c r="K1575" i="3"/>
  <c r="L1575" i="3" s="1"/>
  <c r="K378" i="3"/>
  <c r="L378" i="3" s="1"/>
  <c r="K442" i="3"/>
  <c r="K1218" i="3"/>
  <c r="L1218" i="3" s="1"/>
  <c r="K1330" i="3"/>
  <c r="L1330" i="3" s="1"/>
  <c r="K1410" i="3"/>
  <c r="L1410" i="3" s="1"/>
  <c r="K1490" i="3"/>
  <c r="L1490" i="3" s="1"/>
  <c r="K1641" i="3"/>
  <c r="L1641" i="3" s="1"/>
  <c r="K1555" i="3"/>
  <c r="L1555" i="3" s="1"/>
  <c r="K8" i="3"/>
  <c r="L8" i="3" s="1"/>
  <c r="K384" i="3"/>
  <c r="K680" i="3"/>
  <c r="K89" i="3"/>
  <c r="L89" i="3" s="1"/>
  <c r="K809" i="3"/>
  <c r="L809" i="3" s="1"/>
  <c r="K113" i="3"/>
  <c r="L113" i="3" s="1"/>
  <c r="K441" i="3"/>
  <c r="L441" i="3" s="1"/>
  <c r="H1704" i="3"/>
  <c r="K1703" i="3"/>
  <c r="L1703" i="3" s="1"/>
  <c r="K72" i="3"/>
  <c r="L72" i="3" s="1"/>
  <c r="H550" i="3"/>
  <c r="K713" i="3"/>
  <c r="L713" i="3" s="1"/>
  <c r="H667" i="3"/>
  <c r="K155" i="3"/>
  <c r="L155" i="3" s="1"/>
  <c r="K211" i="3"/>
  <c r="L211" i="3" s="1"/>
  <c r="H332" i="3"/>
  <c r="K371" i="3"/>
  <c r="L371" i="3" s="1"/>
  <c r="K475" i="3"/>
  <c r="L475" i="3" s="1"/>
  <c r="K579" i="3"/>
  <c r="L579" i="3" s="1"/>
  <c r="K643" i="3"/>
  <c r="L643" i="3" s="1"/>
  <c r="K747" i="3"/>
  <c r="L747" i="3" s="1"/>
  <c r="K1155" i="3"/>
  <c r="L1155" i="3" s="1"/>
  <c r="H1298" i="3"/>
  <c r="K1619" i="3"/>
  <c r="L1619" i="3" s="1"/>
  <c r="K1715" i="3"/>
  <c r="L1715" i="3" s="1"/>
  <c r="K1180" i="3"/>
  <c r="L1180" i="3" s="1"/>
  <c r="K92" i="3"/>
  <c r="L92" i="3" s="1"/>
  <c r="K252" i="3"/>
  <c r="L252" i="3" s="1"/>
  <c r="H763" i="3"/>
  <c r="K924" i="3"/>
  <c r="L924" i="3" s="1"/>
  <c r="K1004" i="3"/>
  <c r="L1004" i="3" s="1"/>
  <c r="K1228" i="3"/>
  <c r="L1228" i="3" s="1"/>
  <c r="K1300" i="3"/>
  <c r="L1300" i="3" s="1"/>
  <c r="K1444" i="3"/>
  <c r="L1444" i="3" s="1"/>
  <c r="K1524" i="3"/>
  <c r="L1524" i="3" s="1"/>
  <c r="H1715" i="3"/>
  <c r="K1796" i="3"/>
  <c r="L1796" i="3" s="1"/>
  <c r="K1541" i="3"/>
  <c r="L1541" i="3" s="1"/>
  <c r="K1701" i="3"/>
  <c r="L1701" i="3" s="1"/>
  <c r="H70" i="3"/>
  <c r="K101" i="3"/>
  <c r="K253" i="3"/>
  <c r="L253" i="3" s="1"/>
  <c r="K445" i="3"/>
  <c r="L445" i="3" s="1"/>
  <c r="K485" i="3"/>
  <c r="L485" i="3" s="1"/>
  <c r="K573" i="3"/>
  <c r="L573" i="3" s="1"/>
  <c r="K909" i="3"/>
  <c r="L909" i="3" s="1"/>
  <c r="K1053" i="3"/>
  <c r="L1053" i="3" s="1"/>
  <c r="K1405" i="3"/>
  <c r="L1405" i="3" s="1"/>
  <c r="H783" i="3"/>
  <c r="H63" i="3"/>
  <c r="K126" i="3"/>
  <c r="L126" i="3" s="1"/>
  <c r="K190" i="3"/>
  <c r="L190" i="3" s="1"/>
  <c r="K222" i="3"/>
  <c r="L222" i="3" s="1"/>
  <c r="K286" i="3"/>
  <c r="L286" i="3" s="1"/>
  <c r="K414" i="3"/>
  <c r="L414" i="3" s="1"/>
  <c r="H511" i="3"/>
  <c r="K702" i="3"/>
  <c r="L702" i="3" s="1"/>
  <c r="K854" i="3"/>
  <c r="L854" i="3" s="1"/>
  <c r="K894" i="3"/>
  <c r="L894" i="3" s="1"/>
  <c r="K942" i="3"/>
  <c r="L942" i="3" s="1"/>
  <c r="K1326" i="3"/>
  <c r="L1326" i="3" s="1"/>
  <c r="K1366" i="3"/>
  <c r="L1366" i="3" s="1"/>
  <c r="K1406" i="3"/>
  <c r="L1406" i="3" s="1"/>
  <c r="H1453" i="3"/>
  <c r="K1494" i="3"/>
  <c r="L1494" i="3" s="1"/>
  <c r="K1534" i="3"/>
  <c r="K862" i="3"/>
  <c r="L862" i="3" s="1"/>
  <c r="K1695" i="3"/>
  <c r="L1695" i="3" s="1"/>
  <c r="H1062" i="3"/>
  <c r="H1198" i="3"/>
  <c r="H1262" i="3"/>
  <c r="K1415" i="3"/>
  <c r="L1415" i="3" s="1"/>
  <c r="K1503" i="3"/>
  <c r="L1503" i="3" s="1"/>
  <c r="H163" i="3"/>
  <c r="K386" i="3"/>
  <c r="K418" i="3"/>
  <c r="L418" i="3" s="1"/>
  <c r="K554" i="3"/>
  <c r="L554" i="3" s="1"/>
  <c r="K1010" i="3"/>
  <c r="L1010" i="3" s="1"/>
  <c r="K1082" i="3"/>
  <c r="L1082" i="3" s="1"/>
  <c r="K1194" i="3"/>
  <c r="L1194" i="3" s="1"/>
  <c r="K1226" i="3"/>
  <c r="K1338" i="3"/>
  <c r="L1338" i="3" s="1"/>
  <c r="K1378" i="3"/>
  <c r="L1378" i="3" s="1"/>
  <c r="K1650" i="3"/>
  <c r="L1650" i="3" s="1"/>
  <c r="K1714" i="3"/>
  <c r="L1714" i="3" s="1"/>
  <c r="K1778" i="3"/>
  <c r="L1778" i="3" s="1"/>
  <c r="K1211" i="3"/>
  <c r="L1211" i="3" s="1"/>
  <c r="K1369" i="3"/>
  <c r="L1369" i="3" s="1"/>
  <c r="K1553" i="3"/>
  <c r="L1553" i="3" s="1"/>
  <c r="K771" i="3"/>
  <c r="L771" i="3" s="1"/>
  <c r="K1595" i="3"/>
  <c r="L1595" i="3" s="1"/>
  <c r="K552" i="3"/>
  <c r="L552" i="3" s="1"/>
  <c r="K1128" i="3"/>
  <c r="L1128" i="3" s="1"/>
  <c r="K1432" i="3"/>
  <c r="L1432" i="3" s="1"/>
  <c r="K1768" i="3"/>
  <c r="L1768" i="3" s="1"/>
  <c r="K193" i="3"/>
  <c r="L193" i="3" s="1"/>
  <c r="K577" i="3"/>
  <c r="K488" i="3"/>
  <c r="L488" i="3" s="1"/>
  <c r="K936" i="3"/>
  <c r="L936" i="3" s="1"/>
  <c r="K1064" i="3"/>
  <c r="L1064" i="3" s="1"/>
  <c r="K1256" i="3"/>
  <c r="L1256" i="3" s="1"/>
  <c r="K1576" i="3"/>
  <c r="L1576" i="3" s="1"/>
  <c r="K1704" i="3"/>
  <c r="L1704" i="3" s="1"/>
  <c r="K105" i="3"/>
  <c r="L105" i="3" s="1"/>
  <c r="K289" i="3"/>
  <c r="K505" i="3"/>
  <c r="L505" i="3" s="1"/>
  <c r="K833" i="3"/>
  <c r="L833" i="3" s="1"/>
  <c r="H1026" i="3"/>
  <c r="K369" i="3"/>
  <c r="L369" i="3" s="1"/>
  <c r="H1738" i="3"/>
  <c r="K1646" i="3"/>
  <c r="L1646" i="3" s="1"/>
  <c r="H1120" i="3"/>
  <c r="K1005" i="3"/>
  <c r="L1005" i="3" s="1"/>
  <c r="H455" i="3"/>
  <c r="K1464" i="3"/>
  <c r="L1464" i="3" s="1"/>
  <c r="K941" i="3"/>
  <c r="L941" i="3" s="1"/>
  <c r="K835" i="3"/>
  <c r="L835" i="3" s="1"/>
  <c r="K963" i="3"/>
  <c r="L963" i="3" s="1"/>
  <c r="K1195" i="3"/>
  <c r="L1195" i="3" s="1"/>
  <c r="K1419" i="3"/>
  <c r="L1419" i="3" s="1"/>
  <c r="K1571" i="3"/>
  <c r="L1571" i="3" s="1"/>
  <c r="K1755" i="3"/>
  <c r="L1755" i="3" s="1"/>
  <c r="K1036" i="3"/>
  <c r="L1036" i="3" s="1"/>
  <c r="K1196" i="3"/>
  <c r="L1196" i="3" s="1"/>
  <c r="K1340" i="3"/>
  <c r="L1340" i="3" s="1"/>
  <c r="H1571" i="3"/>
  <c r="K1461" i="3"/>
  <c r="L1461" i="3" s="1"/>
  <c r="K117" i="3"/>
  <c r="L117" i="3" s="1"/>
  <c r="K189" i="3"/>
  <c r="L189" i="3" s="1"/>
  <c r="K381" i="3"/>
  <c r="L381" i="3" s="1"/>
  <c r="K1221" i="3"/>
  <c r="L1221" i="3" s="1"/>
  <c r="K1445" i="3"/>
  <c r="L1445" i="3" s="1"/>
  <c r="H1053" i="3"/>
  <c r="K110" i="3"/>
  <c r="L110" i="3" s="1"/>
  <c r="K622" i="3"/>
  <c r="L622" i="3" s="1"/>
  <c r="K1342" i="3"/>
  <c r="L1342" i="3" s="1"/>
  <c r="K39" i="3"/>
  <c r="L39" i="3" s="1"/>
  <c r="H824" i="3"/>
  <c r="K1551" i="3"/>
  <c r="K370" i="3"/>
  <c r="L370" i="3" s="1"/>
  <c r="K538" i="3"/>
  <c r="L538" i="3" s="1"/>
  <c r="K778" i="3"/>
  <c r="L778" i="3" s="1"/>
  <c r="K890" i="3"/>
  <c r="L890" i="3" s="1"/>
  <c r="K994" i="3"/>
  <c r="L994" i="3" s="1"/>
  <c r="K1066" i="3"/>
  <c r="K1138" i="3"/>
  <c r="L1138" i="3" s="1"/>
  <c r="H1241" i="3"/>
  <c r="K1282" i="3"/>
  <c r="L1282" i="3" s="1"/>
  <c r="K1354" i="3"/>
  <c r="L1354" i="3" s="1"/>
  <c r="K1682" i="3"/>
  <c r="L1682" i="3" s="1"/>
  <c r="K1411" i="3"/>
  <c r="L1411" i="3" s="1"/>
  <c r="K88" i="3"/>
  <c r="L88" i="3" s="1"/>
  <c r="K1648" i="3"/>
  <c r="L1648" i="3" s="1"/>
  <c r="K1249" i="3"/>
  <c r="K1233" i="3"/>
  <c r="L1233" i="3" s="1"/>
  <c r="H1488" i="3"/>
  <c r="K1598" i="3"/>
  <c r="L1598" i="3" s="1"/>
  <c r="K1319" i="3"/>
  <c r="L1319" i="3" s="1"/>
  <c r="K40" i="3"/>
  <c r="L40" i="3" s="1"/>
  <c r="K1320" i="3"/>
  <c r="L1320" i="3" s="1"/>
  <c r="H402" i="3"/>
  <c r="K1059" i="3"/>
  <c r="L1059" i="3" s="1"/>
  <c r="K1275" i="3"/>
  <c r="L1275" i="3" s="1"/>
  <c r="K1491" i="3"/>
  <c r="L1491" i="3" s="1"/>
  <c r="K292" i="3"/>
  <c r="L292" i="3" s="1"/>
  <c r="K492" i="3"/>
  <c r="L492" i="3" s="1"/>
  <c r="K564" i="3"/>
  <c r="L564" i="3" s="1"/>
  <c r="K900" i="3"/>
  <c r="L900" i="3" s="1"/>
  <c r="K1412" i="3"/>
  <c r="L1412" i="3" s="1"/>
  <c r="K1676" i="3"/>
  <c r="L1676" i="3" s="1"/>
  <c r="K1772" i="3"/>
  <c r="L1772" i="3" s="1"/>
  <c r="K13" i="3"/>
  <c r="L13" i="3" s="1"/>
  <c r="K197" i="3"/>
  <c r="L197" i="3" s="1"/>
  <c r="K477" i="3"/>
  <c r="L477" i="3" s="1"/>
  <c r="K805" i="3"/>
  <c r="L805" i="3" s="1"/>
  <c r="K1029" i="3"/>
  <c r="L1029" i="3" s="1"/>
  <c r="K1165" i="3"/>
  <c r="L1165" i="3" s="1"/>
  <c r="K934" i="3"/>
  <c r="L934" i="3" s="1"/>
  <c r="K1158" i="3"/>
  <c r="L1158" i="3" s="1"/>
  <c r="H120" i="3"/>
  <c r="K903" i="3"/>
  <c r="L903" i="3" s="1"/>
  <c r="K1103" i="3"/>
  <c r="L1103" i="3" s="1"/>
  <c r="K1239" i="3"/>
  <c r="L1239" i="3" s="1"/>
  <c r="K1391" i="3"/>
  <c r="L1391" i="3" s="1"/>
  <c r="K146" i="3"/>
  <c r="K306" i="3"/>
  <c r="H641" i="3"/>
  <c r="K464" i="3"/>
  <c r="L464" i="3" s="1"/>
  <c r="K928" i="3"/>
  <c r="L928" i="3" s="1"/>
  <c r="K91" i="3"/>
  <c r="L91" i="3" s="1"/>
  <c r="K1515" i="3"/>
  <c r="L1515" i="3" s="1"/>
  <c r="K625" i="3"/>
  <c r="L625" i="3" s="1"/>
  <c r="K1441" i="3"/>
  <c r="L1441" i="3" s="1"/>
  <c r="H1282" i="3"/>
  <c r="K1481" i="3"/>
  <c r="L1481" i="3" s="1"/>
  <c r="K480" i="3"/>
  <c r="L480" i="3" s="1"/>
  <c r="K752" i="3"/>
  <c r="L752" i="3" s="1"/>
  <c r="K1632" i="3"/>
  <c r="L1632" i="3" s="1"/>
  <c r="K448" i="3"/>
  <c r="L448" i="3" s="1"/>
  <c r="K808" i="3"/>
  <c r="L808" i="3" s="1"/>
  <c r="K1216" i="3"/>
  <c r="L1216" i="3" s="1"/>
  <c r="K120" i="3"/>
  <c r="L120" i="3" s="1"/>
  <c r="K1360" i="3"/>
  <c r="L1360" i="3" s="1"/>
  <c r="H1350" i="3"/>
  <c r="K437" i="3"/>
  <c r="L437" i="3" s="1"/>
  <c r="K563" i="3"/>
  <c r="L563" i="3" s="1"/>
  <c r="K1355" i="3"/>
  <c r="L1355" i="3" s="1"/>
  <c r="K1499" i="3"/>
  <c r="L1499" i="3" s="1"/>
  <c r="K124" i="3"/>
  <c r="L124" i="3" s="1"/>
  <c r="K444" i="3"/>
  <c r="L444" i="3" s="1"/>
  <c r="K636" i="3"/>
  <c r="L636" i="3" s="1"/>
  <c r="K1212" i="3"/>
  <c r="L1212" i="3" s="1"/>
  <c r="K1420" i="3"/>
  <c r="L1420" i="3" s="1"/>
  <c r="K125" i="3"/>
  <c r="L125" i="3" s="1"/>
  <c r="K677" i="3"/>
  <c r="L677" i="3" s="1"/>
  <c r="K214" i="3"/>
  <c r="L214" i="3" s="1"/>
  <c r="K374" i="3"/>
  <c r="K438" i="3"/>
  <c r="L438" i="3" s="1"/>
  <c r="K694" i="3"/>
  <c r="L694" i="3" s="1"/>
  <c r="K766" i="3"/>
  <c r="L766" i="3" s="1"/>
  <c r="K717" i="3"/>
  <c r="L717" i="3" s="1"/>
  <c r="K743" i="3"/>
  <c r="L743" i="3" s="1"/>
  <c r="K911" i="3"/>
  <c r="L911" i="3" s="1"/>
  <c r="K18" i="3"/>
  <c r="L18" i="3" s="1"/>
  <c r="K114" i="3"/>
  <c r="K940" i="3"/>
  <c r="L940" i="3" s="1"/>
  <c r="K1074" i="3"/>
  <c r="L1074" i="3" s="1"/>
  <c r="K1250" i="3"/>
  <c r="L1250" i="3" s="1"/>
  <c r="K1370" i="3"/>
  <c r="L1370" i="3" s="1"/>
  <c r="K1698" i="3"/>
  <c r="L1698" i="3" s="1"/>
  <c r="K1762" i="3"/>
  <c r="L1762" i="3" s="1"/>
  <c r="H97" i="3"/>
  <c r="K408" i="3"/>
  <c r="L408" i="3" s="1"/>
  <c r="H1031" i="3"/>
  <c r="K705" i="3"/>
  <c r="L705" i="3" s="1"/>
  <c r="H1667" i="3"/>
  <c r="K1577" i="3"/>
  <c r="L1577" i="3" s="1"/>
  <c r="K1439" i="3"/>
  <c r="L1439" i="3" s="1"/>
  <c r="K291" i="3"/>
  <c r="L291" i="3" s="1"/>
  <c r="K1285" i="3"/>
  <c r="L1285" i="3" s="1"/>
  <c r="K1617" i="3"/>
  <c r="L1617" i="3" s="1"/>
  <c r="K1185" i="3"/>
  <c r="L1185" i="3" s="1"/>
  <c r="H1484" i="3"/>
  <c r="K324" i="3"/>
  <c r="L324" i="3" s="1"/>
  <c r="K972" i="3"/>
  <c r="L972" i="3" s="1"/>
  <c r="K476" i="3"/>
  <c r="L476" i="3" s="1"/>
  <c r="K1514" i="3"/>
  <c r="L1514" i="3" s="1"/>
  <c r="K759" i="3"/>
  <c r="L759" i="3" s="1"/>
  <c r="K67" i="3"/>
  <c r="L67" i="3" s="1"/>
  <c r="K587" i="3"/>
  <c r="L587" i="3" s="1"/>
  <c r="K651" i="3"/>
  <c r="L651" i="3" s="1"/>
  <c r="K1243" i="3"/>
  <c r="L1243" i="3" s="1"/>
  <c r="K1307" i="3"/>
  <c r="L1307" i="3" s="1"/>
  <c r="H1458" i="3"/>
  <c r="H1530" i="3"/>
  <c r="K1627" i="3"/>
  <c r="L1627" i="3" s="1"/>
  <c r="K1731" i="3"/>
  <c r="L1731" i="3" s="1"/>
  <c r="K333" i="3"/>
  <c r="L333" i="3" s="1"/>
  <c r="H1245" i="3"/>
  <c r="H27" i="3"/>
  <c r="H259" i="3"/>
  <c r="K308" i="3"/>
  <c r="L308" i="3" s="1"/>
  <c r="K340" i="3"/>
  <c r="L340" i="3" s="1"/>
  <c r="H771" i="3"/>
  <c r="K844" i="3"/>
  <c r="L844" i="3" s="1"/>
  <c r="K884" i="3"/>
  <c r="L884" i="3" s="1"/>
  <c r="K932" i="3"/>
  <c r="L932" i="3" s="1"/>
  <c r="K1372" i="3"/>
  <c r="L1372" i="3" s="1"/>
  <c r="H1459" i="3"/>
  <c r="H1723" i="3"/>
  <c r="K1557" i="3"/>
  <c r="L1557" i="3" s="1"/>
  <c r="K1725" i="3"/>
  <c r="L1725" i="3" s="1"/>
  <c r="K691" i="3"/>
  <c r="L691" i="3" s="1"/>
  <c r="K1645" i="3"/>
  <c r="L1645" i="3" s="1"/>
  <c r="K149" i="3"/>
  <c r="L149" i="3" s="1"/>
  <c r="K181" i="3"/>
  <c r="L181" i="3" s="1"/>
  <c r="K221" i="3"/>
  <c r="L221" i="3" s="1"/>
  <c r="K261" i="3"/>
  <c r="L261" i="3" s="1"/>
  <c r="K341" i="3"/>
  <c r="L341" i="3" s="1"/>
  <c r="K413" i="3"/>
  <c r="L413" i="3" s="1"/>
  <c r="K541" i="3"/>
  <c r="L541" i="3" s="1"/>
  <c r="K693" i="3"/>
  <c r="L693" i="3" s="1"/>
  <c r="H734" i="3"/>
  <c r="K765" i="3"/>
  <c r="L765" i="3" s="1"/>
  <c r="K1317" i="3"/>
  <c r="L1317" i="3" s="1"/>
  <c r="K1549" i="3"/>
  <c r="L1549" i="3" s="1"/>
  <c r="K851" i="3"/>
  <c r="L851" i="3" s="1"/>
  <c r="L6" i="3"/>
  <c r="K822" i="3"/>
  <c r="L822" i="3" s="1"/>
  <c r="K870" i="3"/>
  <c r="L870" i="3" s="1"/>
  <c r="K950" i="3"/>
  <c r="L950" i="3" s="1"/>
  <c r="K156" i="3"/>
  <c r="L156" i="3" s="1"/>
  <c r="K927" i="3"/>
  <c r="L927" i="3" s="1"/>
  <c r="H1741" i="3"/>
  <c r="K71" i="3"/>
  <c r="L71" i="3" s="1"/>
  <c r="K103" i="3"/>
  <c r="L103" i="3" s="1"/>
  <c r="K327" i="3"/>
  <c r="K359" i="3"/>
  <c r="K391" i="3"/>
  <c r="L391" i="3" s="1"/>
  <c r="K455" i="3"/>
  <c r="L455" i="3" s="1"/>
  <c r="K519" i="3"/>
  <c r="L519" i="3" s="1"/>
  <c r="H552" i="3"/>
  <c r="H614" i="3"/>
  <c r="K879" i="3"/>
  <c r="L879" i="3" s="1"/>
  <c r="H1006" i="3"/>
  <c r="K1135" i="3"/>
  <c r="L1135" i="3" s="1"/>
  <c r="K1351" i="3"/>
  <c r="L1351" i="3" s="1"/>
  <c r="K1423" i="3"/>
  <c r="L1423" i="3" s="1"/>
  <c r="K1599" i="3"/>
  <c r="L1599" i="3" s="1"/>
  <c r="H1362" i="3"/>
  <c r="K26" i="3"/>
  <c r="L26" i="3" s="1"/>
  <c r="K58" i="3"/>
  <c r="L58" i="3" s="1"/>
  <c r="K194" i="3"/>
  <c r="K290" i="3"/>
  <c r="L290" i="3" s="1"/>
  <c r="K458" i="3"/>
  <c r="L458" i="3" s="1"/>
  <c r="K522" i="3"/>
  <c r="L522" i="3" s="1"/>
  <c r="K626" i="3"/>
  <c r="L626" i="3" s="1"/>
  <c r="K730" i="3"/>
  <c r="L730" i="3" s="1"/>
  <c r="K874" i="3"/>
  <c r="L874" i="3" s="1"/>
  <c r="K978" i="3"/>
  <c r="L978" i="3" s="1"/>
  <c r="K1050" i="3"/>
  <c r="L1050" i="3" s="1"/>
  <c r="K1306" i="3"/>
  <c r="L1306" i="3" s="1"/>
  <c r="K1426" i="3"/>
  <c r="L1426" i="3" s="1"/>
  <c r="K1458" i="3"/>
  <c r="L1458" i="3" s="1"/>
  <c r="K1546" i="3"/>
  <c r="L1546" i="3" s="1"/>
  <c r="K1786" i="3"/>
  <c r="L1786" i="3" s="1"/>
  <c r="K664" i="3"/>
  <c r="L664" i="3" s="1"/>
  <c r="K1136" i="3"/>
  <c r="L1136" i="3" s="1"/>
  <c r="K1304" i="3"/>
  <c r="L1304" i="3" s="1"/>
  <c r="K1696" i="3"/>
  <c r="L1696" i="3" s="1"/>
  <c r="K307" i="3"/>
  <c r="L307" i="3" s="1"/>
  <c r="H56" i="3"/>
  <c r="K769" i="3"/>
  <c r="L769" i="3" s="1"/>
  <c r="K969" i="3"/>
  <c r="L969" i="3" s="1"/>
  <c r="K1113" i="3"/>
  <c r="L1113" i="3" s="1"/>
  <c r="K1761" i="3"/>
  <c r="L1761" i="3" s="1"/>
  <c r="K1564" i="3"/>
  <c r="L1564" i="3" s="1"/>
  <c r="K1305" i="3"/>
  <c r="L1305" i="3" s="1"/>
  <c r="K1689" i="3"/>
  <c r="L1689" i="3" s="1"/>
  <c r="K296" i="3"/>
  <c r="L296" i="3" s="1"/>
  <c r="K192" i="3"/>
  <c r="L192" i="3" s="1"/>
  <c r="K512" i="3"/>
  <c r="L512" i="3" s="1"/>
  <c r="K744" i="3"/>
  <c r="L744" i="3" s="1"/>
  <c r="K1624" i="3"/>
  <c r="L1624" i="3" s="1"/>
  <c r="K1800" i="3"/>
  <c r="K1667" i="3"/>
  <c r="L1667" i="3" s="1"/>
  <c r="K1734" i="3"/>
  <c r="L1734" i="3" s="1"/>
  <c r="K1191" i="3"/>
  <c r="L1191" i="3" s="1"/>
  <c r="K876" i="3"/>
  <c r="L876" i="3" s="1"/>
  <c r="K629" i="3"/>
  <c r="L629" i="3" s="1"/>
  <c r="K1397" i="3"/>
  <c r="L1397" i="3" s="1"/>
  <c r="K1751" i="3"/>
  <c r="L1751" i="3" s="1"/>
  <c r="K1008" i="3"/>
  <c r="L1008" i="3" s="1"/>
  <c r="K1384" i="3"/>
  <c r="L1384" i="3" s="1"/>
  <c r="K504" i="3"/>
  <c r="L504" i="3" s="1"/>
  <c r="K1620" i="3"/>
  <c r="L1620" i="3" s="1"/>
  <c r="H1619" i="3"/>
  <c r="H1309" i="3"/>
  <c r="H1050" i="3"/>
  <c r="K1051" i="3"/>
  <c r="L1051" i="3" s="1"/>
  <c r="K494" i="3"/>
  <c r="H493" i="3"/>
  <c r="H1393" i="3"/>
  <c r="H1328" i="3"/>
  <c r="H957" i="3"/>
  <c r="K956" i="3"/>
  <c r="L956" i="3" s="1"/>
  <c r="H1169" i="3"/>
  <c r="K1170" i="3"/>
  <c r="L1170" i="3" s="1"/>
  <c r="K1321" i="3"/>
  <c r="L1321" i="3" s="1"/>
  <c r="H1320" i="3"/>
  <c r="H441" i="3"/>
  <c r="K174" i="3"/>
  <c r="L174" i="3" s="1"/>
  <c r="H173" i="3"/>
  <c r="K398" i="3"/>
  <c r="L398" i="3" s="1"/>
  <c r="H397" i="3"/>
  <c r="H1788" i="3"/>
  <c r="K1723" i="3"/>
  <c r="L1723" i="3" s="1"/>
  <c r="H1722" i="3"/>
  <c r="H109" i="3"/>
  <c r="K108" i="3"/>
  <c r="L108" i="3" s="1"/>
  <c r="K1484" i="3"/>
  <c r="L1484" i="3" s="1"/>
  <c r="H1483" i="3"/>
  <c r="H1664" i="3"/>
  <c r="K843" i="3"/>
  <c r="L843" i="3" s="1"/>
  <c r="H844" i="3"/>
  <c r="K1348" i="3"/>
  <c r="L1348" i="3" s="1"/>
  <c r="H1347" i="3"/>
  <c r="K1791" i="3"/>
  <c r="L1791" i="3" s="1"/>
  <c r="H1790" i="3"/>
  <c r="K99" i="3"/>
  <c r="L99" i="3" s="1"/>
  <c r="H98" i="3"/>
  <c r="H975" i="3"/>
  <c r="K974" i="3"/>
  <c r="L974" i="3" s="1"/>
  <c r="H806" i="3"/>
  <c r="H1475" i="3"/>
  <c r="K1476" i="3"/>
  <c r="L1476" i="3" s="1"/>
  <c r="K1213" i="3"/>
  <c r="L1213" i="3" s="1"/>
  <c r="H1212" i="3"/>
  <c r="H265" i="3"/>
  <c r="K266" i="3"/>
  <c r="L266" i="3" s="1"/>
  <c r="K236" i="3"/>
  <c r="L236" i="3" s="1"/>
  <c r="K1678" i="3"/>
  <c r="L1678" i="3" s="1"/>
  <c r="K526" i="3"/>
  <c r="L526" i="3" s="1"/>
  <c r="H525" i="3"/>
  <c r="H1151" i="3"/>
  <c r="K1242" i="3"/>
  <c r="K792" i="3"/>
  <c r="L792" i="3" s="1"/>
  <c r="H791" i="3"/>
  <c r="K1489" i="3"/>
  <c r="L1489" i="3" s="1"/>
  <c r="K987" i="3"/>
  <c r="L987" i="3" s="1"/>
  <c r="H986" i="3"/>
  <c r="H1045" i="3"/>
  <c r="K1026" i="3"/>
  <c r="L1026" i="3" s="1"/>
  <c r="K1668" i="3"/>
  <c r="L1668" i="3" s="1"/>
  <c r="K547" i="3"/>
  <c r="L547" i="3" s="1"/>
  <c r="H1108" i="3"/>
  <c r="H730" i="3"/>
  <c r="H203" i="3"/>
  <c r="H1330" i="3"/>
  <c r="K602" i="3"/>
  <c r="L602" i="3" s="1"/>
  <c r="K303" i="3"/>
  <c r="L303" i="3" s="1"/>
  <c r="H302" i="3"/>
  <c r="H778" i="3"/>
  <c r="K779" i="3"/>
  <c r="L779" i="3" s="1"/>
  <c r="H1341" i="3"/>
  <c r="K360" i="3"/>
  <c r="L360" i="3" s="1"/>
  <c r="H361" i="3"/>
  <c r="H1681" i="3"/>
  <c r="K1517" i="3"/>
  <c r="L1517" i="3" s="1"/>
  <c r="H1516" i="3"/>
  <c r="K687" i="3"/>
  <c r="L687" i="3" s="1"/>
  <c r="H196" i="3"/>
  <c r="K195" i="3"/>
  <c r="L195" i="3" s="1"/>
  <c r="H194" i="3"/>
  <c r="K1661" i="3"/>
  <c r="L1661" i="3" s="1"/>
  <c r="H1660" i="3"/>
  <c r="H1399" i="3"/>
  <c r="K1712" i="3"/>
  <c r="L1712" i="3" s="1"/>
  <c r="H1713" i="3"/>
  <c r="K1783" i="3"/>
  <c r="L1783" i="3" s="1"/>
  <c r="H1782" i="3"/>
  <c r="H1183" i="3"/>
  <c r="K1184" i="3"/>
  <c r="L1184" i="3" s="1"/>
  <c r="K1331" i="3"/>
  <c r="L1331" i="3" s="1"/>
  <c r="H1139" i="3"/>
  <c r="K1140" i="3"/>
  <c r="L1140" i="3" s="1"/>
  <c r="H1283" i="3"/>
  <c r="K1284" i="3"/>
  <c r="L1284" i="3" s="1"/>
  <c r="H727" i="3"/>
  <c r="H1481" i="3"/>
  <c r="H1392" i="3"/>
  <c r="H687" i="3"/>
  <c r="H169" i="3"/>
  <c r="H258" i="3"/>
  <c r="H981" i="3"/>
  <c r="H759" i="3"/>
  <c r="H1150" i="3"/>
  <c r="K1398" i="3"/>
  <c r="L1398" i="3" s="1"/>
  <c r="H1266" i="3"/>
  <c r="K9" i="3"/>
  <c r="L9" i="3" s="1"/>
  <c r="H12" i="3"/>
  <c r="K1291" i="3"/>
  <c r="L1291" i="3" s="1"/>
  <c r="H35" i="3"/>
  <c r="H1101" i="3"/>
  <c r="K1102" i="3"/>
  <c r="L1102" i="3" s="1"/>
  <c r="H393" i="3"/>
  <c r="K394" i="3"/>
  <c r="L394" i="3" s="1"/>
  <c r="H237" i="3"/>
  <c r="K238" i="3"/>
  <c r="L238" i="3" s="1"/>
  <c r="K673" i="3"/>
  <c r="H672" i="3"/>
  <c r="H1485" i="3"/>
  <c r="H909" i="3"/>
  <c r="K1357" i="3"/>
  <c r="L1357" i="3" s="1"/>
  <c r="H354" i="3"/>
  <c r="K355" i="3"/>
  <c r="L355" i="3" s="1"/>
  <c r="K1204" i="3"/>
  <c r="L1204" i="3" s="1"/>
  <c r="H1203" i="3"/>
  <c r="K116" i="3"/>
  <c r="L116" i="3" s="1"/>
  <c r="H115" i="3"/>
  <c r="H777" i="3"/>
  <c r="K403" i="3"/>
  <c r="L403" i="3" s="1"/>
  <c r="H914" i="3"/>
  <c r="K915" i="3"/>
  <c r="L915" i="3" s="1"/>
  <c r="K357" i="3"/>
  <c r="L357" i="3" s="1"/>
  <c r="H356" i="3"/>
  <c r="H1256" i="3"/>
  <c r="K1255" i="3"/>
  <c r="L1255" i="3" s="1"/>
  <c r="H81" i="3"/>
  <c r="H410" i="3"/>
  <c r="K1118" i="3"/>
  <c r="L1118" i="3" s="1"/>
  <c r="H1103" i="3"/>
  <c r="H1401" i="3"/>
  <c r="H789" i="3"/>
  <c r="K1572" i="3"/>
  <c r="L1572" i="3" s="1"/>
  <c r="H1747" i="3"/>
  <c r="K1052" i="3"/>
  <c r="L1052" i="3" s="1"/>
  <c r="H1563" i="3"/>
  <c r="H1276" i="3"/>
  <c r="H623" i="3"/>
  <c r="H1281" i="3"/>
  <c r="H1161" i="3"/>
  <c r="H1721" i="3"/>
  <c r="K1437" i="3"/>
  <c r="L1437" i="3" s="1"/>
  <c r="H1436" i="3"/>
  <c r="K655" i="3"/>
  <c r="L655" i="3" s="1"/>
  <c r="H656" i="3"/>
  <c r="K830" i="3"/>
  <c r="L830" i="3" s="1"/>
  <c r="H829" i="3"/>
  <c r="H1569" i="3"/>
  <c r="K1570" i="3"/>
  <c r="L1570" i="3" s="1"/>
  <c r="K1589" i="3"/>
  <c r="L1589" i="3" s="1"/>
  <c r="H1588" i="3"/>
  <c r="H1492" i="3"/>
  <c r="K1493" i="3"/>
  <c r="L1493" i="3" s="1"/>
  <c r="H624" i="3"/>
  <c r="H117" i="3"/>
  <c r="H1066" i="3"/>
  <c r="K1227" i="3"/>
  <c r="L1227" i="3" s="1"/>
  <c r="H1226" i="3"/>
  <c r="K1691" i="3"/>
  <c r="L1691" i="3" s="1"/>
  <c r="H1690" i="3"/>
  <c r="K1684" i="3"/>
  <c r="L1684" i="3" s="1"/>
  <c r="H1683" i="3"/>
  <c r="K228" i="3"/>
  <c r="L228" i="3" s="1"/>
  <c r="H229" i="3"/>
  <c r="H1374" i="3"/>
  <c r="H1197" i="3"/>
  <c r="H1048" i="3"/>
  <c r="K1047" i="3"/>
  <c r="L1047" i="3" s="1"/>
  <c r="H1801" i="3"/>
  <c r="H1500" i="3"/>
  <c r="H1065" i="3"/>
  <c r="K1187" i="3"/>
  <c r="H1739" i="3"/>
  <c r="H719" i="3"/>
  <c r="H107" i="3"/>
  <c r="H1410" i="3"/>
  <c r="H84" i="3"/>
  <c r="H1442" i="3"/>
  <c r="H1221" i="3"/>
  <c r="H820" i="3"/>
  <c r="H382" i="3"/>
  <c r="H1771" i="3"/>
  <c r="H686" i="3"/>
  <c r="H224" i="3"/>
  <c r="H1494" i="3"/>
  <c r="H872" i="3"/>
  <c r="H831" i="3"/>
  <c r="H369" i="3"/>
  <c r="H1413" i="3"/>
  <c r="H226" i="3"/>
  <c r="H379" i="3"/>
  <c r="H571" i="3"/>
  <c r="H38" i="3"/>
  <c r="H316" i="3"/>
  <c r="H541" i="3"/>
  <c r="H813" i="3"/>
  <c r="H22" i="3"/>
  <c r="H934" i="3"/>
  <c r="H1592" i="3"/>
  <c r="H89" i="3"/>
  <c r="H793" i="3"/>
  <c r="H1123" i="3"/>
  <c r="H1537" i="3"/>
  <c r="H1595" i="3"/>
  <c r="H1674" i="3"/>
  <c r="H399" i="3"/>
  <c r="H1194" i="3"/>
  <c r="H333" i="3"/>
  <c r="H654" i="3"/>
  <c r="H1529" i="3"/>
  <c r="H1097" i="3"/>
  <c r="H1632" i="3"/>
  <c r="H591" i="3"/>
  <c r="H1378" i="3"/>
  <c r="K1176" i="3"/>
  <c r="L1176" i="3" s="1"/>
  <c r="H619" i="3"/>
  <c r="H424" i="3"/>
  <c r="H582" i="3"/>
  <c r="H227" i="3"/>
  <c r="H491" i="3"/>
  <c r="K490" i="3"/>
  <c r="L490" i="3" s="1"/>
  <c r="H595" i="3"/>
  <c r="H1659" i="3"/>
  <c r="K1658" i="3"/>
  <c r="L1658" i="3" s="1"/>
  <c r="H1535" i="3"/>
  <c r="H488" i="3"/>
  <c r="H1642" i="3"/>
  <c r="H1346" i="3"/>
  <c r="H921" i="3"/>
  <c r="H1725" i="3"/>
  <c r="K1774" i="3"/>
  <c r="L1774" i="3" s="1"/>
  <c r="H1773" i="3"/>
  <c r="H1142" i="3"/>
  <c r="H738" i="3"/>
  <c r="H179" i="3"/>
  <c r="H995" i="3"/>
  <c r="H404" i="3"/>
  <c r="H1110" i="3"/>
  <c r="H62" i="3"/>
  <c r="H286" i="3"/>
  <c r="H217" i="3"/>
  <c r="H827" i="3"/>
  <c r="H105" i="3"/>
  <c r="H239" i="3"/>
  <c r="H1015" i="3"/>
  <c r="H1249" i="3"/>
  <c r="K1016" i="3"/>
  <c r="L1016" i="3" s="1"/>
  <c r="K826" i="3"/>
  <c r="L826" i="3" s="1"/>
  <c r="H268" i="3"/>
  <c r="H1082" i="3"/>
  <c r="H1522" i="3"/>
  <c r="H141" i="3"/>
  <c r="H653" i="3"/>
  <c r="H1315" i="3"/>
  <c r="H462" i="3"/>
  <c r="H660" i="3"/>
  <c r="H1188" i="3"/>
  <c r="H1141" i="3"/>
  <c r="H134" i="3"/>
  <c r="H166" i="3"/>
  <c r="H262" i="3"/>
  <c r="K575" i="3"/>
  <c r="L575" i="3" s="1"/>
  <c r="H768" i="3"/>
  <c r="H702" i="3"/>
  <c r="K1248" i="3"/>
  <c r="L1248" i="3" s="1"/>
  <c r="H249" i="3"/>
  <c r="H456" i="3"/>
  <c r="H464" i="3"/>
  <c r="H992" i="3"/>
  <c r="H735" i="3"/>
  <c r="H1080" i="3"/>
  <c r="H1589" i="3"/>
  <c r="H948" i="3"/>
  <c r="H1178" i="3"/>
  <c r="H1636" i="3"/>
  <c r="H1580" i="3"/>
  <c r="H839" i="3"/>
  <c r="H780" i="3"/>
  <c r="H1124" i="3"/>
  <c r="H325" i="3"/>
  <c r="H709" i="3"/>
  <c r="H749" i="3"/>
  <c r="H1213" i="3"/>
  <c r="H269" i="3"/>
  <c r="H1072" i="3"/>
  <c r="H987" i="3"/>
  <c r="H1505" i="3"/>
  <c r="H1682" i="3"/>
  <c r="H1731" i="3"/>
  <c r="H137" i="3"/>
  <c r="H433" i="3"/>
  <c r="H569" i="3"/>
  <c r="H1473" i="3"/>
  <c r="H208" i="3"/>
  <c r="H496" i="3"/>
  <c r="H1770" i="3"/>
  <c r="H1661" i="3"/>
  <c r="H1528" i="3"/>
  <c r="H1781" i="3"/>
  <c r="H1106" i="3"/>
  <c r="H1104" i="3"/>
  <c r="K427" i="3"/>
  <c r="L427" i="3" s="1"/>
  <c r="H426" i="3"/>
  <c r="H922" i="3"/>
  <c r="H513" i="3"/>
  <c r="K514" i="3"/>
  <c r="L514" i="3" s="1"/>
  <c r="H1587" i="3"/>
  <c r="K1586" i="3"/>
  <c r="L1586" i="3" s="1"/>
  <c r="H1512" i="3"/>
  <c r="H1514" i="3"/>
  <c r="K672" i="3"/>
  <c r="L672" i="3" s="1"/>
  <c r="H671" i="3"/>
  <c r="K1785" i="3"/>
  <c r="L1785" i="3" s="1"/>
  <c r="H1784" i="3"/>
  <c r="H705" i="3"/>
  <c r="H703" i="3"/>
  <c r="K1622" i="3"/>
  <c r="L1622" i="3" s="1"/>
  <c r="H1621" i="3"/>
  <c r="H199" i="3"/>
  <c r="K200" i="3"/>
  <c r="L200" i="3" s="1"/>
  <c r="H809" i="3"/>
  <c r="H932" i="3"/>
  <c r="K931" i="3"/>
  <c r="L931" i="3" s="1"/>
  <c r="K525" i="3"/>
  <c r="H524" i="3"/>
  <c r="H1457" i="3"/>
  <c r="K848" i="3"/>
  <c r="L848" i="3" s="1"/>
  <c r="H849" i="3"/>
  <c r="H826" i="3"/>
  <c r="K827" i="3"/>
  <c r="L827" i="3" s="1"/>
  <c r="H1215" i="3"/>
  <c r="H364" i="3"/>
  <c r="K365" i="3"/>
  <c r="L365" i="3" s="1"/>
  <c r="K449" i="3"/>
  <c r="L449" i="3" s="1"/>
  <c r="H450" i="3"/>
  <c r="K419" i="3"/>
  <c r="L419" i="3" s="1"/>
  <c r="H420" i="3"/>
  <c r="K592" i="3"/>
  <c r="L592" i="3" s="1"/>
  <c r="H1419" i="3"/>
  <c r="K405" i="3"/>
  <c r="L405" i="3" s="1"/>
  <c r="H593" i="3"/>
  <c r="K350" i="3"/>
  <c r="L350" i="3" s="1"/>
  <c r="H349" i="3"/>
  <c r="H761" i="3"/>
  <c r="K762" i="3"/>
  <c r="L762" i="3" s="1"/>
  <c r="H1425" i="3"/>
  <c r="H710" i="3"/>
  <c r="K711" i="3"/>
  <c r="H838" i="3"/>
  <c r="K839" i="3"/>
  <c r="L839" i="3" s="1"/>
  <c r="H1520" i="3"/>
  <c r="K1519" i="3"/>
  <c r="L1519" i="3" s="1"/>
  <c r="K409" i="3"/>
  <c r="L409" i="3" s="1"/>
  <c r="K1208" i="3"/>
  <c r="L1208" i="3" s="1"/>
  <c r="K489" i="3"/>
  <c r="L489" i="3" s="1"/>
  <c r="K1395" i="3"/>
  <c r="L1395" i="3" s="1"/>
  <c r="H1394" i="3"/>
  <c r="H1548" i="3"/>
  <c r="H1546" i="3"/>
  <c r="H1742" i="3"/>
  <c r="K1741" i="3"/>
  <c r="L1741" i="3" s="1"/>
  <c r="H1740" i="3"/>
  <c r="H1574" i="3"/>
  <c r="H1572" i="3"/>
  <c r="K1573" i="3"/>
  <c r="L1573" i="3" s="1"/>
  <c r="H161" i="3"/>
  <c r="K162" i="3"/>
  <c r="L162" i="3" s="1"/>
  <c r="H945" i="3"/>
  <c r="H1131" i="3"/>
  <c r="H1129" i="3"/>
  <c r="H1275" i="3"/>
  <c r="K1274" i="3"/>
  <c r="L1274" i="3" s="1"/>
  <c r="H1465" i="3"/>
  <c r="K1466" i="3"/>
  <c r="L1466" i="3" s="1"/>
  <c r="H128" i="3"/>
  <c r="H752" i="3"/>
  <c r="K753" i="3"/>
  <c r="L753" i="3" s="1"/>
  <c r="H1726" i="3"/>
  <c r="K1727" i="3"/>
  <c r="L1727" i="3" s="1"/>
  <c r="H1334" i="3"/>
  <c r="K1335" i="3"/>
  <c r="L1335" i="3" s="1"/>
  <c r="K1630" i="3"/>
  <c r="L1630" i="3" s="1"/>
  <c r="H1629" i="3"/>
  <c r="H1705" i="3"/>
  <c r="K1109" i="3"/>
  <c r="L1109" i="3" s="1"/>
  <c r="H651" i="3"/>
  <c r="K832" i="3"/>
  <c r="L832" i="3" s="1"/>
  <c r="H353" i="3"/>
  <c r="H1155" i="3"/>
  <c r="K1156" i="3"/>
  <c r="L1156" i="3" s="1"/>
  <c r="K1463" i="3"/>
  <c r="L1463" i="3" s="1"/>
  <c r="H1462" i="3"/>
  <c r="K328" i="3"/>
  <c r="L328" i="3" s="1"/>
  <c r="H327" i="3"/>
  <c r="H943" i="3"/>
  <c r="K944" i="3"/>
  <c r="L944" i="3" s="1"/>
  <c r="K1105" i="3"/>
  <c r="L1105" i="3" s="1"/>
  <c r="K295" i="3"/>
  <c r="L295" i="3" s="1"/>
  <c r="H294" i="3"/>
  <c r="K258" i="3"/>
  <c r="L258" i="3" s="1"/>
  <c r="H257" i="3"/>
  <c r="H1658" i="3"/>
  <c r="K1657" i="3"/>
  <c r="L1657" i="3" s="1"/>
  <c r="K1558" i="3"/>
  <c r="L1558" i="3" s="1"/>
  <c r="H1557" i="3"/>
  <c r="K1352" i="3"/>
  <c r="L1352" i="3" s="1"/>
  <c r="H1353" i="3"/>
  <c r="K1025" i="3"/>
  <c r="L1025" i="3" s="1"/>
  <c r="H1431" i="3"/>
  <c r="H1046" i="3"/>
  <c r="H401" i="3"/>
  <c r="H1049" i="3"/>
  <c r="H454" i="3"/>
  <c r="H187" i="3"/>
  <c r="H949" i="3"/>
  <c r="K1244" i="3"/>
  <c r="L1244" i="3" s="1"/>
  <c r="H1243" i="3"/>
  <c r="K1061" i="3"/>
  <c r="L1061" i="3" s="1"/>
  <c r="H1060" i="3"/>
  <c r="H167" i="3"/>
  <c r="K166" i="3"/>
  <c r="L166" i="3" s="1"/>
  <c r="H1541" i="3"/>
  <c r="H585" i="3"/>
  <c r="H1351" i="3"/>
  <c r="H1253" i="3"/>
  <c r="H1264" i="3"/>
  <c r="H1768" i="3"/>
  <c r="H422" i="3"/>
  <c r="K710" i="3"/>
  <c r="L710" i="3" s="1"/>
  <c r="K782" i="3"/>
  <c r="L782" i="3" s="1"/>
  <c r="H1420" i="3"/>
  <c r="K368" i="3"/>
  <c r="L368" i="3" s="1"/>
  <c r="H946" i="3"/>
  <c r="K1142" i="3"/>
  <c r="L1142" i="3" s="1"/>
  <c r="K1527" i="3"/>
  <c r="L1527" i="3" s="1"/>
  <c r="K1673" i="3"/>
  <c r="L1673" i="3" s="1"/>
  <c r="H1196" i="3"/>
  <c r="K68" i="3"/>
  <c r="L68" i="3" s="1"/>
  <c r="K542" i="3"/>
  <c r="L542" i="3" s="1"/>
  <c r="K136" i="3"/>
  <c r="L136" i="3" s="1"/>
  <c r="K935" i="3"/>
  <c r="L935" i="3" s="1"/>
  <c r="H197" i="3"/>
  <c r="K740" i="3"/>
  <c r="L740" i="3" s="1"/>
  <c r="H739" i="3"/>
  <c r="H1027" i="3"/>
  <c r="K1028" i="3"/>
  <c r="L1028" i="3" s="1"/>
  <c r="K1396" i="3"/>
  <c r="L1396" i="3" s="1"/>
  <c r="H1395" i="3"/>
  <c r="H1780" i="3"/>
  <c r="K621" i="3"/>
  <c r="L621" i="3" s="1"/>
  <c r="H620" i="3"/>
  <c r="H1596" i="3"/>
  <c r="K133" i="3"/>
  <c r="L133" i="3" s="1"/>
  <c r="H132" i="3"/>
  <c r="H1037" i="3"/>
  <c r="K1038" i="3"/>
  <c r="L1038" i="3" s="1"/>
  <c r="H1077" i="3"/>
  <c r="H1132" i="3"/>
  <c r="K1133" i="3"/>
  <c r="L1133" i="3" s="1"/>
  <c r="K143" i="3"/>
  <c r="L143" i="3" s="1"/>
  <c r="H144" i="3"/>
  <c r="K399" i="3"/>
  <c r="L399" i="3" s="1"/>
  <c r="H400" i="3"/>
  <c r="K202" i="3"/>
  <c r="L202" i="3" s="1"/>
  <c r="H201" i="3"/>
  <c r="K1434" i="3"/>
  <c r="L1434" i="3" s="1"/>
  <c r="H1433" i="3"/>
  <c r="H240" i="3"/>
  <c r="H920" i="3"/>
  <c r="K921" i="3"/>
  <c r="L921" i="3" s="1"/>
  <c r="H679" i="3"/>
  <c r="H608" i="3"/>
  <c r="H606" i="3"/>
  <c r="H1449" i="3"/>
  <c r="K1450" i="3"/>
  <c r="L1450" i="3" s="1"/>
  <c r="H1641" i="3"/>
  <c r="K1642" i="3"/>
  <c r="L1642" i="3" s="1"/>
  <c r="H978" i="3"/>
  <c r="K977" i="3"/>
  <c r="L977" i="3" s="1"/>
  <c r="K544" i="3"/>
  <c r="L544" i="3" s="1"/>
  <c r="H543" i="3"/>
  <c r="K912" i="3"/>
  <c r="L912" i="3" s="1"/>
  <c r="H911" i="3"/>
  <c r="H1730" i="3"/>
  <c r="H320" i="3"/>
  <c r="H1135" i="3"/>
  <c r="H1133" i="3"/>
  <c r="H939" i="3"/>
  <c r="H937" i="3"/>
  <c r="H1265" i="3"/>
  <c r="K1266" i="3"/>
  <c r="L1266" i="3" s="1"/>
  <c r="H1593" i="3"/>
  <c r="K1594" i="3"/>
  <c r="L1594" i="3" s="1"/>
  <c r="H576" i="3"/>
  <c r="K1083" i="3"/>
  <c r="L1083" i="3" s="1"/>
  <c r="H114" i="3"/>
  <c r="H116" i="3"/>
  <c r="K812" i="3"/>
  <c r="L812" i="3" s="1"/>
  <c r="H811" i="3"/>
  <c r="H1011" i="3"/>
  <c r="H492" i="3"/>
  <c r="K493" i="3"/>
  <c r="L493" i="3" s="1"/>
  <c r="K38" i="3"/>
  <c r="L38" i="3" s="1"/>
  <c r="H37" i="3"/>
  <c r="H39" i="3"/>
  <c r="H1333" i="3"/>
  <c r="K1334" i="3"/>
  <c r="L1334" i="3" s="1"/>
  <c r="H1509" i="3"/>
  <c r="K1510" i="3"/>
  <c r="L1510" i="3" s="1"/>
  <c r="H1601" i="3"/>
  <c r="K33" i="3"/>
  <c r="L33" i="3" s="1"/>
  <c r="H32" i="3"/>
  <c r="K376" i="3"/>
  <c r="L376" i="3" s="1"/>
  <c r="H375" i="3"/>
  <c r="K1264" i="3"/>
  <c r="L1264" i="3" s="1"/>
  <c r="K607" i="3"/>
  <c r="L607" i="3" s="1"/>
  <c r="H913" i="3"/>
  <c r="H1063" i="3"/>
  <c r="H1650" i="3"/>
  <c r="H367" i="3"/>
  <c r="H1767" i="3"/>
  <c r="K678" i="3"/>
  <c r="L678" i="3" s="1"/>
  <c r="H677" i="3"/>
  <c r="H1360" i="3"/>
  <c r="H1358" i="3"/>
  <c r="K336" i="3"/>
  <c r="L336" i="3" s="1"/>
  <c r="H337" i="3"/>
  <c r="H335" i="3"/>
  <c r="H360" i="3"/>
  <c r="H50" i="3"/>
  <c r="K49" i="3"/>
  <c r="L49" i="3" s="1"/>
  <c r="H1565" i="3"/>
  <c r="H1511" i="3"/>
  <c r="H1422" i="3"/>
  <c r="H1095" i="3"/>
  <c r="K1363" i="3"/>
  <c r="L1363" i="3" s="1"/>
  <c r="H25" i="3"/>
  <c r="H256" i="3"/>
  <c r="H720" i="3"/>
  <c r="K323" i="3"/>
  <c r="L323" i="3" s="1"/>
  <c r="H1668" i="3"/>
  <c r="K1581" i="3"/>
  <c r="L1581" i="3" s="1"/>
  <c r="H1336" i="3"/>
  <c r="H941" i="3"/>
  <c r="H926" i="3"/>
  <c r="H1496" i="3"/>
  <c r="H758" i="3"/>
  <c r="K1538" i="3"/>
  <c r="L1538" i="3" s="1"/>
  <c r="H1598" i="3"/>
  <c r="K129" i="3"/>
  <c r="L129" i="3" s="1"/>
  <c r="K1732" i="3"/>
  <c r="L1732" i="3" s="1"/>
  <c r="H296" i="3"/>
  <c r="K1199" i="3"/>
  <c r="L1199" i="3" s="1"/>
  <c r="K1602" i="3"/>
  <c r="L1602" i="3" s="1"/>
  <c r="K223" i="3"/>
  <c r="L223" i="3" s="1"/>
  <c r="H168" i="3"/>
  <c r="H832" i="3"/>
  <c r="K1472" i="3"/>
  <c r="L1472" i="3" s="1"/>
  <c r="K1281" i="3"/>
  <c r="L1281" i="3" s="1"/>
  <c r="H769" i="3"/>
  <c r="K1459" i="3"/>
  <c r="L1459" i="3" s="1"/>
  <c r="K23" i="3"/>
  <c r="L23" i="3" s="1"/>
  <c r="H781" i="3"/>
  <c r="K63" i="3"/>
  <c r="L63" i="3" s="1"/>
  <c r="H413" i="3"/>
  <c r="H563" i="3"/>
  <c r="H1578" i="3"/>
  <c r="H1274" i="3"/>
  <c r="K583" i="3"/>
  <c r="L583" i="3" s="1"/>
  <c r="K1635" i="3"/>
  <c r="L1635" i="3" s="1"/>
  <c r="K1323" i="3"/>
  <c r="L1323" i="3" s="1"/>
  <c r="K1179" i="3"/>
  <c r="K947" i="3"/>
  <c r="L947" i="3" s="1"/>
  <c r="H1507" i="3"/>
  <c r="K456" i="3"/>
  <c r="L456" i="3" s="1"/>
  <c r="K764" i="3"/>
  <c r="L764" i="3" s="1"/>
  <c r="H69" i="3"/>
  <c r="H131" i="3"/>
  <c r="H1673" i="3"/>
  <c r="K1672" i="3"/>
  <c r="L1672" i="3" s="1"/>
  <c r="H1370" i="3"/>
  <c r="K1371" i="3"/>
  <c r="L1371" i="3" s="1"/>
  <c r="K1181" i="3"/>
  <c r="L1181" i="3" s="1"/>
  <c r="H1180" i="3"/>
  <c r="K127" i="3"/>
  <c r="L127" i="3" s="1"/>
  <c r="H126" i="3"/>
  <c r="H1791" i="3"/>
  <c r="K1792" i="3"/>
  <c r="L1792" i="3" s="1"/>
  <c r="K1177" i="3"/>
  <c r="L1177" i="3" s="1"/>
  <c r="H1176" i="3"/>
  <c r="H506" i="3"/>
  <c r="K507" i="3"/>
  <c r="L507" i="3" s="1"/>
  <c r="H185" i="3"/>
  <c r="H1113" i="3"/>
  <c r="H323" i="3"/>
  <c r="K322" i="3"/>
  <c r="L322" i="3" s="1"/>
  <c r="K690" i="3"/>
  <c r="L690" i="3" s="1"/>
  <c r="H689" i="3"/>
  <c r="K329" i="3"/>
  <c r="L329" i="3" s="1"/>
  <c r="H328" i="3"/>
  <c r="H1451" i="3"/>
  <c r="K1452" i="3"/>
  <c r="L1452" i="3" s="1"/>
  <c r="K1193" i="3"/>
  <c r="L1193" i="3" s="1"/>
  <c r="H1192" i="3"/>
  <c r="H1018" i="3"/>
  <c r="H1020" i="3"/>
  <c r="K1019" i="3"/>
  <c r="L1019" i="3" s="1"/>
  <c r="K1711" i="3"/>
  <c r="L1711" i="3" s="1"/>
  <c r="H1710" i="3"/>
  <c r="K1288" i="3"/>
  <c r="L1288" i="3" s="1"/>
  <c r="H1287" i="3"/>
  <c r="H1756" i="3"/>
  <c r="K1757" i="3"/>
  <c r="L1757" i="3" s="1"/>
  <c r="K938" i="3"/>
  <c r="L938" i="3" s="1"/>
  <c r="K465" i="3"/>
  <c r="L465" i="3" s="1"/>
  <c r="K520" i="3"/>
  <c r="L520" i="3" s="1"/>
  <c r="H368" i="3"/>
  <c r="H287" i="3"/>
  <c r="K1636" i="3"/>
  <c r="L1636" i="3" s="1"/>
  <c r="H1635" i="3"/>
  <c r="K199" i="3"/>
  <c r="L199" i="3" s="1"/>
  <c r="H198" i="3"/>
  <c r="K396" i="3"/>
  <c r="L396" i="3" s="1"/>
  <c r="H395" i="3"/>
  <c r="H271" i="3"/>
  <c r="K272" i="3"/>
  <c r="L272" i="3" s="1"/>
  <c r="K920" i="3"/>
  <c r="L920" i="3" s="1"/>
  <c r="H919" i="3"/>
  <c r="K1325" i="3"/>
  <c r="L1325" i="3" s="1"/>
  <c r="H1324" i="3"/>
  <c r="K1530" i="3"/>
  <c r="L1530" i="3" s="1"/>
  <c r="H1373" i="3"/>
  <c r="K551" i="3"/>
  <c r="L551" i="3" s="1"/>
  <c r="K423" i="3"/>
  <c r="L423" i="3" s="1"/>
  <c r="H1672" i="3"/>
  <c r="K615" i="3"/>
  <c r="H1764" i="3"/>
  <c r="K1765" i="3"/>
  <c r="L1765" i="3" s="1"/>
  <c r="H1325" i="3"/>
  <c r="K1324" i="3"/>
  <c r="L1324" i="3" s="1"/>
  <c r="H1549" i="3"/>
  <c r="H1547" i="3"/>
  <c r="H101" i="3"/>
  <c r="H293" i="3"/>
  <c r="K294" i="3"/>
  <c r="L294" i="3" s="1"/>
  <c r="H581" i="3"/>
  <c r="H267" i="3"/>
  <c r="K268" i="3"/>
  <c r="L268" i="3" s="1"/>
  <c r="H329" i="3"/>
  <c r="K432" i="3"/>
  <c r="L432" i="3" s="1"/>
  <c r="H431" i="3"/>
  <c r="K536" i="3"/>
  <c r="H537" i="3"/>
  <c r="H644" i="3"/>
  <c r="K319" i="3"/>
  <c r="L319" i="3" s="1"/>
  <c r="H1408" i="3"/>
  <c r="K1254" i="3"/>
  <c r="L1254" i="3" s="1"/>
  <c r="H1694" i="3"/>
  <c r="K1590" i="3"/>
  <c r="L1590" i="3" s="1"/>
  <c r="K1583" i="3"/>
  <c r="L1583" i="3" s="1"/>
  <c r="K1506" i="3"/>
  <c r="L1506" i="3" s="1"/>
  <c r="K1742" i="3"/>
  <c r="L1742" i="3" s="1"/>
  <c r="K1119" i="3"/>
  <c r="L1119" i="3" s="1"/>
  <c r="H1153" i="3"/>
  <c r="H112" i="3"/>
  <c r="H1273" i="3"/>
  <c r="H1313" i="3"/>
  <c r="H448" i="3"/>
  <c r="H1231" i="3"/>
  <c r="K218" i="3"/>
  <c r="L218" i="3" s="1"/>
  <c r="K331" i="3"/>
  <c r="L331" i="3" s="1"/>
  <c r="H1078" i="3"/>
  <c r="H222" i="3"/>
  <c r="H1766" i="3"/>
  <c r="H1044" i="3"/>
  <c r="K1513" i="3"/>
  <c r="L1513" i="3" s="1"/>
  <c r="K873" i="3"/>
  <c r="L873" i="3" s="1"/>
  <c r="K123" i="3"/>
  <c r="L123" i="3" s="1"/>
  <c r="H154" i="3"/>
  <c r="K1495" i="3"/>
  <c r="L1495" i="3" s="1"/>
  <c r="H1115" i="3"/>
  <c r="K1127" i="3"/>
  <c r="L1127" i="3" s="1"/>
  <c r="K1063" i="3"/>
  <c r="L1063" i="3" s="1"/>
  <c r="H377" i="3"/>
  <c r="K1547" i="3"/>
  <c r="L1547" i="3" s="1"/>
  <c r="H528" i="3"/>
  <c r="K1316" i="3"/>
  <c r="L1316" i="3" s="1"/>
  <c r="H1137" i="3"/>
  <c r="K1012" i="3"/>
  <c r="L1012" i="3" s="1"/>
  <c r="H266" i="3"/>
  <c r="H130" i="3"/>
  <c r="K135" i="3"/>
  <c r="H273" i="3"/>
  <c r="H1279" i="3"/>
  <c r="K685" i="3"/>
  <c r="L685" i="3" s="1"/>
  <c r="H458" i="3"/>
  <c r="H1426" i="3"/>
  <c r="H1762" i="3"/>
  <c r="H1191" i="3"/>
  <c r="K1488" i="3"/>
  <c r="L1488" i="3" s="1"/>
  <c r="H970" i="3"/>
  <c r="H204" i="3"/>
  <c r="H666" i="3"/>
  <c r="H796" i="3"/>
  <c r="H1220" i="3"/>
  <c r="H1270" i="3"/>
  <c r="H968" i="3"/>
  <c r="H1096" i="3"/>
  <c r="H889" i="3"/>
  <c r="H626" i="3"/>
  <c r="H1144" i="3"/>
  <c r="H1570" i="3"/>
  <c r="H1594" i="3"/>
  <c r="H1720" i="3"/>
  <c r="H47" i="3"/>
  <c r="H439" i="3"/>
  <c r="H617" i="3"/>
  <c r="H737" i="3"/>
  <c r="H1297" i="3"/>
  <c r="H1591" i="3"/>
  <c r="H1777" i="3"/>
  <c r="H33" i="3"/>
  <c r="H289" i="3"/>
  <c r="H527" i="3"/>
  <c r="H801" i="3"/>
  <c r="H1143" i="3"/>
  <c r="H1495" i="3"/>
  <c r="H1666" i="3"/>
  <c r="H1575" i="3"/>
  <c r="H1749" i="3"/>
  <c r="H1638" i="3"/>
  <c r="H1734" i="3"/>
  <c r="H1427" i="3"/>
  <c r="H1014" i="3"/>
  <c r="H1758" i="3"/>
  <c r="H711" i="3"/>
  <c r="H398" i="3"/>
  <c r="H238" i="3"/>
  <c r="H748" i="3"/>
  <c r="H950" i="3"/>
  <c r="H357" i="3"/>
  <c r="H1259" i="3"/>
  <c r="H807" i="3"/>
  <c r="H847" i="3"/>
  <c r="H1157" i="3"/>
  <c r="H1317" i="3"/>
  <c r="H1479" i="3"/>
  <c r="H1476" i="3"/>
  <c r="H182" i="3"/>
  <c r="H374" i="3"/>
  <c r="H440" i="3"/>
  <c r="H696" i="3"/>
  <c r="H976" i="3"/>
  <c r="H1560" i="3"/>
  <c r="H243" i="3"/>
  <c r="H307" i="3"/>
  <c r="H473" i="3"/>
  <c r="H931" i="3"/>
  <c r="H961" i="3"/>
  <c r="H1323" i="3"/>
  <c r="H1443" i="3"/>
  <c r="H1625" i="3"/>
  <c r="H1689" i="3"/>
  <c r="H465" i="3"/>
  <c r="H1057" i="3"/>
  <c r="H1193" i="3"/>
  <c r="H1415" i="3"/>
  <c r="H594" i="3"/>
  <c r="H848" i="3"/>
  <c r="H1056" i="3"/>
  <c r="H359" i="3"/>
  <c r="H601" i="3"/>
  <c r="H1039" i="3"/>
  <c r="H384" i="3"/>
  <c r="H514" i="3"/>
  <c r="H999" i="3"/>
  <c r="H1121" i="3"/>
  <c r="H1647" i="3"/>
  <c r="H64" i="3"/>
  <c r="H786" i="3"/>
  <c r="H1136" i="3"/>
  <c r="H1490" i="3"/>
  <c r="H1156" i="3"/>
  <c r="H1518" i="3"/>
  <c r="K375" i="3"/>
  <c r="L375" i="3" s="1"/>
  <c r="K975" i="3"/>
  <c r="L975" i="3" s="1"/>
  <c r="K949" i="3"/>
  <c r="L949" i="3" s="1"/>
  <c r="H362" i="3"/>
  <c r="H973" i="3"/>
  <c r="H13" i="3"/>
  <c r="H979" i="3"/>
  <c r="H1181" i="3"/>
  <c r="H20" i="3"/>
  <c r="H358" i="3"/>
  <c r="H638" i="3"/>
  <c r="H892" i="3"/>
  <c r="H1172" i="3"/>
  <c r="H119" i="3"/>
  <c r="H247" i="3"/>
  <c r="H341" i="3"/>
  <c r="H1085" i="3"/>
  <c r="H862" i="3"/>
  <c r="H1112" i="3"/>
  <c r="H443" i="3"/>
  <c r="H545" i="3"/>
  <c r="H899" i="3"/>
  <c r="H1217" i="3"/>
  <c r="H1289" i="3"/>
  <c r="H1761" i="3"/>
  <c r="H1064" i="3"/>
  <c r="H1602" i="3"/>
  <c r="H1696" i="3"/>
  <c r="H180" i="3"/>
  <c r="H79" i="3"/>
  <c r="H1071" i="3"/>
  <c r="H223" i="3"/>
  <c r="H841" i="3"/>
  <c r="H1669" i="3"/>
  <c r="H26" i="3"/>
  <c r="H1628" i="3"/>
  <c r="H41" i="3"/>
  <c r="H392" i="3"/>
  <c r="K393" i="3"/>
  <c r="L393" i="3" s="1"/>
  <c r="K232" i="3"/>
  <c r="L232" i="3" s="1"/>
  <c r="H231" i="3"/>
  <c r="K497" i="3"/>
  <c r="L497" i="3" s="1"/>
  <c r="K1592" i="3"/>
  <c r="L1592" i="3" s="1"/>
  <c r="H1354" i="3"/>
  <c r="H1154" i="3"/>
  <c r="K1569" i="3"/>
  <c r="L1569" i="3" s="1"/>
  <c r="H1501" i="3"/>
  <c r="K1502" i="3"/>
  <c r="L1502" i="3" s="1"/>
  <c r="H468" i="3"/>
  <c r="K467" i="3"/>
  <c r="L467" i="3" s="1"/>
  <c r="K995" i="3"/>
  <c r="L995" i="3" s="1"/>
  <c r="H996" i="3"/>
  <c r="K1699" i="3"/>
  <c r="L1699" i="3" s="1"/>
  <c r="H1698" i="3"/>
  <c r="K500" i="3"/>
  <c r="L500" i="3" s="1"/>
  <c r="H499" i="3"/>
  <c r="K264" i="3"/>
  <c r="L264" i="3" s="1"/>
  <c r="H263" i="3"/>
  <c r="H1700" i="3"/>
  <c r="H1590" i="3"/>
  <c r="K1137" i="3"/>
  <c r="L1137" i="3" s="1"/>
  <c r="H1558" i="3"/>
  <c r="H655" i="3"/>
  <c r="K60" i="3"/>
  <c r="L60" i="3" s="1"/>
  <c r="H59" i="3"/>
  <c r="H1102" i="3"/>
  <c r="K1101" i="3"/>
  <c r="L1101" i="3" s="1"/>
  <c r="H565" i="3"/>
  <c r="K566" i="3"/>
  <c r="L566" i="3" s="1"/>
  <c r="H1182" i="3"/>
  <c r="K1183" i="3"/>
  <c r="L1183" i="3" s="1"/>
  <c r="H753" i="3"/>
  <c r="K754" i="3"/>
  <c r="L754" i="3" s="1"/>
  <c r="H1633" i="3"/>
  <c r="K1634" i="3"/>
  <c r="L1634" i="3" s="1"/>
  <c r="K1169" i="3"/>
  <c r="L1169" i="3" s="1"/>
  <c r="H1170" i="3"/>
  <c r="H742" i="3"/>
  <c r="H1480" i="3"/>
  <c r="K1574" i="3"/>
  <c r="L1574" i="3" s="1"/>
  <c r="K1782" i="3"/>
  <c r="L1782" i="3" s="1"/>
  <c r="K1496" i="3"/>
  <c r="L1496" i="3" s="1"/>
  <c r="H1398" i="3"/>
  <c r="H1331" i="3"/>
  <c r="K1229" i="3"/>
  <c r="L1229" i="3" s="1"/>
  <c r="H1009" i="3"/>
  <c r="H91" i="3"/>
  <c r="H1386" i="3"/>
  <c r="K1387" i="3"/>
  <c r="L1387" i="3" s="1"/>
  <c r="K428" i="3"/>
  <c r="L428" i="3" s="1"/>
  <c r="H427" i="3"/>
  <c r="K620" i="3"/>
  <c r="L620" i="3" s="1"/>
  <c r="H621" i="3"/>
  <c r="K1206" i="3"/>
  <c r="L1206" i="3" s="1"/>
  <c r="H1205" i="3"/>
  <c r="H158" i="3"/>
  <c r="K159" i="3"/>
  <c r="L159" i="3" s="1"/>
  <c r="K1001" i="3"/>
  <c r="L1001" i="3" s="1"/>
  <c r="H1000" i="3"/>
  <c r="K1453" i="3"/>
  <c r="L1453" i="3" s="1"/>
  <c r="H1452" i="3"/>
  <c r="H631" i="3"/>
  <c r="K632" i="3"/>
  <c r="L632" i="3" s="1"/>
  <c r="H1040" i="3"/>
  <c r="K1593" i="3"/>
  <c r="L1593" i="3" s="1"/>
  <c r="K1750" i="3"/>
  <c r="L1750" i="3" s="1"/>
  <c r="K1443" i="3"/>
  <c r="L1443" i="3" s="1"/>
  <c r="H1444" i="3"/>
  <c r="K1779" i="3"/>
  <c r="L1779" i="3" s="1"/>
  <c r="H1778" i="3"/>
  <c r="H1149" i="3"/>
  <c r="K1148" i="3"/>
  <c r="L1148" i="3" s="1"/>
  <c r="H1147" i="3"/>
  <c r="H508" i="3"/>
  <c r="K509" i="3"/>
  <c r="L509" i="3" s="1"/>
  <c r="K1293" i="3"/>
  <c r="L1293" i="3" s="1"/>
  <c r="H1292" i="3"/>
  <c r="H1470" i="3"/>
  <c r="K1469" i="3"/>
  <c r="L1469" i="3" s="1"/>
  <c r="H1468" i="3"/>
  <c r="K886" i="3"/>
  <c r="L886" i="3" s="1"/>
  <c r="H887" i="3"/>
  <c r="H885" i="3"/>
  <c r="K727" i="3"/>
  <c r="L727" i="3" s="1"/>
  <c r="H726" i="3"/>
  <c r="H856" i="3"/>
  <c r="K855" i="3"/>
  <c r="L855" i="3" s="1"/>
  <c r="H1177" i="3"/>
  <c r="K1178" i="3"/>
  <c r="L1178" i="3" s="1"/>
  <c r="H1607" i="3"/>
  <c r="K1608" i="3"/>
  <c r="L1608" i="3" s="1"/>
  <c r="H495" i="3"/>
  <c r="H497" i="3"/>
  <c r="H1248" i="3"/>
  <c r="H306" i="3"/>
  <c r="K305" i="3"/>
  <c r="L305" i="3" s="1"/>
  <c r="H1640" i="3"/>
  <c r="H1573" i="3"/>
  <c r="H1345" i="3"/>
  <c r="H935" i="3"/>
  <c r="H394" i="3"/>
  <c r="H794" i="3"/>
  <c r="K795" i="3"/>
  <c r="L795" i="3" s="1"/>
  <c r="H533" i="3"/>
  <c r="H345" i="3"/>
  <c r="K346" i="3"/>
  <c r="L346" i="3" s="1"/>
  <c r="H1001" i="3"/>
  <c r="H1145" i="3"/>
  <c r="H1523" i="3"/>
  <c r="H1521" i="3"/>
  <c r="K1336" i="3"/>
  <c r="L1336" i="3" s="1"/>
  <c r="H1335" i="3"/>
  <c r="H559" i="3"/>
  <c r="K560" i="3"/>
  <c r="L560" i="3" s="1"/>
  <c r="H1685" i="3"/>
  <c r="H1687" i="3"/>
  <c r="H649" i="3"/>
  <c r="K1697" i="3"/>
  <c r="L1697" i="3" s="1"/>
  <c r="K1671" i="3"/>
  <c r="L1671" i="3" s="1"/>
  <c r="K1065" i="3"/>
  <c r="L1065" i="3" s="1"/>
  <c r="K1559" i="3"/>
  <c r="L1559" i="3" s="1"/>
  <c r="H1329" i="3"/>
  <c r="H1227" i="3"/>
  <c r="H1111" i="3"/>
  <c r="H1396" i="3"/>
  <c r="H396" i="3"/>
  <c r="H878" i="3"/>
  <c r="H1038" i="3"/>
  <c r="H1164" i="3"/>
  <c r="K140" i="3"/>
  <c r="L140" i="3" s="1"/>
  <c r="H139" i="3"/>
  <c r="H731" i="3"/>
  <c r="K732" i="3"/>
  <c r="L732" i="3" s="1"/>
  <c r="K1532" i="3"/>
  <c r="L1532" i="3" s="1"/>
  <c r="H1531" i="3"/>
  <c r="K725" i="3"/>
  <c r="L725" i="3" s="1"/>
  <c r="H724" i="3"/>
  <c r="H31" i="3"/>
  <c r="K1655" i="3"/>
  <c r="L1655" i="3" s="1"/>
  <c r="H1654" i="3"/>
  <c r="K543" i="3"/>
  <c r="L543" i="3" s="1"/>
  <c r="H542" i="3"/>
  <c r="K1042" i="3"/>
  <c r="L1042" i="3" s="1"/>
  <c r="H1041" i="3"/>
  <c r="K1186" i="3"/>
  <c r="L1186" i="3" s="1"/>
  <c r="H1185" i="3"/>
  <c r="H1559" i="3"/>
  <c r="H1561" i="3"/>
  <c r="H1576" i="3"/>
  <c r="H890" i="3"/>
  <c r="H698" i="3"/>
  <c r="K1388" i="3"/>
  <c r="L1388" i="3" s="1"/>
  <c r="H1387" i="3"/>
  <c r="H1389" i="3"/>
  <c r="H1634" i="3"/>
  <c r="K1633" i="3"/>
  <c r="L1633" i="3" s="1"/>
  <c r="H1416" i="3"/>
  <c r="K1417" i="3"/>
  <c r="L1417" i="3" s="1"/>
  <c r="H1792" i="3"/>
  <c r="K1793" i="3"/>
  <c r="L1793" i="3" s="1"/>
  <c r="H103" i="3"/>
  <c r="K104" i="3"/>
  <c r="L104" i="3" s="1"/>
  <c r="H279" i="3"/>
  <c r="K280" i="3"/>
  <c r="L280" i="3" s="1"/>
  <c r="H1759" i="3"/>
  <c r="L1153" i="3"/>
  <c r="K952" i="3"/>
  <c r="L952" i="3" s="1"/>
  <c r="H953" i="3"/>
  <c r="H1663" i="3"/>
  <c r="K1664" i="3"/>
  <c r="L1664" i="3" s="1"/>
  <c r="H1728" i="3"/>
  <c r="H1724" i="3"/>
  <c r="K1662" i="3"/>
  <c r="L1662" i="3" s="1"/>
  <c r="H628" i="3"/>
  <c r="H549" i="3"/>
  <c r="H547" i="3"/>
  <c r="K548" i="3"/>
  <c r="L548" i="3" s="1"/>
  <c r="H1789" i="3"/>
  <c r="K1653" i="3"/>
  <c r="L1653" i="3" s="1"/>
  <c r="H1652" i="3"/>
  <c r="H784" i="3"/>
  <c r="K785" i="3"/>
  <c r="L785" i="3" s="1"/>
  <c r="H1649" i="3"/>
  <c r="H1567" i="3"/>
  <c r="K1428" i="3"/>
  <c r="L1428" i="3" s="1"/>
  <c r="K385" i="3"/>
  <c r="L385" i="3" s="1"/>
  <c r="K1260" i="3"/>
  <c r="L1260" i="3" s="1"/>
  <c r="H1201" i="3"/>
  <c r="K32" i="3"/>
  <c r="L32" i="3" s="1"/>
  <c r="H866" i="3"/>
  <c r="K867" i="3"/>
  <c r="L867" i="3" s="1"/>
  <c r="H1797" i="3"/>
  <c r="H1795" i="3"/>
  <c r="H85" i="3"/>
  <c r="K86" i="3"/>
  <c r="L86" i="3" s="1"/>
  <c r="H215" i="3"/>
  <c r="H599" i="3"/>
  <c r="H1543" i="3"/>
  <c r="K1542" i="3"/>
  <c r="L1542" i="3" s="1"/>
  <c r="H1600" i="3"/>
  <c r="K19" i="3"/>
  <c r="L19" i="3" s="1"/>
  <c r="K1152" i="3"/>
  <c r="L1152" i="3" s="1"/>
  <c r="H160" i="3"/>
  <c r="H133" i="3"/>
  <c r="H1411" i="3"/>
  <c r="H940" i="3"/>
  <c r="H1371" i="3"/>
  <c r="H1646" i="3"/>
  <c r="H902" i="3"/>
  <c r="H1310" i="3"/>
  <c r="K1309" i="3"/>
  <c r="L1309" i="3" s="1"/>
  <c r="H93" i="3"/>
  <c r="K94" i="3"/>
  <c r="L94" i="3" s="1"/>
  <c r="K1166" i="3"/>
  <c r="L1166" i="3" s="1"/>
  <c r="H1167" i="3"/>
  <c r="H1165" i="3"/>
  <c r="H1285" i="3"/>
  <c r="K1286" i="3"/>
  <c r="L1286" i="3" s="1"/>
  <c r="H797" i="3"/>
  <c r="K796" i="3"/>
  <c r="L796" i="3" s="1"/>
  <c r="H795" i="3"/>
  <c r="K671" i="3"/>
  <c r="L671" i="3" s="1"/>
  <c r="H670" i="3"/>
  <c r="H481" i="3"/>
  <c r="K482" i="3"/>
  <c r="L482" i="3" s="1"/>
  <c r="H1235" i="3"/>
  <c r="K1236" i="3"/>
  <c r="L1236" i="3" s="1"/>
  <c r="H544" i="3"/>
  <c r="K201" i="3"/>
  <c r="L201" i="3" s="1"/>
  <c r="H200" i="3"/>
  <c r="H1233" i="3"/>
  <c r="H972" i="3"/>
  <c r="H1769" i="3"/>
  <c r="H912" i="3"/>
  <c r="K82" i="3"/>
  <c r="L82" i="3" s="1"/>
  <c r="H567" i="3"/>
  <c r="H799" i="3"/>
  <c r="H1445" i="3"/>
  <c r="K1246" i="3"/>
  <c r="L1246" i="3" s="1"/>
  <c r="H1238" i="3"/>
  <c r="H1697" i="3"/>
  <c r="K1512" i="3"/>
  <c r="L1512" i="3" s="1"/>
  <c r="K1046" i="3"/>
  <c r="L1046" i="3" s="1"/>
  <c r="H1486" i="3"/>
  <c r="K1399" i="3"/>
  <c r="L1399" i="3" s="1"/>
  <c r="H1337" i="3"/>
  <c r="K1032" i="3"/>
  <c r="L1032" i="3" s="1"/>
  <c r="H1429" i="3"/>
  <c r="H210" i="3"/>
  <c r="H812" i="3"/>
  <c r="K645" i="3"/>
  <c r="L645" i="3" s="1"/>
  <c r="H964" i="3"/>
  <c r="K28" i="3"/>
  <c r="L28" i="3" s="1"/>
  <c r="H1491" i="3"/>
  <c r="K1721" i="3"/>
  <c r="L1721" i="3" s="1"/>
  <c r="K1146" i="3"/>
  <c r="L1146" i="3" s="1"/>
  <c r="H1003" i="3"/>
  <c r="K1072" i="3"/>
  <c r="L1072" i="3" s="1"/>
  <c r="H875" i="3"/>
  <c r="K452" i="3"/>
  <c r="K532" i="3"/>
  <c r="L532" i="3" s="1"/>
  <c r="H1152" i="3"/>
  <c r="K715" i="3"/>
  <c r="L715" i="3" s="1"/>
  <c r="H714" i="3"/>
  <c r="H884" i="3"/>
  <c r="K883" i="3"/>
  <c r="L883" i="3" s="1"/>
  <c r="H882" i="3"/>
  <c r="H1250" i="3"/>
  <c r="H1019" i="3"/>
  <c r="K1020" i="3"/>
  <c r="L1020" i="3" s="1"/>
  <c r="H1379" i="3"/>
  <c r="K1380" i="3"/>
  <c r="L1380" i="3" s="1"/>
  <c r="K45" i="3"/>
  <c r="L45" i="3" s="1"/>
  <c r="H44" i="3"/>
  <c r="H108" i="3"/>
  <c r="H830" i="3"/>
  <c r="H1653" i="3"/>
  <c r="K1654" i="3"/>
  <c r="L1654" i="3" s="1"/>
  <c r="H159" i="3"/>
  <c r="H157" i="3"/>
  <c r="K158" i="3"/>
  <c r="L158" i="3" s="1"/>
  <c r="H1342" i="3"/>
  <c r="K1343" i="3"/>
  <c r="L1343" i="3" s="1"/>
  <c r="K164" i="3"/>
  <c r="L164" i="3" s="1"/>
  <c r="H165" i="3"/>
  <c r="K906" i="3"/>
  <c r="L906" i="3" s="1"/>
  <c r="H907" i="3"/>
  <c r="H1655" i="3"/>
  <c r="K1000" i="3"/>
  <c r="L1000" i="3" s="1"/>
  <c r="K1566" i="3"/>
  <c r="L1566" i="3" s="1"/>
  <c r="K1770" i="3"/>
  <c r="L1770" i="3" s="1"/>
  <c r="K1716" i="3"/>
  <c r="L1716" i="3" s="1"/>
  <c r="H1757" i="3"/>
  <c r="H1533" i="3"/>
  <c r="H1695" i="3"/>
  <c r="K800" i="3"/>
  <c r="L800" i="3" s="1"/>
  <c r="H162" i="3"/>
  <c r="K1681" i="3"/>
  <c r="L1681" i="3" s="1"/>
  <c r="H967" i="3"/>
  <c r="K712" i="3"/>
  <c r="L712" i="3" s="1"/>
  <c r="H1798" i="3"/>
  <c r="H1597" i="3"/>
  <c r="H233" i="3"/>
  <c r="H1327" i="3"/>
  <c r="K1086" i="3"/>
  <c r="L1086" i="3" s="1"/>
  <c r="H1441" i="3"/>
  <c r="K1639" i="3"/>
  <c r="L1639" i="3" s="1"/>
  <c r="K1144" i="3"/>
  <c r="L1144" i="3" s="1"/>
  <c r="H1247" i="3"/>
  <c r="K1480" i="3"/>
  <c r="L1480" i="3" s="1"/>
  <c r="H1084" i="3"/>
  <c r="K807" i="3"/>
  <c r="L807" i="3" s="1"/>
  <c r="K546" i="3"/>
  <c r="L546" i="3" s="1"/>
  <c r="H480" i="3"/>
  <c r="K901" i="3"/>
  <c r="L901" i="3" s="1"/>
  <c r="H385" i="3"/>
  <c r="H568" i="3"/>
  <c r="K154" i="3"/>
  <c r="L154" i="3" s="1"/>
  <c r="K1094" i="3"/>
  <c r="L1094" i="3" s="1"/>
  <c r="H840" i="3"/>
  <c r="K1523" i="3"/>
  <c r="L1523" i="3" s="1"/>
  <c r="H419" i="3"/>
  <c r="K939" i="3"/>
  <c r="L939" i="3" s="1"/>
  <c r="H351" i="3"/>
  <c r="K1787" i="3"/>
  <c r="L1787" i="3" s="1"/>
  <c r="K859" i="3"/>
  <c r="L859" i="3" s="1"/>
  <c r="H864" i="3"/>
  <c r="H868" i="3"/>
  <c r="H1583" i="3"/>
  <c r="K1002" i="3"/>
  <c r="L1002" i="3" s="1"/>
  <c r="K453" i="3"/>
  <c r="L453" i="3" s="1"/>
  <c r="K863" i="3"/>
  <c r="L863" i="3" s="1"/>
  <c r="H125" i="3"/>
  <c r="H804" i="3"/>
  <c r="K188" i="3"/>
  <c r="L188" i="3" s="1"/>
  <c r="K1134" i="3"/>
  <c r="L1134" i="3" s="1"/>
  <c r="H1405" i="3"/>
  <c r="K1290" i="3"/>
  <c r="L1290" i="3" s="1"/>
  <c r="H642" i="3"/>
  <c r="H282" i="3"/>
  <c r="H346" i="3"/>
  <c r="K491" i="3"/>
  <c r="L491" i="3" s="1"/>
  <c r="H490" i="3"/>
  <c r="H762" i="3"/>
  <c r="K763" i="3"/>
  <c r="L763" i="3" s="1"/>
  <c r="K819" i="3"/>
  <c r="L819" i="3" s="1"/>
  <c r="H818" i="3"/>
  <c r="H1474" i="3"/>
  <c r="K1475" i="3"/>
  <c r="L1475" i="3" s="1"/>
  <c r="H555" i="3"/>
  <c r="H627" i="3"/>
  <c r="K628" i="3"/>
  <c r="L628" i="3" s="1"/>
  <c r="H659" i="3"/>
  <c r="K708" i="3"/>
  <c r="L708" i="3" s="1"/>
  <c r="H707" i="3"/>
  <c r="H1251" i="3"/>
  <c r="K1556" i="3"/>
  <c r="L1556" i="3" s="1"/>
  <c r="H1555" i="3"/>
  <c r="H1651" i="3"/>
  <c r="H1612" i="3"/>
  <c r="H918" i="3"/>
  <c r="H1190" i="3"/>
  <c r="K1189" i="3"/>
  <c r="L1189" i="3" s="1"/>
  <c r="H1414" i="3"/>
  <c r="H821" i="3"/>
  <c r="H869" i="3"/>
  <c r="H989" i="3"/>
  <c r="K990" i="3"/>
  <c r="L990" i="3" s="1"/>
  <c r="K1462" i="3"/>
  <c r="L1462" i="3" s="1"/>
  <c r="H1461" i="3"/>
  <c r="K231" i="3"/>
  <c r="L231" i="3" s="1"/>
  <c r="H230" i="3"/>
  <c r="H486" i="3"/>
  <c r="H648" i="3"/>
  <c r="K647" i="3"/>
  <c r="L647" i="3" s="1"/>
  <c r="H646" i="3"/>
  <c r="H680" i="3"/>
  <c r="K679" i="3"/>
  <c r="L679" i="3" s="1"/>
  <c r="H678" i="3"/>
  <c r="H750" i="3"/>
  <c r="K751" i="3"/>
  <c r="L751" i="3" s="1"/>
  <c r="H792" i="3"/>
  <c r="K791" i="3"/>
  <c r="L791" i="3" s="1"/>
  <c r="H1352" i="3"/>
  <c r="H1364" i="3"/>
  <c r="H729" i="3"/>
  <c r="H1017" i="3"/>
  <c r="K1018" i="3"/>
  <c r="L1018" i="3" s="1"/>
  <c r="H1785" i="3"/>
  <c r="H993" i="3"/>
  <c r="K992" i="3"/>
  <c r="L992" i="3" s="1"/>
  <c r="H904" i="3"/>
  <c r="K905" i="3"/>
  <c r="L905" i="3" s="1"/>
  <c r="K1009" i="3"/>
  <c r="L1009" i="3" s="1"/>
  <c r="H1008" i="3"/>
  <c r="H1599" i="3"/>
  <c r="H192" i="3"/>
  <c r="H104" i="3"/>
  <c r="H583" i="3"/>
  <c r="K584" i="3"/>
  <c r="L584" i="3" s="1"/>
  <c r="K1350" i="3"/>
  <c r="L1350" i="3" s="1"/>
  <c r="K48" i="3"/>
  <c r="L48" i="3" s="1"/>
  <c r="H1349" i="3"/>
  <c r="H106" i="3"/>
  <c r="K107" i="3"/>
  <c r="L107" i="3" s="1"/>
  <c r="H1138" i="3"/>
  <c r="H1140" i="3"/>
  <c r="H1042" i="3"/>
  <c r="K1043" i="3"/>
  <c r="L1043" i="3" s="1"/>
  <c r="H1526" i="3"/>
  <c r="H355" i="3"/>
  <c r="K356" i="3"/>
  <c r="L356" i="3" s="1"/>
  <c r="H1357" i="3"/>
  <c r="K1358" i="3"/>
  <c r="L1358" i="3" s="1"/>
  <c r="H1751" i="3"/>
  <c r="H418" i="3"/>
  <c r="H416" i="3"/>
  <c r="H1736" i="3"/>
  <c r="H1047" i="3"/>
  <c r="H905" i="3"/>
  <c r="K1486" i="3"/>
  <c r="L1486" i="3" s="1"/>
  <c r="K1139" i="3"/>
  <c r="L1139" i="3" s="1"/>
  <c r="H376" i="3"/>
  <c r="H1004" i="3"/>
  <c r="H1002" i="3"/>
  <c r="K1003" i="3"/>
  <c r="L1003" i="3" s="1"/>
  <c r="H1075" i="3"/>
  <c r="K1076" i="3"/>
  <c r="L1076" i="3" s="1"/>
  <c r="H1568" i="3"/>
  <c r="H181" i="3"/>
  <c r="K310" i="3"/>
  <c r="L310" i="3" s="1"/>
  <c r="H309" i="3"/>
  <c r="H1199" i="3"/>
  <c r="H984" i="3"/>
  <c r="K983" i="3"/>
  <c r="L983" i="3" s="1"/>
  <c r="K1327" i="3"/>
  <c r="L1327" i="3" s="1"/>
  <c r="H1326" i="3"/>
  <c r="H1662" i="3"/>
  <c r="K1663" i="3"/>
  <c r="L1663" i="3" s="1"/>
  <c r="K410" i="3"/>
  <c r="L410" i="3" s="1"/>
  <c r="H409" i="3"/>
  <c r="K786" i="3"/>
  <c r="L786" i="3" s="1"/>
  <c r="H785" i="3"/>
  <c r="K1578" i="3"/>
  <c r="L1578" i="3" s="1"/>
  <c r="H1577" i="3"/>
  <c r="K1777" i="3"/>
  <c r="L1777" i="3" s="1"/>
  <c r="H1776" i="3"/>
  <c r="H178" i="3"/>
  <c r="K1349" i="3"/>
  <c r="L1349" i="3" s="1"/>
  <c r="H1348" i="3"/>
  <c r="H1648" i="3"/>
  <c r="K1111" i="3"/>
  <c r="L1111" i="3" s="1"/>
  <c r="H1671" i="3"/>
  <c r="K1735" i="3"/>
  <c r="L1735" i="3" s="1"/>
  <c r="H156" i="3"/>
  <c r="K923" i="3"/>
  <c r="L923" i="3" s="1"/>
  <c r="K749" i="3"/>
  <c r="L749" i="3" s="1"/>
  <c r="K267" i="3"/>
  <c r="L267" i="3" s="1"/>
  <c r="H529" i="3"/>
  <c r="K180" i="3"/>
  <c r="L180" i="3" s="1"/>
  <c r="H756" i="3"/>
  <c r="K757" i="3"/>
  <c r="L757" i="3" s="1"/>
  <c r="H1246" i="3"/>
  <c r="K588" i="3"/>
  <c r="L588" i="3" s="1"/>
  <c r="H589" i="3"/>
  <c r="H94" i="3"/>
  <c r="H96" i="3"/>
  <c r="K95" i="3"/>
  <c r="L95" i="3" s="1"/>
  <c r="K191" i="3"/>
  <c r="L191" i="3" s="1"/>
  <c r="H190" i="3"/>
  <c r="H153" i="3"/>
  <c r="H451" i="3"/>
  <c r="K722" i="3"/>
  <c r="L722" i="3" s="1"/>
  <c r="H721" i="3"/>
  <c r="K866" i="3"/>
  <c r="L866" i="3" s="1"/>
  <c r="H865" i="3"/>
  <c r="H24" i="3"/>
  <c r="K25" i="3"/>
  <c r="L25" i="3" s="1"/>
  <c r="K896" i="3"/>
  <c r="L896" i="3" s="1"/>
  <c r="H895" i="3"/>
  <c r="K337" i="3"/>
  <c r="L337" i="3" s="1"/>
  <c r="H336" i="3"/>
  <c r="K1522" i="3"/>
  <c r="L1522" i="3" s="1"/>
  <c r="K1509" i="3"/>
  <c r="L1509" i="3" s="1"/>
  <c r="H815" i="3"/>
  <c r="K528" i="3"/>
  <c r="L528" i="3" s="1"/>
  <c r="H1656" i="3"/>
  <c r="H1390" i="3"/>
  <c r="H1644" i="3"/>
  <c r="H1732" i="3"/>
  <c r="H1385" i="3"/>
  <c r="H48" i="3"/>
  <c r="K179" i="3"/>
  <c r="L179" i="3" s="1"/>
  <c r="H1343" i="3"/>
  <c r="K668" i="3"/>
  <c r="L668" i="3" s="1"/>
  <c r="K1157" i="3"/>
  <c r="L1157" i="3" s="1"/>
  <c r="K417" i="3"/>
  <c r="L417" i="3" s="1"/>
  <c r="K600" i="3"/>
  <c r="L600" i="3" s="1"/>
  <c r="H1074" i="3"/>
  <c r="K397" i="3"/>
  <c r="L397" i="3" s="1"/>
  <c r="H1028" i="3"/>
  <c r="H647" i="3"/>
  <c r="H883" i="3"/>
  <c r="H74" i="3"/>
  <c r="K275" i="3"/>
  <c r="L275" i="3" s="1"/>
  <c r="H274" i="3"/>
  <c r="H386" i="3"/>
  <c r="H1466" i="3"/>
  <c r="K1467" i="3"/>
  <c r="L1467" i="3" s="1"/>
  <c r="H1467" i="3"/>
  <c r="K1468" i="3"/>
  <c r="L1468" i="3" s="1"/>
  <c r="H1645" i="3"/>
  <c r="H1643" i="3"/>
  <c r="K373" i="3"/>
  <c r="L373" i="3" s="1"/>
  <c r="H372" i="3"/>
  <c r="H1532" i="3"/>
  <c r="H255" i="3"/>
  <c r="K318" i="3"/>
  <c r="L318" i="3" s="1"/>
  <c r="H317" i="3"/>
  <c r="H479" i="3"/>
  <c r="H701" i="3"/>
  <c r="H1148" i="3"/>
  <c r="H1146" i="3"/>
  <c r="K1147" i="3"/>
  <c r="L1147" i="3" s="1"/>
  <c r="K122" i="3"/>
  <c r="L122" i="3" s="1"/>
  <c r="H121" i="3"/>
  <c r="K658" i="3"/>
  <c r="L658" i="3" s="1"/>
  <c r="H657" i="3"/>
  <c r="K1498" i="3"/>
  <c r="L1498" i="3" s="1"/>
  <c r="H1499" i="3"/>
  <c r="K1454" i="3"/>
  <c r="L1454" i="3" s="1"/>
  <c r="H1497" i="3"/>
  <c r="H1665" i="3"/>
  <c r="H1508" i="3"/>
  <c r="K1724" i="3"/>
  <c r="L1724" i="3" s="1"/>
  <c r="H663" i="3"/>
  <c r="K1705" i="3"/>
  <c r="L1705" i="3" s="1"/>
  <c r="K821" i="3"/>
  <c r="L821" i="3" s="1"/>
  <c r="H1752" i="3"/>
  <c r="H1707" i="3"/>
  <c r="H951" i="3"/>
  <c r="K27" i="3"/>
  <c r="L27" i="3" s="1"/>
  <c r="H80" i="3"/>
  <c r="H339" i="3"/>
  <c r="H449" i="3"/>
  <c r="H1765" i="3"/>
  <c r="H870" i="3"/>
  <c r="H751" i="3"/>
  <c r="K1075" i="3"/>
  <c r="L1075" i="3" s="1"/>
  <c r="K627" i="3"/>
  <c r="L627" i="3" s="1"/>
  <c r="K1263" i="3"/>
  <c r="L1263" i="3" s="1"/>
  <c r="H87" i="3"/>
  <c r="H1418" i="3"/>
  <c r="H1545" i="3"/>
  <c r="K1656" i="3"/>
  <c r="L1656" i="3" s="1"/>
  <c r="K772" i="3"/>
  <c r="L772" i="3" s="1"/>
  <c r="H1585" i="3"/>
  <c r="H1055" i="3"/>
  <c r="H863" i="3"/>
  <c r="H1783" i="3"/>
  <c r="H960" i="3"/>
  <c r="K1096" i="3"/>
  <c r="L1096" i="3" s="1"/>
  <c r="H674" i="3"/>
  <c r="H1391" i="3"/>
  <c r="H1184" i="3"/>
  <c r="H700" i="3"/>
  <c r="H202" i="3"/>
  <c r="K1769" i="3"/>
  <c r="L1769" i="3" s="1"/>
  <c r="H1021" i="3"/>
  <c r="H1799" i="3"/>
  <c r="H78" i="3"/>
  <c r="H1763" i="3"/>
  <c r="H1760" i="3"/>
  <c r="H1489" i="3"/>
  <c r="H232" i="3"/>
  <c r="H1503" i="3"/>
  <c r="H471" i="3"/>
  <c r="K450" i="3"/>
  <c r="L450" i="3" s="1"/>
  <c r="H72" i="3"/>
  <c r="H955" i="3"/>
  <c r="H900" i="3"/>
  <c r="H234" i="3"/>
  <c r="H1043" i="3"/>
  <c r="H557" i="3"/>
  <c r="H92" i="3"/>
  <c r="K380" i="3"/>
  <c r="L380" i="3" s="1"/>
  <c r="H773" i="3"/>
  <c r="H447" i="3"/>
  <c r="K65" i="3"/>
  <c r="L65" i="3" s="1"/>
  <c r="H1073" i="3"/>
  <c r="K254" i="3"/>
  <c r="L254" i="3" s="1"/>
  <c r="H1786" i="3"/>
  <c r="H1058" i="3"/>
  <c r="K739" i="3"/>
  <c r="L739" i="3" s="1"/>
  <c r="H658" i="3"/>
  <c r="H1472" i="3"/>
  <c r="H843" i="3"/>
  <c r="K653" i="3"/>
  <c r="L653" i="3" s="1"/>
  <c r="H1455" i="3"/>
  <c r="H959" i="3"/>
  <c r="H236" i="3"/>
  <c r="H469" i="3"/>
  <c r="K699" i="3"/>
  <c r="L699" i="3" s="1"/>
  <c r="K1460" i="3"/>
  <c r="L1460" i="3" s="1"/>
  <c r="H722" i="3"/>
  <c r="H1482" i="3"/>
  <c r="H1109" i="3"/>
  <c r="H561" i="3"/>
  <c r="H452" i="3"/>
  <c r="H782" i="3"/>
  <c r="H888" i="3"/>
  <c r="H17" i="3"/>
  <c r="H82" i="3"/>
  <c r="H962" i="3"/>
  <c r="H1267" i="3"/>
  <c r="H852" i="3"/>
  <c r="H616" i="3"/>
  <c r="H1438" i="3"/>
  <c r="H985" i="3"/>
  <c r="H942" i="3"/>
  <c r="K704" i="3"/>
  <c r="L704" i="3" s="1"/>
  <c r="K887" i="3"/>
  <c r="L887" i="3" s="1"/>
  <c r="K1455" i="3"/>
  <c r="L1455" i="3" s="1"/>
  <c r="H270" i="3"/>
  <c r="H822" i="3"/>
  <c r="K12" i="3"/>
  <c r="L12" i="3" s="1"/>
  <c r="H1754" i="3"/>
  <c r="H1498" i="3"/>
  <c r="H164" i="3"/>
  <c r="H1339" i="3"/>
  <c r="K400" i="3"/>
  <c r="L400" i="3" s="1"/>
  <c r="H315" i="3"/>
  <c r="H618" i="3"/>
  <c r="H205" i="3"/>
  <c r="H291" i="3"/>
  <c r="H371" i="3"/>
  <c r="H523" i="3"/>
  <c r="H717" i="3"/>
  <c r="H668" i="3"/>
  <c r="H788" i="3"/>
  <c r="H998" i="3"/>
  <c r="H1428" i="3"/>
  <c r="H1134" i="3"/>
  <c r="H430" i="3"/>
  <c r="H622" i="3"/>
  <c r="H814" i="3"/>
  <c r="H1024" i="3"/>
  <c r="H1158" i="3"/>
  <c r="H1294" i="3"/>
  <c r="H1622" i="3"/>
  <c r="H881" i="3"/>
  <c r="H1693" i="3"/>
  <c r="H417" i="3"/>
  <c r="H1223" i="3"/>
  <c r="H1735" i="3"/>
  <c r="H370" i="3"/>
  <c r="H466" i="3"/>
  <c r="H1128" i="3"/>
  <c r="H1719" i="3"/>
  <c r="H733" i="3"/>
  <c r="H1195" i="3"/>
  <c r="K205" i="3"/>
  <c r="L205" i="3" s="1"/>
  <c r="H83" i="3"/>
  <c r="H123" i="3"/>
  <c r="H1502" i="3"/>
  <c r="H428" i="3"/>
  <c r="H1519" i="3"/>
  <c r="H498" i="3"/>
  <c r="H8" i="3"/>
  <c r="H1030" i="3"/>
  <c r="H1376" i="3"/>
  <c r="H73" i="3"/>
  <c r="H1513" i="3"/>
  <c r="H1506" i="3"/>
  <c r="H1733" i="3"/>
  <c r="H65" i="3"/>
  <c r="H135" i="3"/>
  <c r="H969" i="3"/>
  <c r="H1409" i="3"/>
  <c r="H754" i="3"/>
  <c r="L321" i="3"/>
  <c r="L617" i="3"/>
  <c r="H625" i="3"/>
  <c r="K309" i="3"/>
  <c r="L309" i="3" s="1"/>
  <c r="H308" i="3"/>
  <c r="H388" i="3"/>
  <c r="H390" i="3"/>
  <c r="H1469" i="3"/>
  <c r="K1470" i="3"/>
  <c r="L1470" i="3" s="1"/>
  <c r="H1230" i="3"/>
  <c r="K1231" i="3"/>
  <c r="L1231" i="3" s="1"/>
  <c r="K1631" i="3"/>
  <c r="L1631" i="3" s="1"/>
  <c r="H1630" i="3"/>
  <c r="H1703" i="3"/>
  <c r="K1702" i="3"/>
  <c r="L1702" i="3" s="1"/>
  <c r="H1701" i="3"/>
  <c r="H1382" i="3"/>
  <c r="K1383" i="3"/>
  <c r="L1383" i="3" s="1"/>
  <c r="K517" i="3"/>
  <c r="L517" i="3" s="1"/>
  <c r="H518" i="3"/>
  <c r="K1518" i="3"/>
  <c r="L1518" i="3" s="1"/>
  <c r="K1060" i="3"/>
  <c r="L1060" i="3" s="1"/>
  <c r="H1059" i="3"/>
  <c r="H1686" i="3"/>
  <c r="K348" i="3"/>
  <c r="L348" i="3" s="1"/>
  <c r="H347" i="3"/>
  <c r="H140" i="3"/>
  <c r="K141" i="3"/>
  <c r="L141" i="3" s="1"/>
  <c r="H1125" i="3"/>
  <c r="K1126" i="3"/>
  <c r="L1126" i="3" s="1"/>
  <c r="H1525" i="3"/>
  <c r="K1526" i="3"/>
  <c r="L1526" i="3" s="1"/>
  <c r="H86" i="3"/>
  <c r="K87" i="3"/>
  <c r="L87" i="3" s="1"/>
  <c r="K343" i="3"/>
  <c r="L343" i="3" s="1"/>
  <c r="H342" i="3"/>
  <c r="H406" i="3"/>
  <c r="K407" i="3"/>
  <c r="L407" i="3" s="1"/>
  <c r="K471" i="3"/>
  <c r="L471" i="3" s="1"/>
  <c r="H470" i="3"/>
  <c r="H600" i="3"/>
  <c r="K599" i="3"/>
  <c r="L599" i="3" s="1"/>
  <c r="H598" i="3"/>
  <c r="K284" i="3"/>
  <c r="L284" i="3" s="1"/>
  <c r="H283" i="3"/>
  <c r="K1580" i="3"/>
  <c r="L1580" i="3" s="1"/>
  <c r="H1579" i="3"/>
  <c r="H1581" i="3"/>
  <c r="H312" i="3"/>
  <c r="H952" i="3"/>
  <c r="K953" i="3"/>
  <c r="L953" i="3" s="1"/>
  <c r="K1539" i="3"/>
  <c r="L1539" i="3" s="1"/>
  <c r="H1538" i="3"/>
  <c r="H1711" i="3"/>
  <c r="K1710" i="3"/>
  <c r="L1710" i="3" s="1"/>
  <c r="L518" i="3"/>
  <c r="H1552" i="3"/>
  <c r="H1755" i="3"/>
  <c r="H290" i="3"/>
  <c r="H1179" i="3"/>
  <c r="K1422" i="3"/>
  <c r="L1422" i="3" s="1"/>
  <c r="H463" i="3"/>
  <c r="H1365" i="3"/>
  <c r="H1447" i="3"/>
  <c r="K1031" i="3"/>
  <c r="L1031" i="3" s="1"/>
  <c r="H1094" i="3"/>
  <c r="H1204" i="3"/>
  <c r="H305" i="3"/>
  <c r="H1517" i="3"/>
  <c r="H1236" i="3"/>
  <c r="K1237" i="3"/>
  <c r="L1237" i="3" s="1"/>
  <c r="K1373" i="3"/>
  <c r="L1373" i="3" s="1"/>
  <c r="H1372" i="3"/>
  <c r="H477" i="3"/>
  <c r="H475" i="3"/>
  <c r="H343" i="3"/>
  <c r="K342" i="3"/>
  <c r="L342" i="3" s="1"/>
  <c r="H405" i="3"/>
  <c r="K406" i="3"/>
  <c r="L406" i="3" s="1"/>
  <c r="K1006" i="3"/>
  <c r="L1006" i="3" s="1"/>
  <c r="H1005" i="3"/>
  <c r="H1237" i="3"/>
  <c r="K1238" i="3"/>
  <c r="L1238" i="3" s="1"/>
  <c r="H264" i="3"/>
  <c r="K265" i="3"/>
  <c r="L265" i="3" s="1"/>
  <c r="H800" i="3"/>
  <c r="K801" i="3"/>
  <c r="L801" i="3" s="1"/>
  <c r="H1312" i="3"/>
  <c r="K1313" i="3"/>
  <c r="L1313" i="3" s="1"/>
  <c r="K1638" i="3"/>
  <c r="L1638" i="3" s="1"/>
  <c r="H1637" i="3"/>
  <c r="K1091" i="3"/>
  <c r="L1091" i="3" s="1"/>
  <c r="H1092" i="3"/>
  <c r="H1090" i="3"/>
  <c r="H1539" i="3"/>
  <c r="K1540" i="3"/>
  <c r="L1540" i="3" s="1"/>
  <c r="H896" i="3"/>
  <c r="H1564" i="3"/>
  <c r="H566" i="3"/>
  <c r="H1421" i="3"/>
  <c r="H1717" i="3"/>
  <c r="K1685" i="3"/>
  <c r="L1685" i="3" s="1"/>
  <c r="K1095" i="3"/>
  <c r="L1095" i="3" s="1"/>
  <c r="K439" i="3"/>
  <c r="L439" i="3" s="1"/>
  <c r="H11" i="3"/>
  <c r="K1717" i="3"/>
  <c r="L1717" i="3" s="1"/>
  <c r="K598" i="3"/>
  <c r="L598" i="3" s="1"/>
  <c r="K1057" i="3"/>
  <c r="L1057" i="3" s="1"/>
  <c r="K1173" i="3"/>
  <c r="L1173" i="3" s="1"/>
  <c r="H220" i="3"/>
  <c r="K219" i="3"/>
  <c r="L219" i="3" s="1"/>
  <c r="K875" i="3"/>
  <c r="L875" i="3" s="1"/>
  <c r="H876" i="3"/>
  <c r="H874" i="3"/>
  <c r="H1012" i="3"/>
  <c r="H1010" i="3"/>
  <c r="K1011" i="3"/>
  <c r="L1011" i="3" s="1"/>
  <c r="H219" i="3"/>
  <c r="K220" i="3"/>
  <c r="L220" i="3" s="1"/>
  <c r="L1297" i="3"/>
  <c r="H391" i="3"/>
  <c r="K392" i="3"/>
  <c r="L392" i="3" s="1"/>
  <c r="H1367" i="3"/>
  <c r="K1368" i="3"/>
  <c r="L1368" i="3" s="1"/>
  <c r="H502" i="3"/>
  <c r="K1690" i="3"/>
  <c r="L1690" i="3" s="1"/>
  <c r="H1787" i="3"/>
  <c r="H894" i="3"/>
  <c r="H1007" i="3"/>
  <c r="K962" i="3"/>
  <c r="L962" i="3" s="1"/>
  <c r="K1567" i="3"/>
  <c r="L1567" i="3" s="1"/>
  <c r="H1702" i="3"/>
  <c r="K776" i="3"/>
  <c r="L776" i="3" s="1"/>
  <c r="H1691" i="3"/>
  <c r="H142" i="3"/>
  <c r="H1417" i="3"/>
  <c r="H933" i="3"/>
  <c r="H118" i="3"/>
  <c r="H1286" i="3"/>
  <c r="K183" i="3"/>
  <c r="L183" i="3" s="1"/>
  <c r="H1716" i="3"/>
  <c r="K1163" i="3"/>
  <c r="L1163" i="3" s="1"/>
  <c r="K893" i="3"/>
  <c r="L893" i="3" s="1"/>
  <c r="H597" i="3"/>
  <c r="H1107" i="3"/>
  <c r="H956" i="3"/>
  <c r="H1314" i="3"/>
  <c r="H21" i="3"/>
  <c r="H152" i="3"/>
  <c r="K153" i="3"/>
  <c r="L153" i="3" s="1"/>
  <c r="H1069" i="3"/>
  <c r="K1068" i="3"/>
  <c r="L1068" i="3" s="1"/>
  <c r="H143" i="3"/>
  <c r="K144" i="3"/>
  <c r="L144" i="3" s="1"/>
  <c r="H694" i="3"/>
  <c r="H526" i="3"/>
  <c r="H903" i="3"/>
  <c r="H1566" i="3"/>
  <c r="K593" i="3"/>
  <c r="L593" i="3" s="1"/>
  <c r="H1609" i="3"/>
  <c r="K115" i="3"/>
  <c r="L115" i="3" s="1"/>
  <c r="H1477" i="3"/>
  <c r="H857" i="3"/>
  <c r="H1440" i="3"/>
  <c r="H1369" i="3"/>
  <c r="H191" i="3"/>
  <c r="K242" i="3"/>
  <c r="L242" i="3" s="1"/>
  <c r="H1307" i="3"/>
  <c r="K499" i="3"/>
  <c r="L499" i="3" s="1"/>
  <c r="K623" i="3"/>
  <c r="L623" i="3" s="1"/>
  <c r="K474" i="3"/>
  <c r="L474" i="3" s="1"/>
  <c r="H747" i="3"/>
  <c r="H1464" i="3"/>
  <c r="H546" i="3"/>
  <c r="H790" i="3"/>
  <c r="H1613" i="3"/>
  <c r="K7" i="3"/>
  <c r="L7" i="3" s="1"/>
  <c r="H1437" i="3"/>
  <c r="H629" i="3"/>
  <c r="H850" i="3"/>
  <c r="K789" i="3"/>
  <c r="L789" i="3" s="1"/>
  <c r="H1639" i="3"/>
  <c r="K1129" i="3"/>
  <c r="L1129" i="3" s="1"/>
  <c r="K182" i="3"/>
  <c r="L182" i="3" s="1"/>
  <c r="K669" i="3"/>
  <c r="L669" i="3" s="1"/>
  <c r="H1232" i="3"/>
  <c r="H1363" i="3"/>
  <c r="H1319" i="3"/>
  <c r="K572" i="3"/>
  <c r="L572" i="3" s="1"/>
  <c r="H1258" i="3"/>
  <c r="H1260" i="3"/>
  <c r="K1259" i="3"/>
  <c r="L1259" i="3" s="1"/>
  <c r="K1403" i="3"/>
  <c r="L1403" i="3" s="1"/>
  <c r="H1402" i="3"/>
  <c r="K1563" i="3"/>
  <c r="L1563" i="3" s="1"/>
  <c r="H1562" i="3"/>
  <c r="K565" i="3"/>
  <c r="L565" i="3" s="1"/>
  <c r="H564" i="3"/>
  <c r="H640" i="3"/>
  <c r="K641" i="3"/>
  <c r="L641" i="3" s="1"/>
  <c r="H746" i="3"/>
  <c r="K745" i="3"/>
  <c r="L745" i="3" s="1"/>
  <c r="H744" i="3"/>
  <c r="H938" i="3"/>
  <c r="K1167" i="3"/>
  <c r="L1167" i="3" s="1"/>
  <c r="H1166" i="3"/>
  <c r="K1303" i="3"/>
  <c r="L1303" i="3" s="1"/>
  <c r="H1302" i="3"/>
  <c r="H1608" i="3"/>
  <c r="H1610" i="3"/>
  <c r="H1454" i="3"/>
  <c r="H835" i="3"/>
  <c r="K836" i="3"/>
  <c r="L836" i="3" s="1"/>
  <c r="H1219" i="3"/>
  <c r="K1220" i="3"/>
  <c r="L1220" i="3" s="1"/>
  <c r="K611" i="3"/>
  <c r="L611" i="3" s="1"/>
  <c r="H610" i="3"/>
  <c r="H150" i="3"/>
  <c r="K151" i="3"/>
  <c r="L151" i="3" s="1"/>
  <c r="H246" i="3"/>
  <c r="H248" i="3"/>
  <c r="K247" i="3"/>
  <c r="L247" i="3" s="1"/>
  <c r="K631" i="3"/>
  <c r="L631" i="3" s="1"/>
  <c r="H632" i="3"/>
  <c r="K610" i="3"/>
  <c r="L610" i="3" s="1"/>
  <c r="H609" i="3"/>
  <c r="H713" i="3"/>
  <c r="K714" i="3"/>
  <c r="L714" i="3" s="1"/>
  <c r="H1623" i="3"/>
  <c r="H438" i="3"/>
  <c r="H504" i="3"/>
  <c r="H805" i="3"/>
  <c r="H867" i="3"/>
  <c r="H46" i="3"/>
  <c r="H636" i="3"/>
  <c r="K637" i="3"/>
  <c r="L637" i="3" s="1"/>
  <c r="H245" i="3"/>
  <c r="K246" i="3"/>
  <c r="L246" i="3" s="1"/>
  <c r="H503" i="3"/>
  <c r="H501" i="3"/>
  <c r="H1277" i="3"/>
  <c r="K1278" i="3"/>
  <c r="L1278" i="3" s="1"/>
  <c r="K137" i="3"/>
  <c r="L137" i="3" s="1"/>
  <c r="H136" i="3"/>
  <c r="K993" i="3"/>
  <c r="L993" i="3" s="1"/>
  <c r="H994" i="3"/>
  <c r="K1322" i="3"/>
  <c r="L1322" i="3" s="1"/>
  <c r="H775" i="3"/>
  <c r="H929" i="3"/>
  <c r="K389" i="3"/>
  <c r="L389" i="3" s="1"/>
  <c r="H183" i="3"/>
  <c r="H500" i="3"/>
  <c r="H1527" i="3"/>
  <c r="K707" i="3"/>
  <c r="L707" i="3" s="1"/>
  <c r="H708" i="3"/>
  <c r="H802" i="3"/>
  <c r="K803" i="3"/>
  <c r="L803" i="3" s="1"/>
  <c r="H1098" i="3"/>
  <c r="K1099" i="3"/>
  <c r="L1099" i="3" s="1"/>
  <c r="K388" i="3"/>
  <c r="L388" i="3" s="1"/>
  <c r="H389" i="3"/>
  <c r="H387" i="3"/>
  <c r="H467" i="3"/>
  <c r="K468" i="3"/>
  <c r="L468" i="3" s="1"/>
  <c r="L145" i="3"/>
  <c r="K695" i="3"/>
  <c r="L695" i="3" s="1"/>
  <c r="H886" i="3"/>
  <c r="K1752" i="3"/>
  <c r="L1752" i="3" s="1"/>
  <c r="K930" i="3"/>
  <c r="L930" i="3" s="1"/>
  <c r="H1540" i="3"/>
  <c r="H292" i="3"/>
  <c r="H745" i="3"/>
  <c r="K1754" i="3"/>
  <c r="L1754" i="3" s="1"/>
  <c r="H536" i="3"/>
  <c r="H612" i="3"/>
  <c r="H1709" i="3"/>
  <c r="H319" i="3"/>
  <c r="H321" i="3"/>
  <c r="H615" i="3"/>
  <c r="K616" i="3"/>
  <c r="L616" i="3" s="1"/>
  <c r="K1296" i="3"/>
  <c r="L1296" i="3" s="1"/>
  <c r="H1295" i="3"/>
  <c r="K1776" i="3"/>
  <c r="L1776" i="3" s="1"/>
  <c r="H1775" i="3"/>
  <c r="H1478" i="3"/>
  <c r="K1788" i="3"/>
  <c r="L1788" i="3" s="1"/>
  <c r="H1631" i="3"/>
  <c r="K1318" i="3"/>
  <c r="L1318" i="3" s="1"/>
  <c r="H1384" i="3"/>
  <c r="H478" i="3"/>
  <c r="H310" i="3"/>
  <c r="K849" i="3"/>
  <c r="L849" i="3" s="1"/>
  <c r="K734" i="3"/>
  <c r="L734" i="3" s="1"/>
  <c r="H592" i="3"/>
  <c r="K1626" i="3"/>
  <c r="L1626" i="3" s="1"/>
  <c r="K1416" i="3"/>
  <c r="L1416" i="3" s="1"/>
  <c r="H661" i="3"/>
  <c r="K1478" i="3"/>
  <c r="L1478" i="3" s="1"/>
  <c r="H650" i="3"/>
  <c r="H1435" i="3"/>
  <c r="H1105" i="3"/>
  <c r="H241" i="3"/>
  <c r="H1471" i="3"/>
  <c r="H407" i="3"/>
  <c r="H1291" i="3"/>
  <c r="H6" i="3"/>
  <c r="H1293" i="3"/>
  <c r="H188" i="3"/>
  <c r="H429" i="3"/>
  <c r="K996" i="3"/>
  <c r="L996" i="3" s="1"/>
  <c r="K1429" i="3"/>
  <c r="L1429" i="3" s="1"/>
  <c r="H590" i="3"/>
  <c r="K804" i="3"/>
  <c r="L804" i="3" s="1"/>
  <c r="K429" i="3"/>
  <c r="L429" i="3" s="1"/>
  <c r="K502" i="3"/>
  <c r="L502" i="3" s="1"/>
  <c r="K1414" i="3"/>
  <c r="L1414" i="3" s="1"/>
  <c r="K545" i="3"/>
  <c r="L545" i="3" s="1"/>
  <c r="K534" i="3"/>
  <c r="L534" i="3" s="1"/>
  <c r="H285" i="3"/>
  <c r="H145" i="3"/>
  <c r="H14" i="3"/>
  <c r="K555" i="3"/>
  <c r="L555" i="3" s="1"/>
  <c r="H554" i="3"/>
  <c r="H602" i="3"/>
  <c r="H604" i="3"/>
  <c r="K603" i="3"/>
  <c r="L603" i="3" s="1"/>
  <c r="H836" i="3"/>
  <c r="H834" i="3"/>
  <c r="K907" i="3"/>
  <c r="L907" i="3" s="1"/>
  <c r="H906" i="3"/>
  <c r="H1605" i="3"/>
  <c r="H553" i="3"/>
  <c r="H551" i="3"/>
  <c r="H432" i="3"/>
  <c r="K433" i="3"/>
  <c r="L433" i="3" s="1"/>
  <c r="H1746" i="3"/>
  <c r="K1205" i="3"/>
  <c r="L1205" i="3" s="1"/>
  <c r="H278" i="3"/>
  <c r="H280" i="3"/>
  <c r="K663" i="3"/>
  <c r="L663" i="3" s="1"/>
  <c r="H662" i="3"/>
  <c r="H966" i="3"/>
  <c r="H1321" i="3"/>
  <c r="H1684" i="3"/>
  <c r="K1525" i="3"/>
  <c r="L1525" i="3" s="1"/>
  <c r="K642" i="3"/>
  <c r="L642" i="3" s="1"/>
  <c r="H1127" i="3"/>
  <c r="K1687" i="3"/>
  <c r="L1687" i="3" s="1"/>
  <c r="K726" i="3"/>
  <c r="L726" i="3" s="1"/>
  <c r="H725" i="3"/>
  <c r="K967" i="3"/>
  <c r="L967" i="3" s="1"/>
  <c r="K1198" i="3"/>
  <c r="L1198" i="3" s="1"/>
  <c r="K119" i="3"/>
  <c r="L119" i="3" s="1"/>
  <c r="H1699" i="3"/>
  <c r="H408" i="3"/>
  <c r="K1375" i="3"/>
  <c r="L1375" i="3" s="1"/>
  <c r="H837" i="3"/>
  <c r="H1168" i="3"/>
  <c r="H1359" i="3"/>
  <c r="K1192" i="3"/>
  <c r="L1192" i="3" s="1"/>
  <c r="H1272" i="3"/>
  <c r="K1442" i="3"/>
  <c r="L1442" i="3" s="1"/>
  <c r="H1678" i="3"/>
  <c r="H1100" i="3"/>
  <c r="K823" i="3"/>
  <c r="L823" i="3" s="1"/>
  <c r="H1397" i="3"/>
  <c r="H151" i="3"/>
  <c r="H1174" i="3"/>
  <c r="K1612" i="3"/>
  <c r="L1612" i="3" s="1"/>
  <c r="K313" i="3"/>
  <c r="L313" i="3" s="1"/>
  <c r="H997" i="3"/>
  <c r="H16" i="3"/>
  <c r="H49" i="3"/>
  <c r="H326" i="3"/>
  <c r="K325" i="3"/>
  <c r="L325" i="3" s="1"/>
  <c r="H740" i="3"/>
  <c r="K741" i="3"/>
  <c r="L741" i="3" s="1"/>
  <c r="H860" i="3"/>
  <c r="K861" i="3"/>
  <c r="L861" i="3" s="1"/>
  <c r="H1068" i="3"/>
  <c r="K1069" i="3"/>
  <c r="L1069" i="3" s="1"/>
  <c r="H378" i="3"/>
  <c r="H380" i="3"/>
  <c r="H110" i="3"/>
  <c r="K111" i="3"/>
  <c r="L111" i="3" s="1"/>
  <c r="K207" i="3"/>
  <c r="L207" i="3" s="1"/>
  <c r="H206" i="3"/>
  <c r="K335" i="3"/>
  <c r="L335" i="3" s="1"/>
  <c r="H334" i="3"/>
  <c r="K367" i="3"/>
  <c r="L367" i="3" s="1"/>
  <c r="H366" i="3"/>
  <c r="K495" i="3"/>
  <c r="L495" i="3" s="1"/>
  <c r="H494" i="3"/>
  <c r="H1676" i="3"/>
  <c r="L958" i="3"/>
  <c r="H277" i="3"/>
  <c r="H363" i="3"/>
  <c r="H365" i="3"/>
  <c r="H403" i="3"/>
  <c r="K404" i="3"/>
  <c r="L404" i="3" s="1"/>
  <c r="L1800" i="3"/>
  <c r="H148" i="3"/>
  <c r="H254" i="3"/>
  <c r="H252" i="3"/>
  <c r="H652" i="3"/>
  <c r="L351" i="3"/>
  <c r="H741" i="3"/>
  <c r="H1061" i="3"/>
  <c r="H1536" i="3"/>
  <c r="H728" i="3"/>
  <c r="L966" i="3"/>
  <c r="L1404" i="3"/>
  <c r="H676" i="3"/>
  <c r="H1130" i="3"/>
  <c r="K1172" i="3"/>
  <c r="L1172" i="3" s="1"/>
  <c r="H1173" i="3"/>
  <c r="H1171" i="3"/>
  <c r="H260" i="3"/>
  <c r="H412" i="3"/>
  <c r="H414" i="3"/>
  <c r="H1116" i="3"/>
  <c r="H1748" i="3"/>
  <c r="K62" i="3"/>
  <c r="L62" i="3" s="1"/>
  <c r="H61" i="3"/>
  <c r="H509" i="3"/>
  <c r="L1393" i="3"/>
  <c r="H1304" i="3"/>
  <c r="H60" i="3"/>
  <c r="H58" i="3"/>
  <c r="H324" i="3"/>
  <c r="H411" i="3"/>
  <c r="K412" i="3"/>
  <c r="L412" i="3" s="1"/>
  <c r="H1029" i="3"/>
  <c r="H1189" i="3"/>
  <c r="H1187" i="3"/>
  <c r="H1216" i="3"/>
  <c r="H1234" i="3"/>
  <c r="K1235" i="3"/>
  <c r="L1235" i="3" s="1"/>
  <c r="H1450" i="3"/>
  <c r="K1451" i="3"/>
  <c r="L1451" i="3" s="1"/>
  <c r="K227" i="3"/>
  <c r="L227" i="3" s="1"/>
  <c r="H228" i="3"/>
  <c r="K20" i="3"/>
  <c r="L20" i="3" s="1"/>
  <c r="H19" i="3"/>
  <c r="H1403" i="3"/>
  <c r="H924" i="3"/>
  <c r="H1214" i="3"/>
  <c r="H444" i="3"/>
  <c r="H1306" i="3"/>
  <c r="H1460" i="3"/>
  <c r="H1626" i="3"/>
  <c r="H213" i="3"/>
  <c r="H755" i="3"/>
  <c r="H732" i="3"/>
  <c r="H846" i="3"/>
  <c r="H1550" i="3"/>
  <c r="H1772" i="3"/>
  <c r="L327" i="3"/>
  <c r="L256" i="3"/>
  <c r="H1114" i="3"/>
  <c r="H855" i="3"/>
  <c r="H1439" i="3"/>
  <c r="H284" i="3"/>
  <c r="H954" i="3"/>
  <c r="H1036" i="3"/>
  <c r="H643" i="3"/>
  <c r="H225" i="3"/>
  <c r="H304" i="3"/>
  <c r="H1261" i="3"/>
  <c r="L648" i="3"/>
  <c r="L402" i="3"/>
  <c r="H1796" i="3"/>
  <c r="L114" i="3"/>
  <c r="L442" i="3"/>
  <c r="H1708" i="3"/>
  <c r="H1802" i="3"/>
  <c r="K171" i="3"/>
  <c r="L171" i="3" s="1"/>
  <c r="H314" i="3"/>
  <c r="H516" i="3"/>
  <c r="H842" i="3"/>
  <c r="L916" i="3"/>
  <c r="H675" i="3"/>
  <c r="H149" i="3"/>
  <c r="H1299" i="3"/>
  <c r="H1604" i="3"/>
  <c r="H212" i="3"/>
  <c r="L278" i="3"/>
  <c r="H927" i="3"/>
  <c r="H1311" i="3"/>
  <c r="H923" i="3"/>
  <c r="H1675" i="3"/>
  <c r="H1434" i="3"/>
  <c r="H1586" i="3"/>
  <c r="H1714" i="3"/>
  <c r="H898" i="3"/>
  <c r="H1554" i="3"/>
  <c r="H95" i="3"/>
  <c r="H175" i="3"/>
  <c r="H521" i="3"/>
  <c r="H681" i="3"/>
  <c r="H1081" i="3"/>
  <c r="H1729" i="3"/>
  <c r="H472" i="3"/>
  <c r="H584" i="3"/>
  <c r="H1162" i="3"/>
  <c r="L297" i="3"/>
  <c r="L577" i="3"/>
  <c r="L761" i="3"/>
  <c r="H171" i="3"/>
  <c r="H779" i="3"/>
  <c r="H1067" i="3"/>
  <c r="H930" i="3"/>
  <c r="H1034" i="3"/>
  <c r="L1242" i="3"/>
  <c r="L553" i="3"/>
  <c r="H129" i="3"/>
  <c r="H209" i="3"/>
  <c r="H575" i="3"/>
  <c r="H695" i="3"/>
  <c r="H871" i="3"/>
  <c r="H1553" i="3"/>
  <c r="K1713" i="3"/>
  <c r="L1713" i="3" s="1"/>
  <c r="H172" i="3"/>
  <c r="H988" i="3"/>
  <c r="K989" i="3"/>
  <c r="L989" i="3" s="1"/>
  <c r="H1800" i="3"/>
  <c r="K1552" i="3"/>
  <c r="L1552" i="3" s="1"/>
  <c r="H1406" i="3"/>
  <c r="H1088" i="3"/>
  <c r="K1033" i="3"/>
  <c r="L1033" i="3" s="1"/>
  <c r="H787" i="3"/>
  <c r="K733" i="3"/>
  <c r="L733" i="3" s="1"/>
  <c r="H340" i="3"/>
  <c r="H338" i="3"/>
  <c r="H75" i="3"/>
  <c r="K76" i="3"/>
  <c r="L76" i="3" s="1"/>
  <c r="H965" i="3"/>
  <c r="H1624" i="3"/>
  <c r="H1544" i="3"/>
  <c r="K1801" i="3"/>
  <c r="L1801" i="3" s="1"/>
  <c r="K815" i="3"/>
  <c r="L815" i="3" s="1"/>
  <c r="K1533" i="3"/>
  <c r="L1533" i="3" s="1"/>
  <c r="H1551" i="3"/>
  <c r="H474" i="3"/>
  <c r="H1089" i="3"/>
  <c r="K283" i="3"/>
  <c r="L283" i="3" s="1"/>
  <c r="H442" i="3"/>
  <c r="K1560" i="3"/>
  <c r="L1560" i="3" s="1"/>
  <c r="H7" i="3"/>
  <c r="K1585" i="3"/>
  <c r="L1585" i="3" s="1"/>
  <c r="H697" i="3"/>
  <c r="H1412" i="3"/>
  <c r="H1032" i="3"/>
  <c r="K781" i="3"/>
  <c r="L781" i="3" s="1"/>
  <c r="H718" i="3"/>
  <c r="K473" i="3"/>
  <c r="L473" i="3" s="1"/>
  <c r="H535" i="3"/>
  <c r="H1269" i="3"/>
  <c r="H207" i="3"/>
  <c r="H253" i="3"/>
  <c r="H810" i="3"/>
  <c r="H757" i="3"/>
  <c r="K829" i="3"/>
  <c r="L829" i="3" s="1"/>
  <c r="H963" i="3"/>
  <c r="K1605" i="3"/>
  <c r="L1605" i="3" s="1"/>
  <c r="H908" i="3"/>
  <c r="H1208" i="3"/>
  <c r="H242" i="3"/>
  <c r="K243" i="3"/>
  <c r="L243" i="3" s="1"/>
  <c r="H244" i="3"/>
  <c r="K196" i="3"/>
  <c r="L196" i="3" s="1"/>
  <c r="H195" i="3"/>
  <c r="H539" i="3"/>
  <c r="K540" i="3"/>
  <c r="L540" i="3" s="1"/>
  <c r="H1355" i="3"/>
  <c r="K1356" i="3"/>
  <c r="L1356" i="3" s="1"/>
  <c r="K557" i="3"/>
  <c r="L557" i="3" s="1"/>
  <c r="H556" i="3"/>
  <c r="H558" i="3"/>
  <c r="L1536" i="3"/>
  <c r="H381" i="3"/>
  <c r="K382" i="3"/>
  <c r="L382" i="3" s="1"/>
  <c r="K446" i="3"/>
  <c r="L446" i="3" s="1"/>
  <c r="H445" i="3"/>
  <c r="H573" i="3"/>
  <c r="K574" i="3"/>
  <c r="L574" i="3" s="1"/>
  <c r="H605" i="3"/>
  <c r="K606" i="3"/>
  <c r="L606" i="3" s="1"/>
  <c r="H607" i="3"/>
  <c r="K638" i="3"/>
  <c r="L638" i="3" s="1"/>
  <c r="H637" i="3"/>
  <c r="H639" i="3"/>
  <c r="K670" i="3"/>
  <c r="L670" i="3" s="1"/>
  <c r="H669" i="3"/>
  <c r="H743" i="3"/>
  <c r="K742" i="3"/>
  <c r="L742" i="3" s="1"/>
  <c r="H288" i="3"/>
  <c r="K287" i="3"/>
  <c r="L287" i="3" s="1"/>
  <c r="H350" i="3"/>
  <c r="K447" i="3"/>
  <c r="L447" i="3" s="1"/>
  <c r="H446" i="3"/>
  <c r="H512" i="3"/>
  <c r="K511" i="3"/>
  <c r="L511" i="3" s="1"/>
  <c r="H510" i="3"/>
  <c r="K16" i="3"/>
  <c r="L16" i="3" s="1"/>
  <c r="H15" i="3"/>
  <c r="K112" i="3"/>
  <c r="L112" i="3" s="1"/>
  <c r="H113" i="3"/>
  <c r="H111" i="3"/>
  <c r="H303" i="3"/>
  <c r="K304" i="3"/>
  <c r="L304" i="3" s="1"/>
  <c r="H767" i="3"/>
  <c r="K768" i="3"/>
  <c r="L768" i="3" s="1"/>
  <c r="K1272" i="3"/>
  <c r="L1272" i="3" s="1"/>
  <c r="H1271" i="3"/>
  <c r="H1119" i="3"/>
  <c r="K1120" i="3"/>
  <c r="L1120" i="3" s="1"/>
  <c r="H1381" i="3"/>
  <c r="K1382" i="3"/>
  <c r="L1382" i="3" s="1"/>
  <c r="H1432" i="3"/>
  <c r="H1377" i="3"/>
  <c r="H1375" i="3"/>
  <c r="K1744" i="3"/>
  <c r="L1744" i="3" s="1"/>
  <c r="H1743" i="3"/>
  <c r="H910" i="3"/>
  <c r="H1737" i="3"/>
  <c r="H1584" i="3"/>
  <c r="H1318" i="3"/>
  <c r="H1774" i="3"/>
  <c r="H1617" i="3"/>
  <c r="K1241" i="3"/>
  <c r="L1241" i="3" s="1"/>
  <c r="H1240" i="3"/>
  <c r="H572" i="3"/>
  <c r="H570" i="3"/>
  <c r="K571" i="3"/>
  <c r="L571" i="3" s="1"/>
  <c r="K775" i="3"/>
  <c r="L775" i="3" s="1"/>
  <c r="H1534" i="3"/>
  <c r="K1161" i="3"/>
  <c r="L1161" i="3" s="1"/>
  <c r="H1794" i="3"/>
  <c r="H1616" i="3"/>
  <c r="K1609" i="3"/>
  <c r="L1609" i="3" s="1"/>
  <c r="H816" i="3"/>
  <c r="K1080" i="3"/>
  <c r="L1080" i="3" s="1"/>
  <c r="H1542" i="3"/>
  <c r="H1744" i="3"/>
  <c r="K1773" i="3"/>
  <c r="L1773" i="3" s="1"/>
  <c r="K1023" i="3"/>
  <c r="L1023" i="3" s="1"/>
  <c r="H1727" i="3"/>
  <c r="H716" i="3"/>
  <c r="H1504" i="3"/>
  <c r="H383" i="3"/>
  <c r="K1707" i="3"/>
  <c r="L1707" i="3" s="1"/>
  <c r="H1225" i="3"/>
  <c r="H990" i="3"/>
  <c r="H854" i="3"/>
  <c r="K1604" i="3"/>
  <c r="L1604" i="3" s="1"/>
  <c r="H1086" i="3"/>
  <c r="H690" i="3"/>
  <c r="K1117" i="3"/>
  <c r="L1117" i="3" s="1"/>
  <c r="H484" i="3"/>
  <c r="H580" i="3"/>
  <c r="K148" i="3"/>
  <c r="L148" i="3" s="1"/>
  <c r="H1606" i="3"/>
  <c r="K872" i="3"/>
  <c r="L872" i="3" s="1"/>
  <c r="K208" i="3"/>
  <c r="L208" i="3" s="1"/>
  <c r="H251" i="3"/>
  <c r="K899" i="3"/>
  <c r="L899" i="3" s="1"/>
  <c r="H823" i="3"/>
  <c r="H764" i="3"/>
  <c r="H683" i="3"/>
  <c r="H828" i="3"/>
  <c r="H45" i="3"/>
  <c r="H1301" i="3"/>
  <c r="H52" i="3"/>
  <c r="K51" i="3"/>
  <c r="L51" i="3" s="1"/>
  <c r="H300" i="3"/>
  <c r="K299" i="3"/>
  <c r="L299" i="3" s="1"/>
  <c r="H1300" i="3"/>
  <c r="K1299" i="3"/>
  <c r="L1299" i="3" s="1"/>
  <c r="H1380" i="3"/>
  <c r="K1379" i="3"/>
  <c r="L1379" i="3" s="1"/>
  <c r="H1618" i="3"/>
  <c r="H1620" i="3"/>
  <c r="H51" i="3"/>
  <c r="K52" i="3"/>
  <c r="L52" i="3" s="1"/>
  <c r="H53" i="3"/>
  <c r="H437" i="3"/>
  <c r="H435" i="3"/>
  <c r="K508" i="3"/>
  <c r="L508" i="3" s="1"/>
  <c r="H507" i="3"/>
  <c r="H579" i="3"/>
  <c r="K580" i="3"/>
  <c r="L580" i="3" s="1"/>
  <c r="K1516" i="3"/>
  <c r="L1516" i="3" s="1"/>
  <c r="H1515" i="3"/>
  <c r="K597" i="3"/>
  <c r="L597" i="3" s="1"/>
  <c r="H596" i="3"/>
  <c r="K1693" i="3"/>
  <c r="L1693" i="3" s="1"/>
  <c r="H1692" i="3"/>
  <c r="L135" i="3"/>
  <c r="L359" i="3"/>
  <c r="L487" i="3"/>
  <c r="L615" i="3"/>
  <c r="L711" i="3"/>
  <c r="L1088" i="3"/>
  <c r="L680" i="3"/>
  <c r="H1340" i="3"/>
  <c r="H1338" i="3"/>
  <c r="H425" i="3"/>
  <c r="H423" i="3"/>
  <c r="K531" i="3"/>
  <c r="L531" i="3" s="1"/>
  <c r="H530" i="3"/>
  <c r="H301" i="3"/>
  <c r="H299" i="3"/>
  <c r="K300" i="3"/>
  <c r="L300" i="3" s="1"/>
  <c r="K716" i="3"/>
  <c r="L716" i="3" s="1"/>
  <c r="H715" i="3"/>
  <c r="K892" i="3"/>
  <c r="L892" i="3" s="1"/>
  <c r="H893" i="3"/>
  <c r="H459" i="3"/>
  <c r="H461" i="3"/>
  <c r="H434" i="3"/>
  <c r="K435" i="3"/>
  <c r="L435" i="3" s="1"/>
  <c r="K860" i="3"/>
  <c r="L860" i="3" s="1"/>
  <c r="H859" i="3"/>
  <c r="H1252" i="3"/>
  <c r="K1253" i="3"/>
  <c r="L1253" i="3" s="1"/>
  <c r="H1296" i="3"/>
  <c r="H1054" i="3"/>
  <c r="H873" i="3"/>
  <c r="H90" i="3"/>
  <c r="H693" i="3"/>
  <c r="H691" i="3"/>
  <c r="H1160" i="3"/>
  <c r="K1795" i="3"/>
  <c r="L1795" i="3" s="1"/>
  <c r="H1750" i="3"/>
  <c r="H766" i="3"/>
  <c r="H1079" i="3"/>
  <c r="H1118" i="3"/>
  <c r="H1022" i="3"/>
  <c r="K1728" i="3"/>
  <c r="L1728" i="3" s="1"/>
  <c r="K1505" i="3"/>
  <c r="L1505" i="3" s="1"/>
  <c r="H1706" i="3"/>
  <c r="H1745" i="3"/>
  <c r="H1603" i="3"/>
  <c r="K692" i="3"/>
  <c r="L692" i="3" s="1"/>
  <c r="H147" i="3"/>
  <c r="H297" i="3"/>
  <c r="K460" i="3"/>
  <c r="L460" i="3" s="1"/>
  <c r="K696" i="3"/>
  <c r="L696" i="3" s="1"/>
  <c r="H482" i="3"/>
  <c r="H43" i="3"/>
  <c r="H706" i="3"/>
  <c r="K676" i="3"/>
  <c r="L676" i="3" s="1"/>
  <c r="H331" i="3"/>
  <c r="K213" i="3"/>
  <c r="L213" i="3" s="1"/>
  <c r="H1087" i="3"/>
  <c r="K260" i="3"/>
  <c r="L260" i="3" s="1"/>
  <c r="H704" i="3"/>
  <c r="K96" i="3"/>
  <c r="L96" i="3" s="1"/>
  <c r="H578" i="3"/>
  <c r="L1104" i="3"/>
  <c r="L1726" i="3"/>
  <c r="H1242" i="3"/>
  <c r="K484" i="3"/>
  <c r="L484" i="3" s="1"/>
  <c r="H485" i="3"/>
  <c r="H483" i="3"/>
  <c r="H515" i="3"/>
  <c r="K516" i="3"/>
  <c r="L516" i="3" s="1"/>
  <c r="H517" i="3"/>
  <c r="H1083" i="3"/>
  <c r="K1084" i="3"/>
  <c r="L1084" i="3" s="1"/>
  <c r="K1164" i="3"/>
  <c r="L1164" i="3" s="1"/>
  <c r="H1163" i="3"/>
  <c r="K1628" i="3"/>
  <c r="L1628" i="3" s="1"/>
  <c r="H1627" i="3"/>
  <c r="L374" i="3"/>
  <c r="H460" i="3"/>
  <c r="K461" i="3"/>
  <c r="L461" i="3" s="1"/>
  <c r="H534" i="3"/>
  <c r="H532" i="3"/>
  <c r="H635" i="3"/>
  <c r="H633" i="3"/>
  <c r="L1067" i="3"/>
  <c r="K41" i="3"/>
  <c r="L41" i="3" s="1"/>
  <c r="H40" i="3"/>
  <c r="H42" i="3"/>
  <c r="L194" i="3"/>
  <c r="H1200" i="3"/>
  <c r="H1202" i="3"/>
  <c r="K1201" i="3"/>
  <c r="L1201" i="3" s="1"/>
  <c r="L634" i="3"/>
  <c r="L1545" i="3"/>
  <c r="K683" i="3"/>
  <c r="L683" i="3" s="1"/>
  <c r="H682" i="3"/>
  <c r="K981" i="3"/>
  <c r="L981" i="3" s="1"/>
  <c r="H980" i="3"/>
  <c r="H1368" i="3"/>
  <c r="H1366" i="3"/>
  <c r="H1210" i="3"/>
  <c r="H538" i="3"/>
  <c r="K539" i="3"/>
  <c r="L539" i="3" s="1"/>
  <c r="H415" i="3"/>
  <c r="K416" i="3"/>
  <c r="L416" i="3" s="1"/>
  <c r="K1413" i="3"/>
  <c r="L1413" i="3" s="1"/>
  <c r="K1376" i="3"/>
  <c r="L1376" i="3" s="1"/>
  <c r="L352" i="3"/>
  <c r="H774" i="3"/>
  <c r="H1556" i="3"/>
  <c r="K128" i="3"/>
  <c r="L128" i="3" s="1"/>
  <c r="H928" i="3"/>
  <c r="H102" i="3"/>
  <c r="H982" i="3"/>
  <c r="H1615" i="3"/>
  <c r="K1736" i="3"/>
  <c r="L1736" i="3" s="1"/>
  <c r="K1623" i="3"/>
  <c r="L1623" i="3" s="1"/>
  <c r="K387" i="3"/>
  <c r="L387" i="3" s="1"/>
  <c r="K1224" i="3"/>
  <c r="L1224" i="3" s="1"/>
  <c r="K1262" i="3"/>
  <c r="L1262" i="3" s="1"/>
  <c r="H1383" i="3"/>
  <c r="H1222" i="3"/>
  <c r="H586" i="3"/>
  <c r="H916" i="3"/>
  <c r="H808" i="3"/>
  <c r="H845" i="3"/>
  <c r="K585" i="3"/>
  <c r="L585" i="3" s="1"/>
  <c r="H765" i="3"/>
  <c r="H587" i="3"/>
  <c r="H1404" i="3"/>
  <c r="H68" i="3"/>
  <c r="H261" i="3"/>
  <c r="H77" i="3"/>
  <c r="H861" i="3"/>
  <c r="H88" i="3"/>
  <c r="H436" i="3"/>
  <c r="H958" i="3"/>
  <c r="H177" i="3"/>
  <c r="H1052" i="3"/>
  <c r="K332" i="3"/>
  <c r="L332" i="3" s="1"/>
  <c r="H214" i="3"/>
  <c r="H1614" i="3"/>
  <c r="H588" i="3"/>
  <c r="H825" i="3"/>
  <c r="L1550" i="3"/>
  <c r="H146" i="3"/>
  <c r="K147" i="3"/>
  <c r="L147" i="3" s="1"/>
  <c r="H373" i="3"/>
  <c r="K372" i="3"/>
  <c r="L372" i="3" s="1"/>
  <c r="H947" i="3"/>
  <c r="K948" i="3"/>
  <c r="L948" i="3" s="1"/>
  <c r="K349" i="3"/>
  <c r="L349" i="3" s="1"/>
  <c r="H348" i="3"/>
  <c r="K274" i="3"/>
  <c r="L274" i="3" s="1"/>
  <c r="H275" i="3"/>
  <c r="H673" i="3"/>
  <c r="K674" i="3"/>
  <c r="L674" i="3" s="1"/>
  <c r="L1179" i="3"/>
  <c r="H1211" i="3"/>
  <c r="H1209" i="3"/>
  <c r="K1160" i="3"/>
  <c r="L1160" i="3" s="1"/>
  <c r="H1159" i="3"/>
  <c r="H772" i="3"/>
  <c r="H770" i="3"/>
  <c r="L970" i="3"/>
  <c r="H186" i="3"/>
  <c r="H184" i="3"/>
  <c r="K345" i="3"/>
  <c r="L345" i="3" s="1"/>
  <c r="H344" i="3"/>
  <c r="H562" i="3"/>
  <c r="H560" i="3"/>
  <c r="K561" i="3"/>
  <c r="L561" i="3" s="1"/>
  <c r="K56" i="3"/>
  <c r="L56" i="3" s="1"/>
  <c r="H55" i="3"/>
  <c r="H57" i="3"/>
  <c r="H311" i="3"/>
  <c r="H313" i="3"/>
  <c r="K984" i="3"/>
  <c r="L984" i="3" s="1"/>
  <c r="H983" i="3"/>
  <c r="K1240" i="3"/>
  <c r="L1240" i="3" s="1"/>
  <c r="H1239" i="3"/>
  <c r="L306" i="3"/>
  <c r="L570" i="3"/>
  <c r="L882" i="3"/>
  <c r="H36" i="3"/>
  <c r="K37" i="3"/>
  <c r="L37" i="3" s="1"/>
  <c r="K277" i="3"/>
  <c r="L277" i="3" s="1"/>
  <c r="H276" i="3"/>
  <c r="K926" i="3"/>
  <c r="L926" i="3" s="1"/>
  <c r="H925" i="3"/>
  <c r="K1447" i="3"/>
  <c r="L1447" i="3" s="1"/>
  <c r="H1446" i="3"/>
  <c r="H216" i="3"/>
  <c r="H218" i="3"/>
  <c r="H1448" i="3"/>
  <c r="K1749" i="3"/>
  <c r="L1749" i="3" s="1"/>
  <c r="H891" i="3"/>
  <c r="H476" i="3"/>
  <c r="K878" i="3"/>
  <c r="L878" i="3" s="1"/>
  <c r="H877" i="3"/>
  <c r="K1230" i="3"/>
  <c r="L1230" i="3" s="1"/>
  <c r="H1229" i="3"/>
  <c r="K24" i="3"/>
  <c r="L24" i="3" s="1"/>
  <c r="H23" i="3"/>
  <c r="H879" i="3"/>
  <c r="H1224" i="3"/>
  <c r="H221" i="3"/>
  <c r="K1367" i="3"/>
  <c r="L1367" i="3" s="1"/>
  <c r="K612" i="3"/>
  <c r="L612" i="3" s="1"/>
  <c r="H611" i="3"/>
  <c r="H613" i="3"/>
  <c r="H645" i="3"/>
  <c r="K644" i="3"/>
  <c r="L644" i="3" s="1"/>
  <c r="H29" i="3"/>
  <c r="K30" i="3"/>
  <c r="L30" i="3" s="1"/>
  <c r="L384" i="3"/>
  <c r="L657" i="3"/>
  <c r="H522" i="3"/>
  <c r="H127" i="3"/>
  <c r="H685" i="3"/>
  <c r="H1303" i="3"/>
  <c r="K929" i="3"/>
  <c r="L929" i="3" s="1"/>
  <c r="K917" i="3"/>
  <c r="L917" i="3" s="1"/>
  <c r="K846" i="3"/>
  <c r="L846" i="3" s="1"/>
  <c r="K69" i="3"/>
  <c r="L69" i="3" s="1"/>
  <c r="K217" i="3"/>
  <c r="L217" i="3" s="1"/>
  <c r="K806" i="3"/>
  <c r="L806" i="3" s="1"/>
  <c r="H1254" i="3"/>
  <c r="H1316" i="3"/>
  <c r="K576" i="3"/>
  <c r="L576" i="3" s="1"/>
  <c r="H189" i="3"/>
  <c r="H520" i="3"/>
  <c r="H723" i="3"/>
  <c r="H100" i="3"/>
  <c r="H540" i="3"/>
  <c r="K176" i="3"/>
  <c r="L176" i="3" s="1"/>
  <c r="H174" i="3"/>
  <c r="K820" i="3"/>
  <c r="L820" i="3" s="1"/>
  <c r="H819" i="3"/>
  <c r="H851" i="3"/>
  <c r="H853" i="3"/>
  <c r="K1100" i="3"/>
  <c r="L1100" i="3" s="1"/>
  <c r="H1099" i="3"/>
  <c r="L1534" i="3"/>
  <c r="L1688" i="3"/>
  <c r="H28" i="3"/>
  <c r="K29" i="3"/>
  <c r="L29" i="3" s="1"/>
  <c r="K1245" i="3"/>
  <c r="L1245" i="3" s="1"/>
  <c r="H1244" i="3"/>
  <c r="H1388" i="3"/>
  <c r="H1430" i="3"/>
  <c r="K1431" i="3"/>
  <c r="L1431" i="3" s="1"/>
  <c r="H9" i="3"/>
  <c r="H211" i="3"/>
  <c r="K210" i="3"/>
  <c r="L210" i="3" s="1"/>
  <c r="L411" i="3"/>
  <c r="K506" i="3"/>
  <c r="L506" i="3" s="1"/>
  <c r="H505" i="3"/>
  <c r="H577" i="3"/>
  <c r="K818" i="3"/>
  <c r="L818" i="3" s="1"/>
  <c r="H817" i="3"/>
  <c r="K1034" i="3"/>
  <c r="L1034" i="3" s="1"/>
  <c r="H1033" i="3"/>
  <c r="H1035" i="3"/>
  <c r="H1361" i="3"/>
  <c r="K1362" i="3"/>
  <c r="L1362" i="3" s="1"/>
  <c r="L1753" i="3"/>
  <c r="L1162" i="3"/>
  <c r="K1283" i="3"/>
  <c r="L1283" i="3" s="1"/>
  <c r="H1284" i="3"/>
  <c r="H176" i="3"/>
  <c r="K177" i="3"/>
  <c r="L177" i="3" s="1"/>
  <c r="K881" i="3"/>
  <c r="L881" i="3" s="1"/>
  <c r="H880" i="3"/>
  <c r="L1292" i="3"/>
  <c r="L452" i="3"/>
  <c r="L1021" i="3"/>
  <c r="L1054" i="3"/>
  <c r="L494" i="3"/>
  <c r="L998" i="3"/>
  <c r="L913" i="3"/>
  <c r="L619" i="3"/>
  <c r="L971" i="3"/>
  <c r="L1187" i="3"/>
  <c r="L1473" i="3"/>
  <c r="L1209" i="3"/>
  <c r="L106" i="3"/>
  <c r="L22" i="3"/>
  <c r="L54" i="3"/>
  <c r="L150" i="3"/>
  <c r="L1389" i="3"/>
  <c r="L1207" i="3"/>
  <c r="L624" i="3"/>
  <c r="L298" i="3"/>
  <c r="L1339" i="3"/>
  <c r="L961" i="3"/>
  <c r="L386" i="3"/>
  <c r="L81" i="3"/>
  <c r="L169" i="3"/>
  <c r="L1226" i="3"/>
  <c r="L101" i="3"/>
  <c r="L317" i="3"/>
  <c r="L525" i="3"/>
  <c r="L869" i="3"/>
  <c r="L1007" i="3"/>
  <c r="L259" i="3"/>
  <c r="L731" i="3"/>
  <c r="L1521" i="3"/>
  <c r="L1345" i="3"/>
  <c r="L1066" i="3"/>
  <c r="L50" i="3"/>
  <c r="L1249" i="3"/>
  <c r="L1625" i="3"/>
  <c r="L1790" i="3"/>
  <c r="L1551" i="3"/>
  <c r="L1719" i="3"/>
  <c r="L1799" i="3"/>
  <c r="L1232" i="3"/>
  <c r="L366" i="3"/>
  <c r="L654" i="3"/>
  <c r="L686" i="3"/>
  <c r="L943" i="3"/>
  <c r="L1151" i="3"/>
  <c r="L440" i="3"/>
  <c r="L536" i="3"/>
  <c r="L568" i="3"/>
  <c r="L163" i="3"/>
  <c r="L665" i="3"/>
  <c r="L146" i="3"/>
  <c r="L353" i="3"/>
  <c r="L673" i="3"/>
  <c r="L73" i="3"/>
  <c r="L842" i="3"/>
  <c r="L709" i="3"/>
  <c r="L1600" i="3"/>
  <c r="L1680" i="3"/>
  <c r="L871" i="3"/>
  <c r="L35" i="3"/>
  <c r="L1315" i="3"/>
  <c r="L1210" i="3"/>
  <c r="L97" i="3"/>
  <c r="L681" i="3"/>
  <c r="L1081" i="3"/>
  <c r="L226" i="3"/>
  <c r="L1409" i="3"/>
  <c r="L249" i="3"/>
  <c r="L289" i="3"/>
  <c r="L1666" i="3"/>
  <c r="H3" i="3"/>
  <c r="H4" i="3" s="1"/>
  <c r="L4" i="3"/>
  <c r="T4" i="3" s="1"/>
  <c r="H5" i="3"/>
  <c r="T1643" i="3" l="1"/>
  <c r="P1643" i="3"/>
  <c r="S1643" i="3" s="1"/>
  <c r="P1409" i="3"/>
  <c r="S1409" i="3" s="1"/>
  <c r="T1409" i="3"/>
  <c r="M226" i="3"/>
  <c r="T226" i="3"/>
  <c r="T1680" i="3"/>
  <c r="P1680" i="3"/>
  <c r="S1680" i="3" s="1"/>
  <c r="T665" i="3"/>
  <c r="P665" i="3"/>
  <c r="S665" i="3" s="1"/>
  <c r="S654" i="3"/>
  <c r="T654" i="3"/>
  <c r="P654" i="3"/>
  <c r="T1249" i="3"/>
  <c r="P1249" i="3"/>
  <c r="S1249" i="3" s="1"/>
  <c r="M869" i="3"/>
  <c r="T869" i="3"/>
  <c r="S961" i="3"/>
  <c r="T961" i="3"/>
  <c r="P961" i="3"/>
  <c r="M22" i="3"/>
  <c r="T22" i="3"/>
  <c r="S998" i="3"/>
  <c r="T998" i="3"/>
  <c r="T177" i="3"/>
  <c r="P177" i="3"/>
  <c r="S177" i="3" s="1"/>
  <c r="S411" i="3"/>
  <c r="T411" i="3"/>
  <c r="P411" i="3"/>
  <c r="P1245" i="3"/>
  <c r="S1245" i="3" s="1"/>
  <c r="T1245" i="3"/>
  <c r="M846" i="3"/>
  <c r="T846" i="3"/>
  <c r="S384" i="3"/>
  <c r="T384" i="3"/>
  <c r="P384" i="3"/>
  <c r="M1367" i="3"/>
  <c r="T1367" i="3"/>
  <c r="T882" i="3"/>
  <c r="P882" i="3"/>
  <c r="S882" i="3" s="1"/>
  <c r="M345" i="3"/>
  <c r="S345" i="3" s="1"/>
  <c r="T345" i="3"/>
  <c r="M349" i="3"/>
  <c r="S349" i="3" s="1"/>
  <c r="T349" i="3"/>
  <c r="T1262" i="3"/>
  <c r="P1262" i="3"/>
  <c r="S1262" i="3" s="1"/>
  <c r="S461" i="3"/>
  <c r="T461" i="3"/>
  <c r="M1726" i="3"/>
  <c r="S1726" i="3" s="1"/>
  <c r="T1726" i="3"/>
  <c r="S435" i="3"/>
  <c r="T435" i="3"/>
  <c r="P435" i="3"/>
  <c r="M300" i="3"/>
  <c r="T300" i="3"/>
  <c r="S574" i="3"/>
  <c r="T574" i="3"/>
  <c r="M781" i="3"/>
  <c r="T781" i="3"/>
  <c r="T283" i="3"/>
  <c r="P283" i="3"/>
  <c r="S283" i="3" s="1"/>
  <c r="M1033" i="3"/>
  <c r="S1033" i="3" s="1"/>
  <c r="T1033" i="3"/>
  <c r="S1713" i="3"/>
  <c r="T1713" i="3"/>
  <c r="S1242" i="3"/>
  <c r="T1242" i="3"/>
  <c r="P1242" i="3"/>
  <c r="S297" i="3"/>
  <c r="T297" i="3"/>
  <c r="P297" i="3"/>
  <c r="T442" i="3"/>
  <c r="P442" i="3"/>
  <c r="S442" i="3" s="1"/>
  <c r="T327" i="3"/>
  <c r="P327" i="3"/>
  <c r="S327" i="3" s="1"/>
  <c r="M1393" i="3"/>
  <c r="S1393" i="3" s="1"/>
  <c r="T1393" i="3"/>
  <c r="M207" i="3"/>
  <c r="T207" i="3"/>
  <c r="T313" i="3"/>
  <c r="P313" i="3"/>
  <c r="S313" i="3" s="1"/>
  <c r="M1442" i="3"/>
  <c r="T1442" i="3"/>
  <c r="T642" i="3"/>
  <c r="P642" i="3"/>
  <c r="S642" i="3" s="1"/>
  <c r="T555" i="3"/>
  <c r="P555" i="3"/>
  <c r="S555" i="3" s="1"/>
  <c r="M429" i="3"/>
  <c r="S429" i="3" s="1"/>
  <c r="T429" i="3"/>
  <c r="S1478" i="3"/>
  <c r="T1478" i="3"/>
  <c r="M695" i="3"/>
  <c r="T695" i="3"/>
  <c r="T389" i="3"/>
  <c r="P389" i="3"/>
  <c r="S389" i="3" s="1"/>
  <c r="S1278" i="3"/>
  <c r="T1278" i="3"/>
  <c r="P1278" i="3"/>
  <c r="M745" i="3"/>
  <c r="T745" i="3"/>
  <c r="T623" i="3"/>
  <c r="P623" i="3"/>
  <c r="S623" i="3" s="1"/>
  <c r="M144" i="3"/>
  <c r="S144" i="3" s="1"/>
  <c r="T144" i="3"/>
  <c r="M962" i="3"/>
  <c r="T962" i="3"/>
  <c r="S392" i="3"/>
  <c r="T392" i="3"/>
  <c r="M1717" i="3"/>
  <c r="T1717" i="3"/>
  <c r="S1638" i="3"/>
  <c r="T1638" i="3"/>
  <c r="P1638" i="3"/>
  <c r="S599" i="3"/>
  <c r="T599" i="3"/>
  <c r="T87" i="3"/>
  <c r="P87" i="3"/>
  <c r="S87" i="3" s="1"/>
  <c r="T1383" i="3"/>
  <c r="P1383" i="3"/>
  <c r="S1383" i="3" s="1"/>
  <c r="M617" i="3"/>
  <c r="T617" i="3"/>
  <c r="S12" i="3"/>
  <c r="T12" i="3"/>
  <c r="M739" i="3"/>
  <c r="T739" i="3"/>
  <c r="T380" i="3"/>
  <c r="P380" i="3"/>
  <c r="S380" i="3" s="1"/>
  <c r="S450" i="3"/>
  <c r="T450" i="3"/>
  <c r="M1096" i="3"/>
  <c r="T1096" i="3"/>
  <c r="T821" i="3"/>
  <c r="P821" i="3"/>
  <c r="S821" i="3" s="1"/>
  <c r="M373" i="3"/>
  <c r="S373" i="3" s="1"/>
  <c r="T373" i="3"/>
  <c r="S600" i="3"/>
  <c r="T600" i="3"/>
  <c r="M267" i="3"/>
  <c r="T267" i="3"/>
  <c r="M786" i="3"/>
  <c r="T786" i="3"/>
  <c r="S1003" i="3"/>
  <c r="T1003" i="3"/>
  <c r="T48" i="3"/>
  <c r="P48" i="3"/>
  <c r="S48" i="3" s="1"/>
  <c r="S1009" i="3"/>
  <c r="T1009" i="3"/>
  <c r="M679" i="3"/>
  <c r="T679" i="3"/>
  <c r="S708" i="3"/>
  <c r="T708" i="3"/>
  <c r="P708" i="3"/>
  <c r="S819" i="3"/>
  <c r="T819" i="3"/>
  <c r="P819" i="3"/>
  <c r="T1290" i="3"/>
  <c r="P1290" i="3"/>
  <c r="S1290" i="3" s="1"/>
  <c r="S1002" i="3"/>
  <c r="T1002" i="3"/>
  <c r="S1681" i="3"/>
  <c r="T1681" i="3"/>
  <c r="P1681" i="3"/>
  <c r="M1566" i="3"/>
  <c r="T1566" i="3"/>
  <c r="T883" i="3"/>
  <c r="P883" i="3"/>
  <c r="S883" i="3" s="1"/>
  <c r="M1072" i="3"/>
  <c r="T1072" i="3"/>
  <c r="M1512" i="3"/>
  <c r="T1512" i="3"/>
  <c r="M1286" i="3"/>
  <c r="T1286" i="3"/>
  <c r="T1152" i="3"/>
  <c r="P1152" i="3"/>
  <c r="S1152" i="3" s="1"/>
  <c r="S385" i="3"/>
  <c r="P385" i="3"/>
  <c r="T385" i="3"/>
  <c r="M1664" i="3"/>
  <c r="T1664" i="3"/>
  <c r="S104" i="3"/>
  <c r="T104" i="3"/>
  <c r="M140" i="3"/>
  <c r="T140" i="3"/>
  <c r="M560" i="3"/>
  <c r="T560" i="3"/>
  <c r="M346" i="3"/>
  <c r="T346" i="3"/>
  <c r="T1750" i="3"/>
  <c r="P1750" i="3"/>
  <c r="S1750" i="3" s="1"/>
  <c r="S1001" i="3"/>
  <c r="T1001" i="3"/>
  <c r="M428" i="3"/>
  <c r="T428" i="3"/>
  <c r="M1496" i="3"/>
  <c r="T1496" i="3"/>
  <c r="S467" i="3"/>
  <c r="T467" i="3"/>
  <c r="S497" i="3"/>
  <c r="T497" i="3"/>
  <c r="T975" i="3"/>
  <c r="P975" i="3"/>
  <c r="S975" i="3" s="1"/>
  <c r="T1127" i="3"/>
  <c r="P1127" i="3"/>
  <c r="S1127" i="3" s="1"/>
  <c r="M432" i="3"/>
  <c r="S432" i="3" s="1"/>
  <c r="T432" i="3"/>
  <c r="S423" i="3"/>
  <c r="T423" i="3"/>
  <c r="P423" i="3"/>
  <c r="M272" i="3"/>
  <c r="T272" i="3"/>
  <c r="S1288" i="3"/>
  <c r="T1288" i="3"/>
  <c r="P1288" i="3"/>
  <c r="S1452" i="3"/>
  <c r="T1452" i="3"/>
  <c r="P1452" i="3"/>
  <c r="T1635" i="3"/>
  <c r="P1635" i="3"/>
  <c r="S1635" i="3" s="1"/>
  <c r="M23" i="3"/>
  <c r="S23" i="3" s="1"/>
  <c r="T23" i="3"/>
  <c r="P1602" i="3"/>
  <c r="S1602" i="3" s="1"/>
  <c r="T1602" i="3"/>
  <c r="M678" i="3"/>
  <c r="T678" i="3"/>
  <c r="T812" i="3"/>
  <c r="P812" i="3"/>
  <c r="S812" i="3" s="1"/>
  <c r="M912" i="3"/>
  <c r="T912" i="3"/>
  <c r="T1434" i="3"/>
  <c r="P1434" i="3"/>
  <c r="S1434" i="3" s="1"/>
  <c r="T621" i="3"/>
  <c r="P621" i="3"/>
  <c r="S621" i="3" s="1"/>
  <c r="M1142" i="3"/>
  <c r="S1142" i="3" s="1"/>
  <c r="T1142" i="3"/>
  <c r="T1061" i="3"/>
  <c r="P1061" i="3"/>
  <c r="S1061" i="3" s="1"/>
  <c r="M1208" i="3"/>
  <c r="T1208" i="3"/>
  <c r="S592" i="3"/>
  <c r="T592" i="3"/>
  <c r="M827" i="3"/>
  <c r="S827" i="3" s="1"/>
  <c r="T827" i="3"/>
  <c r="M514" i="3"/>
  <c r="T514" i="3"/>
  <c r="M830" i="3"/>
  <c r="T830" i="3"/>
  <c r="M915" i="3"/>
  <c r="T915" i="3"/>
  <c r="T355" i="3"/>
  <c r="P355" i="3"/>
  <c r="S355" i="3" s="1"/>
  <c r="S9" i="3"/>
  <c r="T9" i="3"/>
  <c r="M1331" i="3"/>
  <c r="S1331" i="3" s="1"/>
  <c r="T1331" i="3"/>
  <c r="S602" i="3"/>
  <c r="T602" i="3"/>
  <c r="S1476" i="3"/>
  <c r="T1476" i="3"/>
  <c r="T1791" i="3"/>
  <c r="P1791" i="3"/>
  <c r="S1791" i="3" s="1"/>
  <c r="S108" i="3"/>
  <c r="T108" i="3"/>
  <c r="T174" i="3"/>
  <c r="P174" i="3"/>
  <c r="S174" i="3" s="1"/>
  <c r="M1620" i="3"/>
  <c r="T1620" i="3"/>
  <c r="S1191" i="3"/>
  <c r="T1191" i="3"/>
  <c r="S296" i="3"/>
  <c r="T296" i="3"/>
  <c r="P296" i="3"/>
  <c r="S1458" i="3"/>
  <c r="T1458" i="3"/>
  <c r="T522" i="3"/>
  <c r="P522" i="3"/>
  <c r="S522" i="3" s="1"/>
  <c r="S1423" i="3"/>
  <c r="T1423" i="3"/>
  <c r="S455" i="3"/>
  <c r="T455" i="3"/>
  <c r="T156" i="3"/>
  <c r="P156" i="3"/>
  <c r="S156" i="3" s="1"/>
  <c r="T765" i="3"/>
  <c r="P765" i="3"/>
  <c r="S765" i="3" s="1"/>
  <c r="M181" i="3"/>
  <c r="T181" i="3"/>
  <c r="T1372" i="3"/>
  <c r="P1372" i="3"/>
  <c r="S1372" i="3" s="1"/>
  <c r="T1243" i="3"/>
  <c r="P1243" i="3"/>
  <c r="S1243" i="3" s="1"/>
  <c r="T324" i="3"/>
  <c r="P324" i="3"/>
  <c r="S324" i="3" s="1"/>
  <c r="P1250" i="3"/>
  <c r="S1250" i="3" s="1"/>
  <c r="T1250" i="3"/>
  <c r="T766" i="3"/>
  <c r="P766" i="3"/>
  <c r="S766" i="3" s="1"/>
  <c r="M1212" i="3"/>
  <c r="S1212" i="3" s="1"/>
  <c r="T1212" i="3"/>
  <c r="S480" i="3"/>
  <c r="T480" i="3"/>
  <c r="S464" i="3"/>
  <c r="T464" i="3"/>
  <c r="S13" i="3"/>
  <c r="T13" i="3"/>
  <c r="M1491" i="3"/>
  <c r="S1491" i="3" s="1"/>
  <c r="T1491" i="3"/>
  <c r="M1282" i="3"/>
  <c r="S1282" i="3" s="1"/>
  <c r="T1282" i="3"/>
  <c r="M370" i="3"/>
  <c r="T370" i="3"/>
  <c r="T1445" i="3"/>
  <c r="P1445" i="3"/>
  <c r="S1445" i="3" s="1"/>
  <c r="S1196" i="3"/>
  <c r="T1196" i="3"/>
  <c r="S941" i="3"/>
  <c r="T941" i="3"/>
  <c r="P941" i="3"/>
  <c r="T1064" i="3"/>
  <c r="P1064" i="3"/>
  <c r="S1064" i="3" s="1"/>
  <c r="T552" i="3"/>
  <c r="P552" i="3"/>
  <c r="S552" i="3" s="1"/>
  <c r="M1650" i="3"/>
  <c r="T1650" i="3"/>
  <c r="M418" i="3"/>
  <c r="T418" i="3"/>
  <c r="M1695" i="3"/>
  <c r="T1695" i="3"/>
  <c r="S942" i="3"/>
  <c r="T942" i="3"/>
  <c r="P942" i="3"/>
  <c r="T190" i="3"/>
  <c r="P190" i="3"/>
  <c r="S190" i="3" s="1"/>
  <c r="S485" i="3"/>
  <c r="T485" i="3"/>
  <c r="T252" i="3"/>
  <c r="P252" i="3"/>
  <c r="S252" i="3" s="1"/>
  <c r="T643" i="3"/>
  <c r="P643" i="3"/>
  <c r="S643" i="3" s="1"/>
  <c r="M713" i="3"/>
  <c r="T713" i="3"/>
  <c r="T89" i="3"/>
  <c r="P89" i="3"/>
  <c r="S89" i="3" s="1"/>
  <c r="M1330" i="3"/>
  <c r="S1330" i="3" s="1"/>
  <c r="T1330" i="3"/>
  <c r="S470" i="3"/>
  <c r="T470" i="3"/>
  <c r="M1182" i="3"/>
  <c r="T1182" i="3"/>
  <c r="T1435" i="3"/>
  <c r="P1435" i="3"/>
  <c r="S1435" i="3" s="1"/>
  <c r="T312" i="3"/>
  <c r="P312" i="3"/>
  <c r="S312" i="3" s="1"/>
  <c r="S578" i="3"/>
  <c r="T578" i="3"/>
  <c r="S1477" i="3"/>
  <c r="T1477" i="3"/>
  <c r="M1500" i="3"/>
  <c r="T1500" i="3"/>
  <c r="P1427" i="3"/>
  <c r="S1427" i="3" s="1"/>
  <c r="T1427" i="3"/>
  <c r="M1694" i="3"/>
  <c r="T1694" i="3"/>
  <c r="M1040" i="3"/>
  <c r="T1040" i="3"/>
  <c r="M1390" i="3"/>
  <c r="T1390" i="3"/>
  <c r="T1277" i="3"/>
  <c r="P1277" i="3"/>
  <c r="S1277" i="3" s="1"/>
  <c r="M1660" i="3"/>
  <c r="S1660" i="3" s="1"/>
  <c r="T1660" i="3"/>
  <c r="T248" i="3"/>
  <c r="P248" i="3"/>
  <c r="S248" i="3" s="1"/>
  <c r="T1729" i="3"/>
  <c r="P1729" i="3"/>
  <c r="S1729" i="3" s="1"/>
  <c r="S960" i="3"/>
  <c r="T960" i="3"/>
  <c r="P960" i="3"/>
  <c r="T1114" i="3"/>
  <c r="P1114" i="3"/>
  <c r="S1114" i="3" s="1"/>
  <c r="M919" i="3"/>
  <c r="T919" i="3"/>
  <c r="T1709" i="3"/>
  <c r="P1709" i="3"/>
  <c r="S1709" i="3" s="1"/>
  <c r="M285" i="3"/>
  <c r="T285" i="3"/>
  <c r="T1364" i="3"/>
  <c r="P1364" i="3"/>
  <c r="S1364" i="3" s="1"/>
  <c r="M212" i="3"/>
  <c r="S212" i="3" s="1"/>
  <c r="T212" i="3"/>
  <c r="M1077" i="3"/>
  <c r="T1077" i="3"/>
  <c r="M728" i="3"/>
  <c r="T728" i="3"/>
  <c r="T662" i="3"/>
  <c r="P662" i="3"/>
  <c r="S662" i="3" s="1"/>
  <c r="T980" i="3"/>
  <c r="P980" i="3"/>
  <c r="S980" i="3" s="1"/>
  <c r="M640" i="3"/>
  <c r="S640" i="3" s="1"/>
  <c r="T640" i="3"/>
  <c r="S10" i="3"/>
  <c r="T10" i="3"/>
  <c r="P1446" i="3"/>
  <c r="S1446" i="3" s="1"/>
  <c r="T1446" i="3"/>
  <c r="M1347" i="3"/>
  <c r="T1347" i="3"/>
  <c r="M1670" i="3"/>
  <c r="T1670" i="3"/>
  <c r="T656" i="3"/>
  <c r="P656" i="3"/>
  <c r="S656" i="3" s="1"/>
  <c r="M1618" i="3"/>
  <c r="S1618" i="3" s="1"/>
  <c r="T1618" i="3"/>
  <c r="T1150" i="3"/>
  <c r="P1150" i="3"/>
  <c r="S1150" i="3" s="1"/>
  <c r="M270" i="3"/>
  <c r="T270" i="3"/>
  <c r="T85" i="3"/>
  <c r="P85" i="3"/>
  <c r="S85" i="3" s="1"/>
  <c r="S451" i="3"/>
  <c r="T451" i="3"/>
  <c r="M1329" i="3"/>
  <c r="S1329" i="3" s="1"/>
  <c r="T1329" i="3"/>
  <c r="M288" i="3"/>
  <c r="S288" i="3" s="1"/>
  <c r="T288" i="3"/>
  <c r="M922" i="3"/>
  <c r="T922" i="3"/>
  <c r="M852" i="3"/>
  <c r="S852" i="3" s="1"/>
  <c r="T852" i="3"/>
  <c r="M1392" i="3"/>
  <c r="S1392" i="3" s="1"/>
  <c r="T1392" i="3"/>
  <c r="T1535" i="3"/>
  <c r="P1535" i="3"/>
  <c r="S1535" i="3" s="1"/>
  <c r="P1739" i="3"/>
  <c r="S1739" i="3" s="1"/>
  <c r="T1739" i="3"/>
  <c r="P946" i="3"/>
  <c r="S946" i="3" s="1"/>
  <c r="T946" i="3"/>
  <c r="T1582" i="3"/>
  <c r="P1582" i="3"/>
  <c r="S1582" i="3" s="1"/>
  <c r="T719" i="3"/>
  <c r="P719" i="3"/>
  <c r="S719" i="3" s="1"/>
  <c r="S589" i="3"/>
  <c r="T589" i="3"/>
  <c r="S457" i="3"/>
  <c r="T457" i="3"/>
  <c r="M358" i="3"/>
  <c r="T358" i="3"/>
  <c r="T1311" i="3"/>
  <c r="P1311" i="3"/>
  <c r="S1311" i="3" s="1"/>
  <c r="M1159" i="3"/>
  <c r="S1159" i="3" s="1"/>
  <c r="T1159" i="3"/>
  <c r="M780" i="3"/>
  <c r="S780" i="3" s="1"/>
  <c r="T780" i="3"/>
  <c r="T1112" i="3"/>
  <c r="P1112" i="3"/>
  <c r="S1112" i="3" s="1"/>
  <c r="T1640" i="3"/>
  <c r="P1640" i="3"/>
  <c r="S1640" i="3" s="1"/>
  <c r="T1775" i="3"/>
  <c r="P1775" i="3"/>
  <c r="S1775" i="3" s="1"/>
  <c r="T1798" i="3"/>
  <c r="P1798" i="3"/>
  <c r="S1798" i="3" s="1"/>
  <c r="S1474" i="3"/>
  <c r="T1474" i="3"/>
  <c r="S501" i="3"/>
  <c r="T501" i="3"/>
  <c r="M395" i="3"/>
  <c r="T395" i="3"/>
  <c r="M614" i="3"/>
  <c r="T614" i="3"/>
  <c r="M1562" i="3"/>
  <c r="S1562" i="3" s="1"/>
  <c r="T1562" i="3"/>
  <c r="M14" i="3"/>
  <c r="S14" i="3" s="1"/>
  <c r="T14" i="3"/>
  <c r="T364" i="3"/>
  <c r="P364" i="3"/>
  <c r="S364" i="3" s="1"/>
  <c r="T1359" i="3"/>
  <c r="P1359" i="3"/>
  <c r="S1359" i="3" s="1"/>
  <c r="T102" i="3"/>
  <c r="P102" i="3"/>
  <c r="S102" i="3" s="1"/>
  <c r="M1030" i="3"/>
  <c r="S1030" i="3" s="1"/>
  <c r="T1030" i="3"/>
  <c r="M216" i="3"/>
  <c r="T216" i="3"/>
  <c r="M1270" i="3"/>
  <c r="T1270" i="3"/>
  <c r="T1794" i="3"/>
  <c r="P1794" i="3"/>
  <c r="S1794" i="3" s="1"/>
  <c r="M925" i="3"/>
  <c r="S925" i="3" s="1"/>
  <c r="T925" i="3"/>
  <c r="S1591" i="3"/>
  <c r="T1591" i="3"/>
  <c r="P1591" i="3"/>
  <c r="M652" i="3"/>
  <c r="T652" i="3"/>
  <c r="T90" i="3"/>
  <c r="P90" i="3"/>
  <c r="S90" i="3" s="1"/>
  <c r="T1374" i="3"/>
  <c r="P1374" i="3"/>
  <c r="S1374" i="3" s="1"/>
  <c r="T315" i="3"/>
  <c r="P315" i="3"/>
  <c r="S315" i="3" s="1"/>
  <c r="T529" i="3"/>
  <c r="P529" i="3"/>
  <c r="S529" i="3" s="1"/>
  <c r="S138" i="3"/>
  <c r="T138" i="3"/>
  <c r="T1121" i="3"/>
  <c r="P1121" i="3"/>
  <c r="S1121" i="3" s="1"/>
  <c r="S478" i="3"/>
  <c r="T478" i="3"/>
  <c r="P945" i="3"/>
  <c r="S945" i="3" s="1"/>
  <c r="T945" i="3"/>
  <c r="T814" i="3"/>
  <c r="P814" i="3"/>
  <c r="S814" i="3" s="1"/>
  <c r="P186" i="3"/>
  <c r="S186" i="3" s="1"/>
  <c r="T186" i="3"/>
  <c r="M401" i="3"/>
  <c r="T401" i="3"/>
  <c r="T976" i="3"/>
  <c r="P976" i="3"/>
  <c r="S976" i="3" s="1"/>
  <c r="M1081" i="3"/>
  <c r="S1081" i="3" s="1"/>
  <c r="T1081" i="3"/>
  <c r="T1600" i="3"/>
  <c r="P1600" i="3"/>
  <c r="S1600" i="3" s="1"/>
  <c r="M163" i="3"/>
  <c r="T163" i="3"/>
  <c r="T366" i="3"/>
  <c r="P366" i="3"/>
  <c r="S366" i="3" s="1"/>
  <c r="T50" i="3"/>
  <c r="P50" i="3"/>
  <c r="S50" i="3" s="1"/>
  <c r="T525" i="3"/>
  <c r="P525" i="3"/>
  <c r="S525" i="3" s="1"/>
  <c r="T1339" i="3"/>
  <c r="P1339" i="3"/>
  <c r="S1339" i="3" s="1"/>
  <c r="S106" i="3"/>
  <c r="T106" i="3"/>
  <c r="S494" i="3"/>
  <c r="T494" i="3"/>
  <c r="M210" i="3"/>
  <c r="T210" i="3"/>
  <c r="M29" i="3"/>
  <c r="S29" i="3" s="1"/>
  <c r="T29" i="3"/>
  <c r="M917" i="3"/>
  <c r="S917" i="3" s="1"/>
  <c r="T917" i="3"/>
  <c r="M30" i="3"/>
  <c r="T30" i="3"/>
  <c r="T878" i="3"/>
  <c r="P878" i="3"/>
  <c r="S878" i="3" s="1"/>
  <c r="S1447" i="3"/>
  <c r="T1447" i="3"/>
  <c r="T570" i="3"/>
  <c r="P570" i="3"/>
  <c r="S570" i="3" s="1"/>
  <c r="M948" i="3"/>
  <c r="T948" i="3"/>
  <c r="S585" i="3"/>
  <c r="T585" i="3"/>
  <c r="T1224" i="3"/>
  <c r="P1224" i="3"/>
  <c r="S1224" i="3" s="1"/>
  <c r="S128" i="3"/>
  <c r="T128" i="3"/>
  <c r="M539" i="3"/>
  <c r="T539" i="3"/>
  <c r="T683" i="3"/>
  <c r="P683" i="3"/>
  <c r="S683" i="3" s="1"/>
  <c r="T1104" i="3"/>
  <c r="P1104" i="3"/>
  <c r="S1104" i="3" s="1"/>
  <c r="M676" i="3"/>
  <c r="T676" i="3"/>
  <c r="M692" i="3"/>
  <c r="T692" i="3"/>
  <c r="T680" i="3"/>
  <c r="P680" i="3"/>
  <c r="S680" i="3" s="1"/>
  <c r="M1693" i="3"/>
  <c r="T1693" i="3"/>
  <c r="S508" i="3"/>
  <c r="T508" i="3"/>
  <c r="T1379" i="3"/>
  <c r="P1379" i="3"/>
  <c r="S1379" i="3" s="1"/>
  <c r="M208" i="3"/>
  <c r="S208" i="3" s="1"/>
  <c r="T208" i="3"/>
  <c r="T1609" i="3"/>
  <c r="P1609" i="3"/>
  <c r="S1609" i="3" s="1"/>
  <c r="T1120" i="3"/>
  <c r="P1120" i="3"/>
  <c r="S1120" i="3" s="1"/>
  <c r="M670" i="3"/>
  <c r="T670" i="3"/>
  <c r="T557" i="3"/>
  <c r="P557" i="3"/>
  <c r="S557" i="3" s="1"/>
  <c r="T243" i="3"/>
  <c r="P243" i="3"/>
  <c r="S243" i="3" s="1"/>
  <c r="M916" i="3"/>
  <c r="T916" i="3"/>
  <c r="S114" i="3"/>
  <c r="T114" i="3"/>
  <c r="M227" i="3"/>
  <c r="S227" i="3" s="1"/>
  <c r="T227" i="3"/>
  <c r="S1800" i="3"/>
  <c r="T1800" i="3"/>
  <c r="S111" i="3"/>
  <c r="T111" i="3"/>
  <c r="M741" i="3"/>
  <c r="T741" i="3"/>
  <c r="M1612" i="3"/>
  <c r="S1612" i="3" s="1"/>
  <c r="T1612" i="3"/>
  <c r="S119" i="3"/>
  <c r="T119" i="3"/>
  <c r="M1525" i="3"/>
  <c r="T1525" i="3"/>
  <c r="M1205" i="3"/>
  <c r="T1205" i="3"/>
  <c r="S907" i="3"/>
  <c r="T907" i="3"/>
  <c r="P907" i="3"/>
  <c r="M804" i="3"/>
  <c r="T804" i="3"/>
  <c r="T1296" i="3"/>
  <c r="P1296" i="3"/>
  <c r="S1296" i="3" s="1"/>
  <c r="T1754" i="3"/>
  <c r="P1754" i="3"/>
  <c r="S1754" i="3" s="1"/>
  <c r="M145" i="3"/>
  <c r="T145" i="3"/>
  <c r="T803" i="3"/>
  <c r="P803" i="3"/>
  <c r="S803" i="3" s="1"/>
  <c r="M610" i="3"/>
  <c r="S610" i="3" s="1"/>
  <c r="T610" i="3"/>
  <c r="T1403" i="3"/>
  <c r="P1403" i="3"/>
  <c r="S1403" i="3" s="1"/>
  <c r="M669" i="3"/>
  <c r="T669" i="3"/>
  <c r="S7" i="3"/>
  <c r="T7" i="3"/>
  <c r="S499" i="3"/>
  <c r="T499" i="3"/>
  <c r="S115" i="3"/>
  <c r="T115" i="3"/>
  <c r="T1313" i="3"/>
  <c r="P1313" i="3"/>
  <c r="S1313" i="3" s="1"/>
  <c r="M1031" i="3"/>
  <c r="S1031" i="3" s="1"/>
  <c r="T1031" i="3"/>
  <c r="M348" i="3"/>
  <c r="T348" i="3"/>
  <c r="S1470" i="3"/>
  <c r="T1470" i="3"/>
  <c r="T321" i="3"/>
  <c r="P321" i="3"/>
  <c r="S321" i="3" s="1"/>
  <c r="T1705" i="3"/>
  <c r="P1705" i="3"/>
  <c r="S1705" i="3" s="1"/>
  <c r="M1498" i="3"/>
  <c r="T1498" i="3"/>
  <c r="T275" i="3"/>
  <c r="P275" i="3"/>
  <c r="S275" i="3" s="1"/>
  <c r="M417" i="3"/>
  <c r="T417" i="3"/>
  <c r="T337" i="3"/>
  <c r="P337" i="3"/>
  <c r="S337" i="3" s="1"/>
  <c r="M722" i="3"/>
  <c r="T722" i="3"/>
  <c r="M749" i="3"/>
  <c r="S749" i="3" s="1"/>
  <c r="T749" i="3"/>
  <c r="M1349" i="3"/>
  <c r="T1349" i="3"/>
  <c r="M1043" i="3"/>
  <c r="T1043" i="3"/>
  <c r="M1350" i="3"/>
  <c r="T1350" i="3"/>
  <c r="S905" i="3"/>
  <c r="T905" i="3"/>
  <c r="P905" i="3"/>
  <c r="S1462" i="3"/>
  <c r="T1462" i="3"/>
  <c r="T763" i="3"/>
  <c r="P763" i="3"/>
  <c r="S763" i="3" s="1"/>
  <c r="M1523" i="3"/>
  <c r="S1523" i="3" s="1"/>
  <c r="T1523" i="3"/>
  <c r="P546" i="3"/>
  <c r="S546" i="3" s="1"/>
  <c r="T546" i="3"/>
  <c r="T1086" i="3"/>
  <c r="P1086" i="3"/>
  <c r="S1086" i="3" s="1"/>
  <c r="S1000" i="3"/>
  <c r="T1000" i="3"/>
  <c r="T158" i="3"/>
  <c r="P158" i="3"/>
  <c r="S158" i="3" s="1"/>
  <c r="T45" i="3"/>
  <c r="P45" i="3"/>
  <c r="S45" i="3" s="1"/>
  <c r="S482" i="3"/>
  <c r="T482" i="3"/>
  <c r="M19" i="3"/>
  <c r="T19" i="3"/>
  <c r="M1428" i="3"/>
  <c r="T1428" i="3"/>
  <c r="T548" i="3"/>
  <c r="P548" i="3"/>
  <c r="S548" i="3" s="1"/>
  <c r="M1186" i="3"/>
  <c r="T1186" i="3"/>
  <c r="M1559" i="3"/>
  <c r="T1559" i="3"/>
  <c r="M1178" i="3"/>
  <c r="T1178" i="3"/>
  <c r="S886" i="3"/>
  <c r="T886" i="3"/>
  <c r="P1593" i="3"/>
  <c r="S1593" i="3" s="1"/>
  <c r="T1593" i="3"/>
  <c r="T159" i="3"/>
  <c r="P159" i="3"/>
  <c r="S159" i="3" s="1"/>
  <c r="M1387" i="3"/>
  <c r="T1387" i="3"/>
  <c r="T1782" i="3"/>
  <c r="P1782" i="3"/>
  <c r="S1782" i="3" s="1"/>
  <c r="T754" i="3"/>
  <c r="P754" i="3"/>
  <c r="S754" i="3" s="1"/>
  <c r="M264" i="3"/>
  <c r="T264" i="3"/>
  <c r="T375" i="3"/>
  <c r="P375" i="3"/>
  <c r="S375" i="3" s="1"/>
  <c r="S1012" i="3"/>
  <c r="T1012" i="3"/>
  <c r="T1254" i="3"/>
  <c r="P1254" i="3"/>
  <c r="S1254" i="3" s="1"/>
  <c r="T551" i="3"/>
  <c r="P551" i="3"/>
  <c r="S551" i="3" s="1"/>
  <c r="S127" i="3"/>
  <c r="T127" i="3"/>
  <c r="S583" i="3"/>
  <c r="T583" i="3"/>
  <c r="S1459" i="3"/>
  <c r="T1459" i="3"/>
  <c r="M1199" i="3"/>
  <c r="T1199" i="3"/>
  <c r="T376" i="3"/>
  <c r="P376" i="3"/>
  <c r="S376" i="3" s="1"/>
  <c r="T935" i="3"/>
  <c r="P935" i="3"/>
  <c r="S935" i="3" s="1"/>
  <c r="T328" i="3"/>
  <c r="P328" i="3"/>
  <c r="S328" i="3" s="1"/>
  <c r="M1109" i="3"/>
  <c r="T1109" i="3"/>
  <c r="M753" i="3"/>
  <c r="T753" i="3"/>
  <c r="T1741" i="3"/>
  <c r="P1741" i="3"/>
  <c r="S1741" i="3" s="1"/>
  <c r="T409" i="3"/>
  <c r="P409" i="3"/>
  <c r="S409" i="3" s="1"/>
  <c r="T762" i="3"/>
  <c r="P762" i="3"/>
  <c r="S762" i="3" s="1"/>
  <c r="T1785" i="3"/>
  <c r="P1785" i="3"/>
  <c r="S1785" i="3" s="1"/>
  <c r="T1248" i="3"/>
  <c r="P1248" i="3"/>
  <c r="S1248" i="3" s="1"/>
  <c r="S1684" i="3"/>
  <c r="T1684" i="3"/>
  <c r="P1684" i="3"/>
  <c r="M1493" i="3"/>
  <c r="T1493" i="3"/>
  <c r="M1118" i="3"/>
  <c r="S1118" i="3" s="1"/>
  <c r="T1118" i="3"/>
  <c r="M394" i="3"/>
  <c r="T394" i="3"/>
  <c r="M1184" i="3"/>
  <c r="T1184" i="3"/>
  <c r="M1661" i="3"/>
  <c r="T1661" i="3"/>
  <c r="T526" i="3"/>
  <c r="P526" i="3"/>
  <c r="S526" i="3" s="1"/>
  <c r="S504" i="3"/>
  <c r="T504" i="3"/>
  <c r="T1734" i="3"/>
  <c r="P1734" i="3"/>
  <c r="S1734" i="3" s="1"/>
  <c r="M1689" i="3"/>
  <c r="T1689" i="3"/>
  <c r="T307" i="3"/>
  <c r="P307" i="3"/>
  <c r="S307" i="3" s="1"/>
  <c r="T1426" i="3"/>
  <c r="P1426" i="3"/>
  <c r="S1426" i="3" s="1"/>
  <c r="S458" i="3"/>
  <c r="T458" i="3"/>
  <c r="P1351" i="3"/>
  <c r="S1351" i="3" s="1"/>
  <c r="T1351" i="3"/>
  <c r="S391" i="3"/>
  <c r="T391" i="3"/>
  <c r="M950" i="3"/>
  <c r="T950" i="3"/>
  <c r="M149" i="3"/>
  <c r="T149" i="3"/>
  <c r="T932" i="3"/>
  <c r="P932" i="3"/>
  <c r="S932" i="3" s="1"/>
  <c r="M651" i="3"/>
  <c r="S651" i="3" s="1"/>
  <c r="T651" i="3"/>
  <c r="T705" i="3"/>
  <c r="P705" i="3"/>
  <c r="S705" i="3" s="1"/>
  <c r="M1074" i="3"/>
  <c r="S1074" i="3" s="1"/>
  <c r="T1074" i="3"/>
  <c r="M694" i="3"/>
  <c r="T694" i="3"/>
  <c r="M636" i="3"/>
  <c r="S636" i="3" s="1"/>
  <c r="T636" i="3"/>
  <c r="T1360" i="3"/>
  <c r="P1360" i="3"/>
  <c r="S1360" i="3" s="1"/>
  <c r="M1481" i="3"/>
  <c r="T1481" i="3"/>
  <c r="M1158" i="3"/>
  <c r="T1158" i="3"/>
  <c r="P1772" i="3"/>
  <c r="S1772" i="3" s="1"/>
  <c r="T1772" i="3"/>
  <c r="S1275" i="3"/>
  <c r="T1275" i="3"/>
  <c r="P1275" i="3"/>
  <c r="T1233" i="3"/>
  <c r="P1233" i="3"/>
  <c r="S1233" i="3" s="1"/>
  <c r="T1221" i="3"/>
  <c r="P1221" i="3"/>
  <c r="S1221" i="3" s="1"/>
  <c r="M1036" i="3"/>
  <c r="T1036" i="3"/>
  <c r="S1464" i="3"/>
  <c r="T1464" i="3"/>
  <c r="M833" i="3"/>
  <c r="T833" i="3"/>
  <c r="T936" i="3"/>
  <c r="P936" i="3"/>
  <c r="S936" i="3" s="1"/>
  <c r="P1595" i="3"/>
  <c r="S1595" i="3" s="1"/>
  <c r="T1595" i="3"/>
  <c r="T1378" i="3"/>
  <c r="P1378" i="3"/>
  <c r="S1378" i="3" s="1"/>
  <c r="M862" i="3"/>
  <c r="S862" i="3" s="1"/>
  <c r="T862" i="3"/>
  <c r="T894" i="3"/>
  <c r="P894" i="3"/>
  <c r="S894" i="3" s="1"/>
  <c r="S126" i="3"/>
  <c r="T126" i="3"/>
  <c r="T445" i="3"/>
  <c r="P445" i="3"/>
  <c r="S445" i="3" s="1"/>
  <c r="M1524" i="3"/>
  <c r="T1524" i="3"/>
  <c r="T92" i="3"/>
  <c r="P92" i="3"/>
  <c r="S92" i="3" s="1"/>
  <c r="S579" i="3"/>
  <c r="T579" i="3"/>
  <c r="S1218" i="3"/>
  <c r="T1218" i="3"/>
  <c r="M1501" i="3"/>
  <c r="T1501" i="3"/>
  <c r="S1471" i="3"/>
  <c r="T1471" i="3"/>
  <c r="T1276" i="3"/>
  <c r="P1276" i="3"/>
  <c r="S1276" i="3" s="1"/>
  <c r="M1073" i="3"/>
  <c r="T1073" i="3"/>
  <c r="P1746" i="3"/>
  <c r="S1746" i="3" s="1"/>
  <c r="T1746" i="3"/>
  <c r="T1085" i="3"/>
  <c r="P1085" i="3"/>
  <c r="S1085" i="3" s="1"/>
  <c r="T885" i="3"/>
  <c r="P885" i="3"/>
  <c r="S885" i="3" s="1"/>
  <c r="T1089" i="3"/>
  <c r="P1089" i="3"/>
  <c r="S1089" i="3" s="1"/>
  <c r="T816" i="3"/>
  <c r="P816" i="3"/>
  <c r="S816" i="3" s="1"/>
  <c r="M831" i="3"/>
  <c r="T831" i="3"/>
  <c r="T255" i="3"/>
  <c r="P255" i="3"/>
  <c r="S255" i="3" s="1"/>
  <c r="M173" i="3"/>
  <c r="S173" i="3" s="1"/>
  <c r="T173" i="3"/>
  <c r="S132" i="3"/>
  <c r="T132" i="3"/>
  <c r="S59" i="3"/>
  <c r="T59" i="3"/>
  <c r="M1448" i="3"/>
  <c r="T1448" i="3"/>
  <c r="T257" i="3"/>
  <c r="P257" i="3"/>
  <c r="S257" i="3" s="1"/>
  <c r="T1131" i="3"/>
  <c r="P1131" i="3"/>
  <c r="S1131" i="3" s="1"/>
  <c r="M344" i="3"/>
  <c r="S344" i="3" s="1"/>
  <c r="T344" i="3"/>
  <c r="M1647" i="3"/>
  <c r="S1647" i="3" s="1"/>
  <c r="T1647" i="3"/>
  <c r="T877" i="3"/>
  <c r="P877" i="3"/>
  <c r="S877" i="3" s="1"/>
  <c r="S513" i="3"/>
  <c r="T513" i="3"/>
  <c r="M1482" i="3"/>
  <c r="T1482" i="3"/>
  <c r="T718" i="3"/>
  <c r="P718" i="3"/>
  <c r="S718" i="3" s="1"/>
  <c r="M78" i="3"/>
  <c r="T78" i="3"/>
  <c r="T1789" i="3"/>
  <c r="P1789" i="3"/>
  <c r="S1789" i="3" s="1"/>
  <c r="T1381" i="3"/>
  <c r="P1381" i="3"/>
  <c r="S1381" i="3" s="1"/>
  <c r="S131" i="3"/>
  <c r="T131" i="3"/>
  <c r="T904" i="3"/>
  <c r="P904" i="3"/>
  <c r="S904" i="3" s="1"/>
  <c r="T706" i="3"/>
  <c r="P706" i="3"/>
  <c r="S706" i="3" s="1"/>
  <c r="T379" i="3"/>
  <c r="P379" i="3"/>
  <c r="S379" i="3" s="1"/>
  <c r="T276" i="3"/>
  <c r="P276" i="3"/>
  <c r="S276" i="3" s="1"/>
  <c r="M965" i="3"/>
  <c r="T965" i="3"/>
  <c r="M559" i="3"/>
  <c r="S559" i="3" s="1"/>
  <c r="T559" i="3"/>
  <c r="M1188" i="3"/>
  <c r="T1188" i="3"/>
  <c r="T1312" i="3"/>
  <c r="P1312" i="3"/>
  <c r="S1312" i="3" s="1"/>
  <c r="T1733" i="3"/>
  <c r="P1733" i="3"/>
  <c r="S1733" i="3" s="1"/>
  <c r="M1665" i="3"/>
  <c r="T1665" i="3"/>
  <c r="M1651" i="3"/>
  <c r="S1651" i="3" s="1"/>
  <c r="T1651" i="3"/>
  <c r="T1759" i="3"/>
  <c r="P1759" i="3"/>
  <c r="S1759" i="3" s="1"/>
  <c r="T1730" i="3"/>
  <c r="P1730" i="3"/>
  <c r="S1730" i="3" s="1"/>
  <c r="M1430" i="3"/>
  <c r="S1430" i="3" s="1"/>
  <c r="T1430" i="3"/>
  <c r="M1492" i="3"/>
  <c r="T1492" i="3"/>
  <c r="M269" i="3"/>
  <c r="T269" i="3"/>
  <c r="M77" i="3"/>
  <c r="S77" i="3" s="1"/>
  <c r="T77" i="3"/>
  <c r="S997" i="3"/>
  <c r="T997" i="3"/>
  <c r="S1747" i="3"/>
  <c r="P1747" i="3"/>
  <c r="T1747" i="3"/>
  <c r="M31" i="3"/>
  <c r="T31" i="3"/>
  <c r="T1353" i="3"/>
  <c r="P1353" i="3"/>
  <c r="S1353" i="3" s="1"/>
  <c r="P1756" i="3"/>
  <c r="S1756" i="3" s="1"/>
  <c r="T1756" i="3"/>
  <c r="M613" i="3"/>
  <c r="T613" i="3"/>
  <c r="T240" i="3"/>
  <c r="P240" i="3"/>
  <c r="S240" i="3" s="1"/>
  <c r="M793" i="3"/>
  <c r="S793" i="3" s="1"/>
  <c r="T793" i="3"/>
  <c r="M1079" i="3"/>
  <c r="S1079" i="3" s="1"/>
  <c r="T1079" i="3"/>
  <c r="T1584" i="3"/>
  <c r="P1584" i="3"/>
  <c r="S1584" i="3" s="1"/>
  <c r="T982" i="3"/>
  <c r="P982" i="3"/>
  <c r="S982" i="3" s="1"/>
  <c r="S1017" i="3"/>
  <c r="T1017" i="3"/>
  <c r="S134" i="3"/>
  <c r="T134" i="3"/>
  <c r="T681" i="3"/>
  <c r="P681" i="3"/>
  <c r="S681" i="3" s="1"/>
  <c r="T709" i="3"/>
  <c r="P709" i="3"/>
  <c r="S709" i="3" s="1"/>
  <c r="T568" i="3"/>
  <c r="P568" i="3"/>
  <c r="S568" i="3" s="1"/>
  <c r="S1232" i="3"/>
  <c r="T1232" i="3"/>
  <c r="P1232" i="3"/>
  <c r="M1066" i="3"/>
  <c r="T1066" i="3"/>
  <c r="T317" i="3"/>
  <c r="P317" i="3"/>
  <c r="S317" i="3" s="1"/>
  <c r="S298" i="3"/>
  <c r="T298" i="3"/>
  <c r="P298" i="3"/>
  <c r="M1209" i="3"/>
  <c r="T1209" i="3"/>
  <c r="T1054" i="3"/>
  <c r="P1054" i="3"/>
  <c r="S1054" i="3" s="1"/>
  <c r="M1034" i="3"/>
  <c r="S1034" i="3" s="1"/>
  <c r="T1034" i="3"/>
  <c r="T820" i="3"/>
  <c r="P820" i="3"/>
  <c r="S820" i="3" s="1"/>
  <c r="S576" i="3"/>
  <c r="T576" i="3"/>
  <c r="S929" i="3"/>
  <c r="T929" i="3"/>
  <c r="P929" i="3"/>
  <c r="P306" i="3"/>
  <c r="S306" i="3" s="1"/>
  <c r="T306" i="3"/>
  <c r="M1179" i="3"/>
  <c r="T1179" i="3"/>
  <c r="S387" i="3"/>
  <c r="T387" i="3"/>
  <c r="P387" i="3"/>
  <c r="M1545" i="3"/>
  <c r="S1545" i="3" s="1"/>
  <c r="T1545" i="3"/>
  <c r="T41" i="3"/>
  <c r="P41" i="3"/>
  <c r="S41" i="3" s="1"/>
  <c r="T374" i="3"/>
  <c r="P374" i="3"/>
  <c r="S374" i="3" s="1"/>
  <c r="M516" i="3"/>
  <c r="T516" i="3"/>
  <c r="T1088" i="3"/>
  <c r="P1088" i="3"/>
  <c r="S1088" i="3" s="1"/>
  <c r="M872" i="3"/>
  <c r="S872" i="3" s="1"/>
  <c r="T872" i="3"/>
  <c r="T1604" i="3"/>
  <c r="P1604" i="3"/>
  <c r="S1604" i="3" s="1"/>
  <c r="T447" i="3"/>
  <c r="P447" i="3"/>
  <c r="S447" i="3" s="1"/>
  <c r="S1356" i="3"/>
  <c r="P1356" i="3"/>
  <c r="T1356" i="3"/>
  <c r="M76" i="3"/>
  <c r="T76" i="3"/>
  <c r="T1451" i="3"/>
  <c r="P1451" i="3"/>
  <c r="S1451" i="3" s="1"/>
  <c r="S412" i="3"/>
  <c r="T412" i="3"/>
  <c r="P412" i="3"/>
  <c r="T404" i="3"/>
  <c r="P404" i="3"/>
  <c r="S404" i="3" s="1"/>
  <c r="S495" i="3"/>
  <c r="T495" i="3"/>
  <c r="S1192" i="3"/>
  <c r="T1192" i="3"/>
  <c r="M1198" i="3"/>
  <c r="T1198" i="3"/>
  <c r="T1416" i="3"/>
  <c r="P1416" i="3"/>
  <c r="S1416" i="3" s="1"/>
  <c r="T1318" i="3"/>
  <c r="P1318" i="3"/>
  <c r="S1318" i="3" s="1"/>
  <c r="M616" i="3"/>
  <c r="T616" i="3"/>
  <c r="S468" i="3"/>
  <c r="T468" i="3"/>
  <c r="M611" i="3"/>
  <c r="T611" i="3"/>
  <c r="P641" i="3"/>
  <c r="S641" i="3" s="1"/>
  <c r="T641" i="3"/>
  <c r="T1259" i="3"/>
  <c r="P1259" i="3"/>
  <c r="S1259" i="3" s="1"/>
  <c r="M182" i="3"/>
  <c r="T182" i="3"/>
  <c r="M1068" i="3"/>
  <c r="S1068" i="3" s="1"/>
  <c r="T1068" i="3"/>
  <c r="T1297" i="3"/>
  <c r="P1297" i="3"/>
  <c r="S1297" i="3" s="1"/>
  <c r="S875" i="3"/>
  <c r="T875" i="3"/>
  <c r="P875" i="3"/>
  <c r="T439" i="3"/>
  <c r="P439" i="3"/>
  <c r="S439" i="3" s="1"/>
  <c r="M1540" i="3"/>
  <c r="S1540" i="3" s="1"/>
  <c r="T1540" i="3"/>
  <c r="S1006" i="3"/>
  <c r="T1006" i="3"/>
  <c r="T1373" i="3"/>
  <c r="P1373" i="3"/>
  <c r="S1373" i="3" s="1"/>
  <c r="M518" i="3"/>
  <c r="T518" i="3"/>
  <c r="T1526" i="3"/>
  <c r="P1526" i="3"/>
  <c r="S1526" i="3" s="1"/>
  <c r="T1769" i="3"/>
  <c r="P1769" i="3"/>
  <c r="S1769" i="3" s="1"/>
  <c r="M1157" i="3"/>
  <c r="T1157" i="3"/>
  <c r="S588" i="3"/>
  <c r="T588" i="3"/>
  <c r="M923" i="3"/>
  <c r="S923" i="3" s="1"/>
  <c r="T923" i="3"/>
  <c r="S410" i="3"/>
  <c r="T410" i="3"/>
  <c r="P410" i="3"/>
  <c r="S584" i="3"/>
  <c r="T584" i="3"/>
  <c r="S990" i="3"/>
  <c r="T990" i="3"/>
  <c r="M628" i="3"/>
  <c r="T628" i="3"/>
  <c r="T1134" i="3"/>
  <c r="P1134" i="3"/>
  <c r="S1134" i="3" s="1"/>
  <c r="M807" i="3"/>
  <c r="T807" i="3"/>
  <c r="T800" i="3"/>
  <c r="P800" i="3"/>
  <c r="S800" i="3" s="1"/>
  <c r="T1380" i="3"/>
  <c r="P1380" i="3"/>
  <c r="S1380" i="3" s="1"/>
  <c r="M1146" i="3"/>
  <c r="T1146" i="3"/>
  <c r="T1793" i="3"/>
  <c r="P1793" i="3"/>
  <c r="S1793" i="3" s="1"/>
  <c r="M1388" i="3"/>
  <c r="S1388" i="3" s="1"/>
  <c r="T1388" i="3"/>
  <c r="M725" i="3"/>
  <c r="S725" i="3" s="1"/>
  <c r="T725" i="3"/>
  <c r="T1065" i="3"/>
  <c r="P1065" i="3"/>
  <c r="S1065" i="3" s="1"/>
  <c r="P305" i="3"/>
  <c r="S305" i="3" s="1"/>
  <c r="T305" i="3"/>
  <c r="M1148" i="3"/>
  <c r="T1148" i="3"/>
  <c r="M1574" i="3"/>
  <c r="T1574" i="3"/>
  <c r="M60" i="3"/>
  <c r="T60" i="3"/>
  <c r="M1502" i="3"/>
  <c r="S1502" i="3" s="1"/>
  <c r="T1502" i="3"/>
  <c r="M232" i="3"/>
  <c r="T232" i="3"/>
  <c r="M1495" i="3"/>
  <c r="T1495" i="3"/>
  <c r="M268" i="3"/>
  <c r="T268" i="3"/>
  <c r="M1324" i="3"/>
  <c r="S1324" i="3" s="1"/>
  <c r="T1324" i="3"/>
  <c r="M520" i="3"/>
  <c r="T520" i="3"/>
  <c r="T1711" i="3"/>
  <c r="P1711" i="3"/>
  <c r="S1711" i="3" s="1"/>
  <c r="S507" i="3"/>
  <c r="T507" i="3"/>
  <c r="S764" i="3"/>
  <c r="T764" i="3"/>
  <c r="P764" i="3"/>
  <c r="S1363" i="3"/>
  <c r="T1363" i="3"/>
  <c r="P1363" i="3"/>
  <c r="M544" i="3"/>
  <c r="S544" i="3" s="1"/>
  <c r="T544" i="3"/>
  <c r="M202" i="3"/>
  <c r="T202" i="3"/>
  <c r="M1038" i="3"/>
  <c r="T1038" i="3"/>
  <c r="S136" i="3"/>
  <c r="T136" i="3"/>
  <c r="M368" i="3"/>
  <c r="S368" i="3" s="1"/>
  <c r="T368" i="3"/>
  <c r="T1244" i="3"/>
  <c r="P1244" i="3"/>
  <c r="S1244" i="3" s="1"/>
  <c r="S1025" i="3"/>
  <c r="T1025" i="3"/>
  <c r="T258" i="3"/>
  <c r="P258" i="3"/>
  <c r="S258" i="3" s="1"/>
  <c r="M1519" i="3"/>
  <c r="T1519" i="3"/>
  <c r="M419" i="3"/>
  <c r="S419" i="3" s="1"/>
  <c r="T419" i="3"/>
  <c r="S200" i="3"/>
  <c r="T200" i="3"/>
  <c r="M826" i="3"/>
  <c r="S826" i="3" s="1"/>
  <c r="T826" i="3"/>
  <c r="M1658" i="3"/>
  <c r="T1658" i="3"/>
  <c r="M1047" i="3"/>
  <c r="S1047" i="3" s="1"/>
  <c r="T1047" i="3"/>
  <c r="T655" i="3"/>
  <c r="P655" i="3"/>
  <c r="S655" i="3" s="1"/>
  <c r="M403" i="3"/>
  <c r="T403" i="3"/>
  <c r="T1357" i="3"/>
  <c r="P1357" i="3"/>
  <c r="S1357" i="3" s="1"/>
  <c r="T1398" i="3"/>
  <c r="P1398" i="3"/>
  <c r="S1398" i="3" s="1"/>
  <c r="T360" i="3"/>
  <c r="P360" i="3"/>
  <c r="S360" i="3" s="1"/>
  <c r="T987" i="3"/>
  <c r="P987" i="3"/>
  <c r="S987" i="3" s="1"/>
  <c r="S1678" i="3"/>
  <c r="T1678" i="3"/>
  <c r="M1348" i="3"/>
  <c r="S1348" i="3" s="1"/>
  <c r="T1348" i="3"/>
  <c r="T1384" i="3"/>
  <c r="P1384" i="3"/>
  <c r="S1384" i="3" s="1"/>
  <c r="M1667" i="3"/>
  <c r="T1667" i="3"/>
  <c r="M1305" i="3"/>
  <c r="S1305" i="3" s="1"/>
  <c r="T1305" i="3"/>
  <c r="M1696" i="3"/>
  <c r="S1696" i="3" s="1"/>
  <c r="T1696" i="3"/>
  <c r="M1306" i="3"/>
  <c r="S1306" i="3" s="1"/>
  <c r="T1306" i="3"/>
  <c r="M290" i="3"/>
  <c r="T290" i="3"/>
  <c r="T1135" i="3"/>
  <c r="P1135" i="3"/>
  <c r="S1135" i="3" s="1"/>
  <c r="M870" i="3"/>
  <c r="T870" i="3"/>
  <c r="M693" i="3"/>
  <c r="T693" i="3"/>
  <c r="T1645" i="3"/>
  <c r="P1645" i="3"/>
  <c r="S1645" i="3" s="1"/>
  <c r="S884" i="3"/>
  <c r="T884" i="3"/>
  <c r="P884" i="3"/>
  <c r="T333" i="3"/>
  <c r="P333" i="3"/>
  <c r="S333" i="3" s="1"/>
  <c r="S587" i="3"/>
  <c r="T587" i="3"/>
  <c r="M1185" i="3"/>
  <c r="T1185" i="3"/>
  <c r="T940" i="3"/>
  <c r="P940" i="3"/>
  <c r="S940" i="3" s="1"/>
  <c r="T438" i="3"/>
  <c r="P438" i="3"/>
  <c r="S438" i="3" s="1"/>
  <c r="T444" i="3"/>
  <c r="P444" i="3"/>
  <c r="S444" i="3" s="1"/>
  <c r="S120" i="3"/>
  <c r="T120" i="3"/>
  <c r="T934" i="3"/>
  <c r="P934" i="3"/>
  <c r="S934" i="3" s="1"/>
  <c r="M1676" i="3"/>
  <c r="S1676" i="3" s="1"/>
  <c r="T1676" i="3"/>
  <c r="T1059" i="3"/>
  <c r="P1059" i="3"/>
  <c r="S1059" i="3" s="1"/>
  <c r="T1138" i="3"/>
  <c r="P1138" i="3"/>
  <c r="S1138" i="3" s="1"/>
  <c r="T381" i="3"/>
  <c r="P381" i="3"/>
  <c r="S381" i="3" s="1"/>
  <c r="P1755" i="3"/>
  <c r="S1755" i="3" s="1"/>
  <c r="T1755" i="3"/>
  <c r="S505" i="3"/>
  <c r="T505" i="3"/>
  <c r="S488" i="3"/>
  <c r="T488" i="3"/>
  <c r="M771" i="3"/>
  <c r="S771" i="3" s="1"/>
  <c r="T771" i="3"/>
  <c r="T1338" i="3"/>
  <c r="P1338" i="3"/>
  <c r="S1338" i="3" s="1"/>
  <c r="M854" i="3"/>
  <c r="T854" i="3"/>
  <c r="T253" i="3"/>
  <c r="P253" i="3"/>
  <c r="S253" i="3" s="1"/>
  <c r="T1444" i="3"/>
  <c r="P1444" i="3"/>
  <c r="S1444" i="3" s="1"/>
  <c r="M1180" i="3"/>
  <c r="T1180" i="3"/>
  <c r="S475" i="3"/>
  <c r="T475" i="3"/>
  <c r="M72" i="3"/>
  <c r="T72" i="3"/>
  <c r="S118" i="3"/>
  <c r="T118" i="3"/>
  <c r="M1508" i="3"/>
  <c r="S1508" i="3" s="1"/>
  <c r="T1508" i="3"/>
  <c r="M1175" i="3"/>
  <c r="T1175" i="3"/>
  <c r="T1132" i="3"/>
  <c r="P1132" i="3"/>
  <c r="S1132" i="3" s="1"/>
  <c r="M1268" i="3"/>
  <c r="S1268" i="3" s="1"/>
  <c r="T1268" i="3"/>
  <c r="T184" i="3"/>
  <c r="P184" i="3"/>
  <c r="S184" i="3" s="1"/>
  <c r="M608" i="3"/>
  <c r="T608" i="3"/>
  <c r="M650" i="3"/>
  <c r="T650" i="3"/>
  <c r="M748" i="3"/>
  <c r="T748" i="3"/>
  <c r="T703" i="3"/>
  <c r="P703" i="3"/>
  <c r="S703" i="3" s="1"/>
  <c r="M868" i="3"/>
  <c r="T868" i="3"/>
  <c r="S1611" i="3"/>
  <c r="T1611" i="3"/>
  <c r="M80" i="3"/>
  <c r="T80" i="3"/>
  <c r="S1803" i="3"/>
  <c r="T1803" i="3"/>
  <c r="T245" i="3"/>
  <c r="P245" i="3"/>
  <c r="S245" i="3" s="1"/>
  <c r="P1764" i="3"/>
  <c r="S1764" i="3" s="1"/>
  <c r="T1764" i="3"/>
  <c r="S1287" i="3"/>
  <c r="T1287" i="3"/>
  <c r="T83" i="3"/>
  <c r="P83" i="3"/>
  <c r="S83" i="3" s="1"/>
  <c r="T320" i="3"/>
  <c r="P320" i="3"/>
  <c r="S320" i="3" s="1"/>
  <c r="T1222" i="3"/>
  <c r="P1222" i="3"/>
  <c r="S1222" i="3" s="1"/>
  <c r="S1022" i="3"/>
  <c r="T1022" i="3"/>
  <c r="T326" i="3"/>
  <c r="P326" i="3"/>
  <c r="S326" i="3" s="1"/>
  <c r="S463" i="3"/>
  <c r="T463" i="3"/>
  <c r="T556" i="3"/>
  <c r="P556" i="3"/>
  <c r="S556" i="3" s="1"/>
  <c r="M293" i="3"/>
  <c r="S293" i="3" s="1"/>
  <c r="T293" i="3"/>
  <c r="T239" i="3"/>
  <c r="P239" i="3"/>
  <c r="S239" i="3" s="1"/>
  <c r="T1058" i="3"/>
  <c r="P1058" i="3"/>
  <c r="S1058" i="3" s="1"/>
  <c r="S582" i="3"/>
  <c r="T582" i="3"/>
  <c r="T1758" i="3"/>
  <c r="P1758" i="3"/>
  <c r="S1758" i="3" s="1"/>
  <c r="T810" i="3"/>
  <c r="P810" i="3"/>
  <c r="S810" i="3" s="1"/>
  <c r="T1781" i="3"/>
  <c r="P1781" i="3"/>
  <c r="S1781" i="3" s="1"/>
  <c r="T422" i="3"/>
  <c r="P422" i="3"/>
  <c r="S422" i="3" s="1"/>
  <c r="P1740" i="3"/>
  <c r="S1740" i="3" s="1"/>
  <c r="T1740" i="3"/>
  <c r="M301" i="3"/>
  <c r="S301" i="3" s="1"/>
  <c r="T301" i="3"/>
  <c r="M562" i="3"/>
  <c r="T562" i="3"/>
  <c r="S109" i="3"/>
  <c r="T109" i="3"/>
  <c r="S1219" i="3"/>
  <c r="P1219" i="3"/>
  <c r="T1219" i="3"/>
  <c r="T57" i="3"/>
  <c r="P57" i="3"/>
  <c r="S57" i="3" s="1"/>
  <c r="S594" i="3"/>
  <c r="T594" i="3"/>
  <c r="S1257" i="3"/>
  <c r="T1257" i="3"/>
  <c r="P1257" i="3"/>
  <c r="S1737" i="3"/>
  <c r="T1737" i="3"/>
  <c r="P1737" i="3"/>
  <c r="M1561" i="3"/>
  <c r="T1561" i="3"/>
  <c r="S97" i="3"/>
  <c r="T97" i="3"/>
  <c r="P97" i="3"/>
  <c r="M842" i="3"/>
  <c r="T842" i="3"/>
  <c r="M536" i="3"/>
  <c r="T536" i="3"/>
  <c r="S1799" i="3"/>
  <c r="T1799" i="3"/>
  <c r="M1345" i="3"/>
  <c r="S1345" i="3" s="1"/>
  <c r="T1345" i="3"/>
  <c r="T101" i="3"/>
  <c r="P101" i="3"/>
  <c r="S101" i="3" s="1"/>
  <c r="T624" i="3"/>
  <c r="P624" i="3"/>
  <c r="S624" i="3" s="1"/>
  <c r="S1473" i="3"/>
  <c r="T1473" i="3"/>
  <c r="S1021" i="3"/>
  <c r="T1021" i="3"/>
  <c r="M1283" i="3"/>
  <c r="T1283" i="3"/>
  <c r="M1688" i="3"/>
  <c r="T1688" i="3"/>
  <c r="M644" i="3"/>
  <c r="T644" i="3"/>
  <c r="M926" i="3"/>
  <c r="T926" i="3"/>
  <c r="T56" i="3"/>
  <c r="P56" i="3"/>
  <c r="S56" i="3" s="1"/>
  <c r="S970" i="3"/>
  <c r="T970" i="3"/>
  <c r="M674" i="3"/>
  <c r="T674" i="3"/>
  <c r="M372" i="3"/>
  <c r="S372" i="3" s="1"/>
  <c r="T372" i="3"/>
  <c r="M1623" i="3"/>
  <c r="T1623" i="3"/>
  <c r="M634" i="3"/>
  <c r="S634" i="3" s="1"/>
  <c r="T634" i="3"/>
  <c r="M1067" i="3"/>
  <c r="T1067" i="3"/>
  <c r="S96" i="3"/>
  <c r="T96" i="3"/>
  <c r="P96" i="3"/>
  <c r="T711" i="3"/>
  <c r="P711" i="3"/>
  <c r="S711" i="3" s="1"/>
  <c r="S597" i="3"/>
  <c r="T597" i="3"/>
  <c r="S1299" i="3"/>
  <c r="T1299" i="3"/>
  <c r="P1299" i="3"/>
  <c r="S1023" i="3"/>
  <c r="T1023" i="3"/>
  <c r="T1241" i="3"/>
  <c r="P1241" i="3"/>
  <c r="S1241" i="3" s="1"/>
  <c r="T1744" i="3"/>
  <c r="P1744" i="3"/>
  <c r="S1744" i="3" s="1"/>
  <c r="S112" i="3"/>
  <c r="T112" i="3"/>
  <c r="T446" i="3"/>
  <c r="P446" i="3"/>
  <c r="S446" i="3" s="1"/>
  <c r="M1552" i="3"/>
  <c r="T1552" i="3"/>
  <c r="T278" i="3"/>
  <c r="P278" i="3"/>
  <c r="S278" i="3" s="1"/>
  <c r="M402" i="3"/>
  <c r="S402" i="3" s="1"/>
  <c r="T402" i="3"/>
  <c r="M62" i="3"/>
  <c r="S62" i="3" s="1"/>
  <c r="T62" i="3"/>
  <c r="M1172" i="3"/>
  <c r="T1172" i="3"/>
  <c r="T325" i="3"/>
  <c r="P325" i="3"/>
  <c r="S325" i="3" s="1"/>
  <c r="M967" i="3"/>
  <c r="S967" i="3" s="1"/>
  <c r="T967" i="3"/>
  <c r="T433" i="3"/>
  <c r="P433" i="3"/>
  <c r="S433" i="3" s="1"/>
  <c r="M1429" i="3"/>
  <c r="T1429" i="3"/>
  <c r="M1626" i="3"/>
  <c r="T1626" i="3"/>
  <c r="T1322" i="3"/>
  <c r="P1322" i="3"/>
  <c r="S1322" i="3" s="1"/>
  <c r="S631" i="3"/>
  <c r="T631" i="3"/>
  <c r="T1220" i="3"/>
  <c r="P1220" i="3"/>
  <c r="S1220" i="3" s="1"/>
  <c r="M1303" i="3"/>
  <c r="S1303" i="3" s="1"/>
  <c r="T1303" i="3"/>
  <c r="P1129" i="3"/>
  <c r="S1129" i="3" s="1"/>
  <c r="T1129" i="3"/>
  <c r="S242" i="3"/>
  <c r="T242" i="3"/>
  <c r="P242" i="3"/>
  <c r="S593" i="3"/>
  <c r="T593" i="3"/>
  <c r="S893" i="3"/>
  <c r="T893" i="3"/>
  <c r="P893" i="3"/>
  <c r="M220" i="3"/>
  <c r="T220" i="3"/>
  <c r="M219" i="3"/>
  <c r="T219" i="3"/>
  <c r="M1095" i="3"/>
  <c r="T1095" i="3"/>
  <c r="T801" i="3"/>
  <c r="P801" i="3"/>
  <c r="S801" i="3" s="1"/>
  <c r="T406" i="3"/>
  <c r="P406" i="3"/>
  <c r="S406" i="3" s="1"/>
  <c r="T1237" i="3"/>
  <c r="P1237" i="3"/>
  <c r="S1237" i="3" s="1"/>
  <c r="T1710" i="3"/>
  <c r="P1710" i="3"/>
  <c r="S1710" i="3" s="1"/>
  <c r="S471" i="3"/>
  <c r="T471" i="3"/>
  <c r="P1702" i="3"/>
  <c r="S1702" i="3" s="1"/>
  <c r="T1702" i="3"/>
  <c r="M400" i="3"/>
  <c r="T400" i="3"/>
  <c r="T1455" i="3"/>
  <c r="P1455" i="3"/>
  <c r="S1455" i="3" s="1"/>
  <c r="T254" i="3"/>
  <c r="P254" i="3"/>
  <c r="S254" i="3" s="1"/>
  <c r="T1263" i="3"/>
  <c r="P1263" i="3"/>
  <c r="S1263" i="3" s="1"/>
  <c r="M1724" i="3"/>
  <c r="T1724" i="3"/>
  <c r="T658" i="3"/>
  <c r="P658" i="3"/>
  <c r="S658" i="3" s="1"/>
  <c r="S1468" i="3"/>
  <c r="T1468" i="3"/>
  <c r="T668" i="3"/>
  <c r="P668" i="3"/>
  <c r="S668" i="3" s="1"/>
  <c r="T896" i="3"/>
  <c r="P896" i="3"/>
  <c r="S896" i="3" s="1"/>
  <c r="M1663" i="3"/>
  <c r="T1663" i="3"/>
  <c r="T310" i="3"/>
  <c r="P310" i="3"/>
  <c r="S310" i="3" s="1"/>
  <c r="S992" i="3"/>
  <c r="T992" i="3"/>
  <c r="M791" i="3"/>
  <c r="S791" i="3" s="1"/>
  <c r="T791" i="3"/>
  <c r="M647" i="3"/>
  <c r="S647" i="3" s="1"/>
  <c r="T647" i="3"/>
  <c r="T188" i="3"/>
  <c r="P188" i="3"/>
  <c r="S188" i="3" s="1"/>
  <c r="M1094" i="3"/>
  <c r="T1094" i="3"/>
  <c r="M715" i="3"/>
  <c r="T715" i="3"/>
  <c r="M1721" i="3"/>
  <c r="T1721" i="3"/>
  <c r="M1032" i="3"/>
  <c r="T1032" i="3"/>
  <c r="T1246" i="3"/>
  <c r="P1246" i="3"/>
  <c r="S1246" i="3" s="1"/>
  <c r="M1542" i="3"/>
  <c r="S1542" i="3" s="1"/>
  <c r="T1542" i="3"/>
  <c r="M867" i="3"/>
  <c r="T867" i="3"/>
  <c r="M952" i="3"/>
  <c r="T952" i="3"/>
  <c r="M1042" i="3"/>
  <c r="T1042" i="3"/>
  <c r="M1671" i="3"/>
  <c r="S1671" i="3" s="1"/>
  <c r="T1671" i="3"/>
  <c r="T1336" i="3"/>
  <c r="P1336" i="3"/>
  <c r="S1336" i="3" s="1"/>
  <c r="T795" i="3"/>
  <c r="P795" i="3"/>
  <c r="S795" i="3" s="1"/>
  <c r="M855" i="3"/>
  <c r="S855" i="3" s="1"/>
  <c r="T855" i="3"/>
  <c r="S1469" i="3"/>
  <c r="T1469" i="3"/>
  <c r="M632" i="3"/>
  <c r="T632" i="3"/>
  <c r="M1183" i="3"/>
  <c r="T1183" i="3"/>
  <c r="S500" i="3"/>
  <c r="T500" i="3"/>
  <c r="S393" i="3"/>
  <c r="T393" i="3"/>
  <c r="T685" i="3"/>
  <c r="P685" i="3"/>
  <c r="S685" i="3" s="1"/>
  <c r="T1316" i="3"/>
  <c r="P1316" i="3"/>
  <c r="S1316" i="3" s="1"/>
  <c r="T331" i="3"/>
  <c r="P331" i="3"/>
  <c r="S331" i="3" s="1"/>
  <c r="M1119" i="3"/>
  <c r="S1119" i="3" s="1"/>
  <c r="T1119" i="3"/>
  <c r="T319" i="3"/>
  <c r="P319" i="3"/>
  <c r="S319" i="3" s="1"/>
  <c r="S1530" i="3"/>
  <c r="P1530" i="3"/>
  <c r="T1530" i="3"/>
  <c r="M396" i="3"/>
  <c r="T396" i="3"/>
  <c r="S465" i="3"/>
  <c r="T465" i="3"/>
  <c r="S1019" i="3"/>
  <c r="T1019" i="3"/>
  <c r="T329" i="3"/>
  <c r="P329" i="3"/>
  <c r="S329" i="3" s="1"/>
  <c r="M1181" i="3"/>
  <c r="T1181" i="3"/>
  <c r="S456" i="3"/>
  <c r="T456" i="3"/>
  <c r="M1281" i="3"/>
  <c r="S1281" i="3" s="1"/>
  <c r="T1281" i="3"/>
  <c r="T1732" i="3"/>
  <c r="P1732" i="3"/>
  <c r="S1732" i="3" s="1"/>
  <c r="M33" i="3"/>
  <c r="T33" i="3"/>
  <c r="T38" i="3"/>
  <c r="P38" i="3"/>
  <c r="M1083" i="3"/>
  <c r="T1083" i="3"/>
  <c r="T977" i="3"/>
  <c r="P977" i="3"/>
  <c r="S977" i="3" s="1"/>
  <c r="M1396" i="3"/>
  <c r="T1396" i="3"/>
  <c r="M542" i="3"/>
  <c r="S542" i="3" s="1"/>
  <c r="T542" i="3"/>
  <c r="S1463" i="3"/>
  <c r="T1463" i="3"/>
  <c r="M162" i="3"/>
  <c r="T162" i="3"/>
  <c r="M848" i="3"/>
  <c r="T848" i="3"/>
  <c r="M672" i="3"/>
  <c r="S672" i="3" s="1"/>
  <c r="T672" i="3"/>
  <c r="S1016" i="3"/>
  <c r="T1016" i="3"/>
  <c r="T1774" i="3"/>
  <c r="P1774" i="3"/>
  <c r="S1774" i="3" s="1"/>
  <c r="M1176" i="3"/>
  <c r="T1176" i="3"/>
  <c r="M1691" i="3"/>
  <c r="S1691" i="3" s="1"/>
  <c r="T1691" i="3"/>
  <c r="T1052" i="3"/>
  <c r="P1052" i="3"/>
  <c r="S1052" i="3" s="1"/>
  <c r="T1102" i="3"/>
  <c r="P1102" i="3"/>
  <c r="S1102" i="3" s="1"/>
  <c r="T195" i="3"/>
  <c r="P195" i="3"/>
  <c r="S195" i="3" s="1"/>
  <c r="M1489" i="3"/>
  <c r="S1489" i="3" s="1"/>
  <c r="T1489" i="3"/>
  <c r="T236" i="3"/>
  <c r="P236" i="3"/>
  <c r="S236" i="3" s="1"/>
  <c r="T974" i="3"/>
  <c r="P974" i="3"/>
  <c r="S974" i="3" s="1"/>
  <c r="M1723" i="3"/>
  <c r="S1723" i="3" s="1"/>
  <c r="T1723" i="3"/>
  <c r="T1321" i="3"/>
  <c r="P1321" i="3"/>
  <c r="S1321" i="3" s="1"/>
  <c r="S1008" i="3"/>
  <c r="T1008" i="3"/>
  <c r="M1564" i="3"/>
  <c r="T1564" i="3"/>
  <c r="M1304" i="3"/>
  <c r="S1304" i="3" s="1"/>
  <c r="T1304" i="3"/>
  <c r="M1050" i="3"/>
  <c r="T1050" i="3"/>
  <c r="S822" i="3"/>
  <c r="T822" i="3"/>
  <c r="M541" i="3"/>
  <c r="T541" i="3"/>
  <c r="M691" i="3"/>
  <c r="S691" i="3" s="1"/>
  <c r="T691" i="3"/>
  <c r="M844" i="3"/>
  <c r="T844" i="3"/>
  <c r="P1731" i="3"/>
  <c r="S1731" i="3" s="1"/>
  <c r="T1731" i="3"/>
  <c r="M67" i="3"/>
  <c r="T67" i="3"/>
  <c r="M1617" i="3"/>
  <c r="T1617" i="3"/>
  <c r="T408" i="3"/>
  <c r="P408" i="3"/>
  <c r="S408" i="3" s="1"/>
  <c r="S124" i="3"/>
  <c r="T124" i="3"/>
  <c r="T1216" i="3"/>
  <c r="P1216" i="3"/>
  <c r="S1216" i="3" s="1"/>
  <c r="M1441" i="3"/>
  <c r="T1441" i="3"/>
  <c r="M1165" i="3"/>
  <c r="T1165" i="3"/>
  <c r="M1412" i="3"/>
  <c r="T1412" i="3"/>
  <c r="M1648" i="3"/>
  <c r="T1648" i="3"/>
  <c r="T39" i="3"/>
  <c r="P39" i="3"/>
  <c r="S39" i="3" s="1"/>
  <c r="T189" i="3"/>
  <c r="P189" i="3"/>
  <c r="S189" i="3" s="1"/>
  <c r="M1571" i="3"/>
  <c r="T1571" i="3"/>
  <c r="S1005" i="3"/>
  <c r="T1005" i="3"/>
  <c r="M1553" i="3"/>
  <c r="S1553" i="3" s="1"/>
  <c r="T1553" i="3"/>
  <c r="M1503" i="3"/>
  <c r="T1503" i="3"/>
  <c r="M1494" i="3"/>
  <c r="T1494" i="3"/>
  <c r="T702" i="3"/>
  <c r="P702" i="3"/>
  <c r="S702" i="3" s="1"/>
  <c r="S1300" i="3"/>
  <c r="T1300" i="3"/>
  <c r="M1715" i="3"/>
  <c r="S1715" i="3" s="1"/>
  <c r="T1715" i="3"/>
  <c r="M371" i="3"/>
  <c r="T371" i="3"/>
  <c r="T1703" i="3"/>
  <c r="P1703" i="3"/>
  <c r="S1703" i="3" s="1"/>
  <c r="S8" i="3"/>
  <c r="T8" i="3"/>
  <c r="T378" i="3"/>
  <c r="P378" i="3"/>
  <c r="S378" i="3" s="1"/>
  <c r="M1485" i="3"/>
  <c r="T1485" i="3"/>
  <c r="T187" i="3"/>
  <c r="P187" i="3"/>
  <c r="S187" i="3" s="1"/>
  <c r="T1385" i="3"/>
  <c r="P1385" i="3"/>
  <c r="S1385" i="3" s="1"/>
  <c r="M1039" i="3"/>
  <c r="S1039" i="3" s="1"/>
  <c r="T1039" i="3"/>
  <c r="T1365" i="3"/>
  <c r="P1365" i="3"/>
  <c r="S1365" i="3" s="1"/>
  <c r="M788" i="3"/>
  <c r="T788" i="3"/>
  <c r="T251" i="3"/>
  <c r="P251" i="3"/>
  <c r="S251" i="3" s="1"/>
  <c r="M1440" i="3"/>
  <c r="S1440" i="3" s="1"/>
  <c r="T1440" i="3"/>
  <c r="M850" i="3"/>
  <c r="S850" i="3" s="1"/>
  <c r="T850" i="3"/>
  <c r="S590" i="3"/>
  <c r="T590" i="3"/>
  <c r="T701" i="3"/>
  <c r="P701" i="3"/>
  <c r="S701" i="3" s="1"/>
  <c r="T1124" i="3"/>
  <c r="P1124" i="3"/>
  <c r="S1124" i="3" s="1"/>
  <c r="T1760" i="3"/>
  <c r="P1760" i="3"/>
  <c r="S1760" i="3" s="1"/>
  <c r="M1649" i="3"/>
  <c r="T1649" i="3"/>
  <c r="M1579" i="3"/>
  <c r="S1579" i="3" s="1"/>
  <c r="T1579" i="3"/>
  <c r="T1706" i="3"/>
  <c r="P1706" i="3"/>
  <c r="S1706" i="3" s="1"/>
  <c r="T618" i="3"/>
  <c r="P618" i="3"/>
  <c r="S618" i="3" s="1"/>
  <c r="M639" i="3"/>
  <c r="T639" i="3"/>
  <c r="M1565" i="3"/>
  <c r="S1565" i="3" s="1"/>
  <c r="T1565" i="3"/>
  <c r="M1507" i="3"/>
  <c r="S1507" i="3" s="1"/>
  <c r="T1507" i="3"/>
  <c r="M825" i="3"/>
  <c r="T825" i="3"/>
  <c r="M837" i="3"/>
  <c r="T837" i="3"/>
  <c r="M1677" i="3"/>
  <c r="S1677" i="3" s="1"/>
  <c r="T1677" i="3"/>
  <c r="M203" i="3"/>
  <c r="T203" i="3"/>
  <c r="P897" i="3"/>
  <c r="S897" i="3" s="1"/>
  <c r="T897" i="3"/>
  <c r="S1588" i="3"/>
  <c r="T1588" i="3"/>
  <c r="P1588" i="3"/>
  <c r="M787" i="3"/>
  <c r="T787" i="3"/>
  <c r="T569" i="3"/>
  <c r="P569" i="3"/>
  <c r="S569" i="3" s="1"/>
  <c r="T558" i="3"/>
  <c r="P558" i="3"/>
  <c r="S558" i="3" s="1"/>
  <c r="M964" i="3"/>
  <c r="T964" i="3"/>
  <c r="M1171" i="3"/>
  <c r="T1171" i="3"/>
  <c r="T1377" i="3"/>
  <c r="P1377" i="3"/>
  <c r="S1377" i="3" s="1"/>
  <c r="M1543" i="3"/>
  <c r="T1543" i="3"/>
  <c r="T798" i="3"/>
  <c r="P798" i="3"/>
  <c r="S798" i="3" s="1"/>
  <c r="M1107" i="3"/>
  <c r="T1107" i="3"/>
  <c r="S1013" i="3"/>
  <c r="T1013" i="3"/>
  <c r="M1202" i="3"/>
  <c r="T1202" i="3"/>
  <c r="S454" i="3"/>
  <c r="T454" i="3"/>
  <c r="M918" i="3"/>
  <c r="T918" i="3"/>
  <c r="T241" i="3"/>
  <c r="P241" i="3"/>
  <c r="S241" i="3" s="1"/>
  <c r="S1310" i="3"/>
  <c r="T1310" i="3"/>
  <c r="T891" i="3"/>
  <c r="P891" i="3"/>
  <c r="S891" i="3" s="1"/>
  <c r="T330" i="3"/>
  <c r="P330" i="3"/>
  <c r="S330" i="3" s="1"/>
  <c r="T1748" i="3"/>
  <c r="P1748" i="3"/>
  <c r="S1748" i="3" s="1"/>
  <c r="M79" i="3"/>
  <c r="T79" i="3"/>
  <c r="T955" i="3"/>
  <c r="P955" i="3"/>
  <c r="S955" i="3" s="1"/>
  <c r="M1041" i="3"/>
  <c r="T1041" i="3"/>
  <c r="T802" i="3"/>
  <c r="P802" i="3"/>
  <c r="S802" i="3" s="1"/>
  <c r="S1644" i="3"/>
  <c r="T1644" i="3"/>
  <c r="P1644" i="3"/>
  <c r="P1449" i="3"/>
  <c r="S1449" i="3" s="1"/>
  <c r="T1449" i="3"/>
  <c r="T660" i="3"/>
  <c r="P660" i="3"/>
  <c r="S660" i="3" s="1"/>
  <c r="M968" i="3"/>
  <c r="T968" i="3"/>
  <c r="M230" i="3"/>
  <c r="T230" i="3"/>
  <c r="M1048" i="3"/>
  <c r="S1048" i="3" s="1"/>
  <c r="T1048" i="3"/>
  <c r="M34" i="3"/>
  <c r="S34" i="3" s="1"/>
  <c r="T34" i="3"/>
  <c r="T157" i="3"/>
  <c r="P157" i="3"/>
  <c r="S157" i="3" s="1"/>
  <c r="M1097" i="3"/>
  <c r="T1097" i="3"/>
  <c r="M1174" i="3"/>
  <c r="S1174" i="3" s="1"/>
  <c r="T1174" i="3"/>
  <c r="S1261" i="3"/>
  <c r="T1261" i="3"/>
  <c r="P1261" i="3"/>
  <c r="M209" i="3"/>
  <c r="S209" i="3" s="1"/>
  <c r="T209" i="3"/>
  <c r="S1197" i="3"/>
  <c r="T1197" i="3"/>
  <c r="M777" i="3"/>
  <c r="S777" i="3" s="1"/>
  <c r="T777" i="3"/>
  <c r="T720" i="3"/>
  <c r="P720" i="3"/>
  <c r="S720" i="3" s="1"/>
  <c r="M737" i="3"/>
  <c r="S737" i="3" s="1"/>
  <c r="T737" i="3"/>
  <c r="T362" i="3"/>
  <c r="P362" i="3"/>
  <c r="S362" i="3" s="1"/>
  <c r="M838" i="3"/>
  <c r="T838" i="3"/>
  <c r="S1214" i="3"/>
  <c r="T1214" i="3"/>
  <c r="M1692" i="3"/>
  <c r="T1692" i="3"/>
  <c r="M263" i="3"/>
  <c r="S263" i="3" s="1"/>
  <c r="T263" i="3"/>
  <c r="M1143" i="3"/>
  <c r="T1143" i="3"/>
  <c r="T937" i="3"/>
  <c r="P937" i="3"/>
  <c r="S937" i="3" s="1"/>
  <c r="M168" i="3"/>
  <c r="S168" i="3" s="1"/>
  <c r="T168" i="3"/>
  <c r="T1225" i="3"/>
  <c r="P1225" i="3"/>
  <c r="S1225" i="3" s="1"/>
  <c r="T1780" i="3"/>
  <c r="P1780" i="3"/>
  <c r="S1780" i="3" s="1"/>
  <c r="T797" i="3"/>
  <c r="P797" i="3"/>
  <c r="S797" i="3" s="1"/>
  <c r="S1479" i="3"/>
  <c r="T1479" i="3"/>
  <c r="S985" i="3"/>
  <c r="T985" i="3"/>
  <c r="P985" i="3"/>
  <c r="T1743" i="3"/>
  <c r="P1743" i="3"/>
  <c r="S1743" i="3" s="1"/>
  <c r="S1457" i="3"/>
  <c r="T1457" i="3"/>
  <c r="M1718" i="3"/>
  <c r="T1718" i="3"/>
  <c r="M1210" i="3"/>
  <c r="T1210" i="3"/>
  <c r="M73" i="3"/>
  <c r="S73" i="3" s="1"/>
  <c r="T73" i="3"/>
  <c r="S440" i="3"/>
  <c r="T440" i="3"/>
  <c r="P440" i="3"/>
  <c r="M1719" i="3"/>
  <c r="T1719" i="3"/>
  <c r="M1521" i="3"/>
  <c r="T1521" i="3"/>
  <c r="T1226" i="3"/>
  <c r="P1226" i="3"/>
  <c r="S1226" i="3" s="1"/>
  <c r="M1207" i="3"/>
  <c r="T1207" i="3"/>
  <c r="M1187" i="3"/>
  <c r="T1187" i="3"/>
  <c r="S452" i="3"/>
  <c r="T452" i="3"/>
  <c r="M1162" i="3"/>
  <c r="S1162" i="3" s="1"/>
  <c r="T1162" i="3"/>
  <c r="P818" i="3"/>
  <c r="S818" i="3" s="1"/>
  <c r="T818" i="3"/>
  <c r="M1431" i="3"/>
  <c r="T1431" i="3"/>
  <c r="T1534" i="3"/>
  <c r="P1534" i="3"/>
  <c r="S1534" i="3" s="1"/>
  <c r="S176" i="3"/>
  <c r="T176" i="3"/>
  <c r="P176" i="3"/>
  <c r="T1749" i="3"/>
  <c r="P1749" i="3"/>
  <c r="S1749" i="3" s="1"/>
  <c r="T1240" i="3"/>
  <c r="P1240" i="3"/>
  <c r="S1240" i="3" s="1"/>
  <c r="M561" i="3"/>
  <c r="T561" i="3"/>
  <c r="T332" i="3"/>
  <c r="P332" i="3"/>
  <c r="S332" i="3" s="1"/>
  <c r="T1736" i="3"/>
  <c r="P1736" i="3"/>
  <c r="S1736" i="3" s="1"/>
  <c r="M352" i="3"/>
  <c r="T352" i="3"/>
  <c r="M1201" i="3"/>
  <c r="T1201" i="3"/>
  <c r="T1628" i="3"/>
  <c r="P1628" i="3"/>
  <c r="S1628" i="3" s="1"/>
  <c r="T1795" i="3"/>
  <c r="P1795" i="3"/>
  <c r="S1795" i="3" s="1"/>
  <c r="T1253" i="3"/>
  <c r="P1253" i="3"/>
  <c r="S1253" i="3" s="1"/>
  <c r="T531" i="3"/>
  <c r="P531" i="3"/>
  <c r="S531" i="3" s="1"/>
  <c r="M615" i="3"/>
  <c r="S615" i="3" s="1"/>
  <c r="T615" i="3"/>
  <c r="M148" i="3"/>
  <c r="S148" i="3" s="1"/>
  <c r="T148" i="3"/>
  <c r="T1773" i="3"/>
  <c r="P1773" i="3"/>
  <c r="S1773" i="3" s="1"/>
  <c r="M1161" i="3"/>
  <c r="T1161" i="3"/>
  <c r="T1272" i="3"/>
  <c r="P1272" i="3"/>
  <c r="S1272" i="3" s="1"/>
  <c r="M287" i="3"/>
  <c r="S287" i="3" s="1"/>
  <c r="T287" i="3"/>
  <c r="M638" i="3"/>
  <c r="T638" i="3"/>
  <c r="T382" i="3"/>
  <c r="P382" i="3"/>
  <c r="S382" i="3" s="1"/>
  <c r="M540" i="3"/>
  <c r="S540" i="3" s="1"/>
  <c r="T540" i="3"/>
  <c r="T1585" i="3"/>
  <c r="P1585" i="3"/>
  <c r="S1585" i="3" s="1"/>
  <c r="T1533" i="3"/>
  <c r="P1533" i="3"/>
  <c r="S1533" i="3" s="1"/>
  <c r="M648" i="3"/>
  <c r="S648" i="3" s="1"/>
  <c r="T648" i="3"/>
  <c r="S1235" i="3"/>
  <c r="T1235" i="3"/>
  <c r="P1235" i="3"/>
  <c r="M351" i="3"/>
  <c r="T351" i="3"/>
  <c r="T367" i="3"/>
  <c r="P367" i="3"/>
  <c r="S367" i="3" s="1"/>
  <c r="M603" i="3"/>
  <c r="T603" i="3"/>
  <c r="S534" i="3"/>
  <c r="T534" i="3"/>
  <c r="S996" i="3"/>
  <c r="T996" i="3"/>
  <c r="T1788" i="3"/>
  <c r="P1788" i="3"/>
  <c r="S1788" i="3" s="1"/>
  <c r="T707" i="3"/>
  <c r="P707" i="3"/>
  <c r="S707" i="3" s="1"/>
  <c r="T246" i="3"/>
  <c r="P246" i="3"/>
  <c r="S246" i="3" s="1"/>
  <c r="T247" i="3"/>
  <c r="P247" i="3"/>
  <c r="S247" i="3" s="1"/>
  <c r="M153" i="3"/>
  <c r="T153" i="3"/>
  <c r="M1163" i="3"/>
  <c r="S1163" i="3" s="1"/>
  <c r="T1163" i="3"/>
  <c r="M1690" i="3"/>
  <c r="S1690" i="3" s="1"/>
  <c r="T1690" i="3"/>
  <c r="P1685" i="3"/>
  <c r="S1685" i="3" s="1"/>
  <c r="T1685" i="3"/>
  <c r="S1580" i="3"/>
  <c r="T1580" i="3"/>
  <c r="T407" i="3"/>
  <c r="P407" i="3"/>
  <c r="S407" i="3" s="1"/>
  <c r="T1126" i="3"/>
  <c r="P1126" i="3"/>
  <c r="S1126" i="3" s="1"/>
  <c r="T1060" i="3"/>
  <c r="P1060" i="3"/>
  <c r="S1060" i="3" s="1"/>
  <c r="M205" i="3"/>
  <c r="S205" i="3" s="1"/>
  <c r="T205" i="3"/>
  <c r="M887" i="3"/>
  <c r="T887" i="3"/>
  <c r="T653" i="3"/>
  <c r="P653" i="3"/>
  <c r="S653" i="3" s="1"/>
  <c r="M627" i="3"/>
  <c r="T627" i="3"/>
  <c r="M27" i="3"/>
  <c r="T27" i="3"/>
  <c r="T318" i="3"/>
  <c r="P318" i="3"/>
  <c r="S318" i="3" s="1"/>
  <c r="T528" i="3"/>
  <c r="P528" i="3"/>
  <c r="S528" i="3" s="1"/>
  <c r="M25" i="3"/>
  <c r="T25" i="3"/>
  <c r="T757" i="3"/>
  <c r="P757" i="3"/>
  <c r="S757" i="3" s="1"/>
  <c r="T1735" i="3"/>
  <c r="P1735" i="3"/>
  <c r="S1735" i="3" s="1"/>
  <c r="T1777" i="3"/>
  <c r="P1777" i="3"/>
  <c r="S1777" i="3" s="1"/>
  <c r="T1139" i="3"/>
  <c r="P1139" i="3"/>
  <c r="S1139" i="3" s="1"/>
  <c r="T1358" i="3"/>
  <c r="P1358" i="3"/>
  <c r="S1358" i="3" s="1"/>
  <c r="S491" i="3"/>
  <c r="T491" i="3"/>
  <c r="M859" i="3"/>
  <c r="T859" i="3"/>
  <c r="T154" i="3"/>
  <c r="P154" i="3"/>
  <c r="S154" i="3" s="1"/>
  <c r="S1480" i="3"/>
  <c r="T1480" i="3"/>
  <c r="T906" i="3"/>
  <c r="P906" i="3"/>
  <c r="S906" i="3" s="1"/>
  <c r="M1654" i="3"/>
  <c r="T1654" i="3"/>
  <c r="S1020" i="3"/>
  <c r="T1020" i="3"/>
  <c r="M671" i="3"/>
  <c r="S671" i="3" s="1"/>
  <c r="T671" i="3"/>
  <c r="M1166" i="3"/>
  <c r="S1166" i="3" s="1"/>
  <c r="T1166" i="3"/>
  <c r="M785" i="3"/>
  <c r="T785" i="3"/>
  <c r="T1153" i="3"/>
  <c r="P1153" i="3"/>
  <c r="S1153" i="3" s="1"/>
  <c r="M1417" i="3"/>
  <c r="T1417" i="3"/>
  <c r="T1532" i="3"/>
  <c r="P1532" i="3"/>
  <c r="S1532" i="3" s="1"/>
  <c r="M1697" i="3"/>
  <c r="S1697" i="3" s="1"/>
  <c r="T1697" i="3"/>
  <c r="M1206" i="3"/>
  <c r="T1206" i="3"/>
  <c r="M1569" i="3"/>
  <c r="T1569" i="3"/>
  <c r="S123" i="3"/>
  <c r="T123" i="3"/>
  <c r="M218" i="3"/>
  <c r="S218" i="3" s="1"/>
  <c r="T218" i="3"/>
  <c r="T1742" i="3"/>
  <c r="P1742" i="3"/>
  <c r="S1742" i="3" s="1"/>
  <c r="T1765" i="3"/>
  <c r="P1765" i="3"/>
  <c r="S1765" i="3" s="1"/>
  <c r="S938" i="3"/>
  <c r="T938" i="3"/>
  <c r="P938" i="3"/>
  <c r="T1371" i="3"/>
  <c r="P1371" i="3"/>
  <c r="S1371" i="3" s="1"/>
  <c r="S1472" i="3"/>
  <c r="T1472" i="3"/>
  <c r="S129" i="3"/>
  <c r="T129" i="3"/>
  <c r="T1581" i="3"/>
  <c r="P1581" i="3"/>
  <c r="S1581" i="3" s="1"/>
  <c r="T336" i="3"/>
  <c r="P336" i="3"/>
  <c r="S336" i="3" s="1"/>
  <c r="S493" i="3"/>
  <c r="T493" i="3"/>
  <c r="S921" i="3"/>
  <c r="T921" i="3"/>
  <c r="P921" i="3"/>
  <c r="M399" i="3"/>
  <c r="T399" i="3"/>
  <c r="S1028" i="3"/>
  <c r="T1028" i="3"/>
  <c r="M68" i="3"/>
  <c r="S68" i="3" s="1"/>
  <c r="T68" i="3"/>
  <c r="M782" i="3"/>
  <c r="T782" i="3"/>
  <c r="T1352" i="3"/>
  <c r="P1352" i="3"/>
  <c r="S1352" i="3" s="1"/>
  <c r="S295" i="3"/>
  <c r="T295" i="3"/>
  <c r="P295" i="3"/>
  <c r="M1156" i="3"/>
  <c r="T1156" i="3"/>
  <c r="T1630" i="3"/>
  <c r="P1630" i="3"/>
  <c r="S1630" i="3" s="1"/>
  <c r="S1466" i="3"/>
  <c r="T1466" i="3"/>
  <c r="M839" i="3"/>
  <c r="T839" i="3"/>
  <c r="M350" i="3"/>
  <c r="T350" i="3"/>
  <c r="S449" i="3"/>
  <c r="T449" i="3"/>
  <c r="M427" i="3"/>
  <c r="S427" i="3" s="1"/>
  <c r="T427" i="3"/>
  <c r="S575" i="3"/>
  <c r="T575" i="3"/>
  <c r="T1589" i="3"/>
  <c r="P1589" i="3"/>
  <c r="S1589" i="3" s="1"/>
  <c r="T1437" i="3"/>
  <c r="P1437" i="3"/>
  <c r="S1437" i="3" s="1"/>
  <c r="S1255" i="3"/>
  <c r="T1255" i="3"/>
  <c r="P1255" i="3"/>
  <c r="M1284" i="3"/>
  <c r="S1284" i="3" s="1"/>
  <c r="T1284" i="3"/>
  <c r="T1783" i="3"/>
  <c r="P1783" i="3"/>
  <c r="S1783" i="3" s="1"/>
  <c r="M779" i="3"/>
  <c r="T779" i="3"/>
  <c r="M266" i="3"/>
  <c r="S266" i="3" s="1"/>
  <c r="T266" i="3"/>
  <c r="M843" i="3"/>
  <c r="S843" i="3" s="1"/>
  <c r="T843" i="3"/>
  <c r="M1170" i="3"/>
  <c r="S1170" i="3" s="1"/>
  <c r="T1170" i="3"/>
  <c r="S1051" i="3"/>
  <c r="T1051" i="3"/>
  <c r="S1751" i="3"/>
  <c r="T1751" i="3"/>
  <c r="P1751" i="3"/>
  <c r="M1624" i="3"/>
  <c r="T1624" i="3"/>
  <c r="T1761" i="3"/>
  <c r="P1761" i="3"/>
  <c r="S1761" i="3" s="1"/>
  <c r="S1136" i="3"/>
  <c r="T1136" i="3"/>
  <c r="P1136" i="3"/>
  <c r="T978" i="3"/>
  <c r="P978" i="3"/>
  <c r="S978" i="3" s="1"/>
  <c r="T58" i="3"/>
  <c r="P58" i="3"/>
  <c r="S58" i="3" s="1"/>
  <c r="T879" i="3"/>
  <c r="P879" i="3"/>
  <c r="S879" i="3" s="1"/>
  <c r="S103" i="3"/>
  <c r="T103" i="3"/>
  <c r="S6" i="3"/>
  <c r="T6" i="3"/>
  <c r="T413" i="3"/>
  <c r="P413" i="3"/>
  <c r="S413" i="3" s="1"/>
  <c r="M1725" i="3"/>
  <c r="T1725" i="3"/>
  <c r="M1627" i="3"/>
  <c r="T1627" i="3"/>
  <c r="T759" i="3"/>
  <c r="P759" i="3"/>
  <c r="S759" i="3" s="1"/>
  <c r="M1285" i="3"/>
  <c r="T1285" i="3"/>
  <c r="M18" i="3"/>
  <c r="S18" i="3" s="1"/>
  <c r="T18" i="3"/>
  <c r="M214" i="3"/>
  <c r="T214" i="3"/>
  <c r="M1499" i="3"/>
  <c r="T1499" i="3"/>
  <c r="M808" i="3"/>
  <c r="T808" i="3"/>
  <c r="S625" i="3"/>
  <c r="T625" i="3"/>
  <c r="P625" i="3"/>
  <c r="M1391" i="3"/>
  <c r="T1391" i="3"/>
  <c r="M1029" i="3"/>
  <c r="T1029" i="3"/>
  <c r="T900" i="3"/>
  <c r="P900" i="3"/>
  <c r="S900" i="3" s="1"/>
  <c r="S1320" i="3"/>
  <c r="T1320" i="3"/>
  <c r="P1320" i="3"/>
  <c r="S88" i="3"/>
  <c r="T88" i="3"/>
  <c r="P88" i="3"/>
  <c r="S994" i="3"/>
  <c r="T994" i="3"/>
  <c r="S1342" i="3"/>
  <c r="T1342" i="3"/>
  <c r="S117" i="3"/>
  <c r="T117" i="3"/>
  <c r="M1419" i="3"/>
  <c r="T1419" i="3"/>
  <c r="S105" i="3"/>
  <c r="T105" i="3"/>
  <c r="T193" i="3"/>
  <c r="P193" i="3"/>
  <c r="S193" i="3" s="1"/>
  <c r="M1369" i="3"/>
  <c r="S1369" i="3" s="1"/>
  <c r="T1369" i="3"/>
  <c r="S1194" i="3"/>
  <c r="T1194" i="3"/>
  <c r="T1415" i="3"/>
  <c r="P1415" i="3"/>
  <c r="S1415" i="3" s="1"/>
  <c r="T1405" i="3"/>
  <c r="P1405" i="3"/>
  <c r="S1405" i="3" s="1"/>
  <c r="P1228" i="3"/>
  <c r="S1228" i="3" s="1"/>
  <c r="T1228" i="3"/>
  <c r="M1619" i="3"/>
  <c r="T1619" i="3"/>
  <c r="M1555" i="3"/>
  <c r="T1555" i="3"/>
  <c r="M1575" i="3"/>
  <c r="S1575" i="3" s="1"/>
  <c r="T1575" i="3"/>
  <c r="M1037" i="3"/>
  <c r="S1037" i="3" s="1"/>
  <c r="T1037" i="3"/>
  <c r="T908" i="3"/>
  <c r="P908" i="3"/>
  <c r="S908" i="3" s="1"/>
  <c r="T523" i="3"/>
  <c r="P523" i="3"/>
  <c r="S523" i="3" s="1"/>
  <c r="M1044" i="3"/>
  <c r="S1044" i="3" s="1"/>
  <c r="T1044" i="3"/>
  <c r="S503" i="3"/>
  <c r="T503" i="3"/>
  <c r="T684" i="3"/>
  <c r="P684" i="3"/>
  <c r="S684" i="3" s="1"/>
  <c r="M856" i="3"/>
  <c r="S856" i="3" s="1"/>
  <c r="T856" i="3"/>
  <c r="P434" i="3"/>
  <c r="S434" i="3" s="1"/>
  <c r="T434" i="3"/>
  <c r="M206" i="3"/>
  <c r="T206" i="3"/>
  <c r="M421" i="3"/>
  <c r="T421" i="3"/>
  <c r="M1483" i="3"/>
  <c r="S1483" i="3" s="1"/>
  <c r="T1483" i="3"/>
  <c r="M1280" i="3"/>
  <c r="T1280" i="3"/>
  <c r="M1497" i="3"/>
  <c r="T1497" i="3"/>
  <c r="M721" i="3"/>
  <c r="T721" i="3"/>
  <c r="M1418" i="3"/>
  <c r="S1418" i="3" s="1"/>
  <c r="T1418" i="3"/>
  <c r="S586" i="3"/>
  <c r="T586" i="3"/>
  <c r="T1407" i="3"/>
  <c r="P1407" i="3"/>
  <c r="S1407" i="3" s="1"/>
  <c r="T1062" i="3"/>
  <c r="P1062" i="3"/>
  <c r="S1062" i="3" s="1"/>
  <c r="M1045" i="3"/>
  <c r="T1045" i="3"/>
  <c r="M724" i="3"/>
  <c r="T724" i="3"/>
  <c r="T1123" i="3"/>
  <c r="P1123" i="3"/>
  <c r="S1123" i="3" s="1"/>
  <c r="T1273" i="3"/>
  <c r="P1273" i="3"/>
  <c r="S1273" i="3" s="1"/>
  <c r="M1537" i="3"/>
  <c r="S1537" i="3" s="1"/>
  <c r="T1537" i="3"/>
  <c r="M1301" i="3"/>
  <c r="T1301" i="3"/>
  <c r="S11" i="3"/>
  <c r="T11" i="3"/>
  <c r="T1056" i="3"/>
  <c r="P1056" i="3"/>
  <c r="S1056" i="3" s="1"/>
  <c r="T567" i="3"/>
  <c r="P567" i="3"/>
  <c r="S567" i="3" s="1"/>
  <c r="S756" i="3"/>
  <c r="T756" i="3"/>
  <c r="P756" i="3"/>
  <c r="M515" i="3"/>
  <c r="T515" i="3"/>
  <c r="M889" i="3"/>
  <c r="S889" i="3" s="1"/>
  <c r="T889" i="3"/>
  <c r="M1200" i="3"/>
  <c r="T1200" i="3"/>
  <c r="T42" i="3"/>
  <c r="P42" i="3"/>
  <c r="S42" i="3" s="1"/>
  <c r="S462" i="3"/>
  <c r="T462" i="3"/>
  <c r="T1149" i="3"/>
  <c r="P1149" i="3"/>
  <c r="S1149" i="3" s="1"/>
  <c r="T316" i="3"/>
  <c r="P316" i="3"/>
  <c r="S316" i="3" s="1"/>
  <c r="T986" i="3"/>
  <c r="P986" i="3"/>
  <c r="S986" i="3" s="1"/>
  <c r="M847" i="3"/>
  <c r="T847" i="3"/>
  <c r="M865" i="3"/>
  <c r="S865" i="3" s="1"/>
  <c r="T865" i="3"/>
  <c r="T1223" i="3"/>
  <c r="P1223" i="3"/>
  <c r="S1223" i="3" s="1"/>
  <c r="T988" i="3"/>
  <c r="P988" i="3"/>
  <c r="S988" i="3" s="1"/>
  <c r="M347" i="3"/>
  <c r="T347" i="3"/>
  <c r="T1247" i="3"/>
  <c r="P1247" i="3"/>
  <c r="S1247" i="3" s="1"/>
  <c r="M914" i="3"/>
  <c r="T914" i="3"/>
  <c r="S198" i="3"/>
  <c r="T198" i="3"/>
  <c r="P198" i="3"/>
  <c r="T760" i="3"/>
  <c r="P760" i="3"/>
  <c r="S760" i="3" s="1"/>
  <c r="M1098" i="3"/>
  <c r="T1098" i="3"/>
  <c r="S595" i="3"/>
  <c r="T595" i="3"/>
  <c r="S130" i="3"/>
  <c r="T130" i="3"/>
  <c r="M75" i="3"/>
  <c r="T75" i="3"/>
  <c r="M689" i="3"/>
  <c r="S689" i="3" s="1"/>
  <c r="T689" i="3"/>
  <c r="M1078" i="3"/>
  <c r="S1078" i="3" s="1"/>
  <c r="T1078" i="3"/>
  <c r="T281" i="3"/>
  <c r="P281" i="3"/>
  <c r="S281" i="3" s="1"/>
  <c r="T530" i="3"/>
  <c r="P530" i="3"/>
  <c r="S530" i="3" s="1"/>
  <c r="S817" i="3"/>
  <c r="P817" i="3"/>
  <c r="T817" i="3"/>
  <c r="T527" i="3"/>
  <c r="P527" i="3"/>
  <c r="S527" i="3" s="1"/>
  <c r="T436" i="3"/>
  <c r="P436" i="3"/>
  <c r="S436" i="3" s="1"/>
  <c r="T1234" i="3"/>
  <c r="P1234" i="3"/>
  <c r="S1234" i="3" s="1"/>
  <c r="T424" i="3"/>
  <c r="P424" i="3"/>
  <c r="S424" i="3" s="1"/>
  <c r="T767" i="3"/>
  <c r="P767" i="3"/>
  <c r="S767" i="3" s="1"/>
  <c r="T910" i="3"/>
  <c r="P910" i="3"/>
  <c r="S910" i="3" s="1"/>
  <c r="S361" i="3"/>
  <c r="T361" i="3"/>
  <c r="P361" i="3"/>
  <c r="M646" i="3"/>
  <c r="S646" i="3" s="1"/>
  <c r="T646" i="3"/>
  <c r="M853" i="3"/>
  <c r="T853" i="3"/>
  <c r="M864" i="3"/>
  <c r="S864" i="3" s="1"/>
  <c r="T864" i="3"/>
  <c r="T700" i="3"/>
  <c r="P700" i="3"/>
  <c r="S700" i="3" s="1"/>
  <c r="S481" i="3"/>
  <c r="T481" i="3"/>
  <c r="P1314" i="3"/>
  <c r="S1314" i="3" s="1"/>
  <c r="T1314" i="3"/>
  <c r="M537" i="3"/>
  <c r="T537" i="3"/>
  <c r="S999" i="3"/>
  <c r="T999" i="3"/>
  <c r="M1548" i="3"/>
  <c r="T1548" i="3"/>
  <c r="S510" i="3"/>
  <c r="T510" i="3"/>
  <c r="M1722" i="3"/>
  <c r="S1722" i="3" s="1"/>
  <c r="T1722" i="3"/>
  <c r="M167" i="3"/>
  <c r="S167" i="3" s="1"/>
  <c r="T167" i="3"/>
  <c r="M729" i="3"/>
  <c r="T729" i="3"/>
  <c r="T282" i="3"/>
  <c r="P282" i="3"/>
  <c r="S282" i="3" s="1"/>
  <c r="T244" i="3"/>
  <c r="P244" i="3"/>
  <c r="S244" i="3" s="1"/>
  <c r="P1401" i="3"/>
  <c r="S1401" i="3" s="1"/>
  <c r="T1401" i="3"/>
  <c r="T898" i="3"/>
  <c r="P898" i="3"/>
  <c r="S898" i="3" s="1"/>
  <c r="S53" i="3"/>
  <c r="T53" i="3"/>
  <c r="P53" i="3"/>
  <c r="M675" i="3"/>
  <c r="S675" i="3" s="1"/>
  <c r="T675" i="3"/>
  <c r="M951" i="3"/>
  <c r="T951" i="3"/>
  <c r="P1289" i="3"/>
  <c r="S1289" i="3" s="1"/>
  <c r="T1289" i="3"/>
  <c r="S377" i="3"/>
  <c r="T377" i="3"/>
  <c r="P377" i="3"/>
  <c r="M784" i="3"/>
  <c r="T784" i="3"/>
  <c r="M1666" i="3"/>
  <c r="T1666" i="3"/>
  <c r="M289" i="3"/>
  <c r="S289" i="3" s="1"/>
  <c r="T289" i="3"/>
  <c r="T1315" i="3"/>
  <c r="P1315" i="3"/>
  <c r="S1315" i="3" s="1"/>
  <c r="M673" i="3"/>
  <c r="T673" i="3"/>
  <c r="T1151" i="3"/>
  <c r="P1151" i="3"/>
  <c r="S1151" i="3" s="1"/>
  <c r="M1551" i="3"/>
  <c r="S1551" i="3" s="1"/>
  <c r="T1551" i="3"/>
  <c r="M731" i="3"/>
  <c r="S731" i="3" s="1"/>
  <c r="T731" i="3"/>
  <c r="M169" i="3"/>
  <c r="T169" i="3"/>
  <c r="M1389" i="3"/>
  <c r="T1389" i="3"/>
  <c r="T971" i="3"/>
  <c r="P971" i="3"/>
  <c r="S971" i="3" s="1"/>
  <c r="T1292" i="3"/>
  <c r="P1292" i="3"/>
  <c r="S1292" i="3" s="1"/>
  <c r="T1753" i="3"/>
  <c r="P1753" i="3"/>
  <c r="S1753" i="3" s="1"/>
  <c r="M806" i="3"/>
  <c r="T806" i="3"/>
  <c r="M24" i="3"/>
  <c r="S24" i="3" s="1"/>
  <c r="T24" i="3"/>
  <c r="S277" i="3"/>
  <c r="T277" i="3"/>
  <c r="P277" i="3"/>
  <c r="M147" i="3"/>
  <c r="T147" i="3"/>
  <c r="T1376" i="3"/>
  <c r="P1376" i="3"/>
  <c r="S1376" i="3" s="1"/>
  <c r="T260" i="3"/>
  <c r="P260" i="3"/>
  <c r="S260" i="3" s="1"/>
  <c r="M696" i="3"/>
  <c r="T696" i="3"/>
  <c r="M1505" i="3"/>
  <c r="T1505" i="3"/>
  <c r="T892" i="3"/>
  <c r="P892" i="3"/>
  <c r="S892" i="3" s="1"/>
  <c r="S487" i="3"/>
  <c r="T487" i="3"/>
  <c r="M1516" i="3"/>
  <c r="T1516" i="3"/>
  <c r="T52" i="3"/>
  <c r="P52" i="3"/>
  <c r="S52" i="3" s="1"/>
  <c r="S299" i="3"/>
  <c r="T299" i="3"/>
  <c r="M768" i="3"/>
  <c r="S768" i="3" s="1"/>
  <c r="T768" i="3"/>
  <c r="M16" i="3"/>
  <c r="T16" i="3"/>
  <c r="T1605" i="3"/>
  <c r="P1605" i="3"/>
  <c r="S1605" i="3" s="1"/>
  <c r="S815" i="3"/>
  <c r="T815" i="3"/>
  <c r="P815" i="3"/>
  <c r="T989" i="3"/>
  <c r="P989" i="3"/>
  <c r="S989" i="3" s="1"/>
  <c r="M171" i="3"/>
  <c r="S171" i="3" s="1"/>
  <c r="T171" i="3"/>
  <c r="M1069" i="3"/>
  <c r="S1069" i="3" s="1"/>
  <c r="T1069" i="3"/>
  <c r="M823" i="3"/>
  <c r="T823" i="3"/>
  <c r="M726" i="3"/>
  <c r="T726" i="3"/>
  <c r="T545" i="3"/>
  <c r="P545" i="3"/>
  <c r="S545" i="3" s="1"/>
  <c r="M734" i="3"/>
  <c r="T734" i="3"/>
  <c r="S930" i="3"/>
  <c r="T930" i="3"/>
  <c r="P930" i="3"/>
  <c r="S993" i="3"/>
  <c r="T993" i="3"/>
  <c r="M836" i="3"/>
  <c r="T836" i="3"/>
  <c r="M1167" i="3"/>
  <c r="T1167" i="3"/>
  <c r="S565" i="3"/>
  <c r="T565" i="3"/>
  <c r="S572" i="3"/>
  <c r="T572" i="3"/>
  <c r="M789" i="3"/>
  <c r="S789" i="3" s="1"/>
  <c r="T789" i="3"/>
  <c r="M776" i="3"/>
  <c r="T776" i="3"/>
  <c r="S1011" i="3"/>
  <c r="T1011" i="3"/>
  <c r="M1173" i="3"/>
  <c r="S1173" i="3" s="1"/>
  <c r="T1173" i="3"/>
  <c r="M265" i="3"/>
  <c r="T265" i="3"/>
  <c r="M342" i="3"/>
  <c r="T342" i="3"/>
  <c r="M1422" i="3"/>
  <c r="T1422" i="3"/>
  <c r="M1518" i="3"/>
  <c r="S1518" i="3" s="1"/>
  <c r="T1518" i="3"/>
  <c r="T704" i="3"/>
  <c r="P704" i="3"/>
  <c r="S704" i="3" s="1"/>
  <c r="M65" i="3"/>
  <c r="T65" i="3"/>
  <c r="M1075" i="3"/>
  <c r="T1075" i="3"/>
  <c r="S122" i="3"/>
  <c r="T122" i="3"/>
  <c r="S1467" i="3"/>
  <c r="T1467" i="3"/>
  <c r="M179" i="3"/>
  <c r="T179" i="3"/>
  <c r="T191" i="3"/>
  <c r="P191" i="3"/>
  <c r="S191" i="3" s="1"/>
  <c r="M1486" i="3"/>
  <c r="T1486" i="3"/>
  <c r="S107" i="3"/>
  <c r="T107" i="3"/>
  <c r="M751" i="3"/>
  <c r="T751" i="3"/>
  <c r="M1556" i="3"/>
  <c r="S1556" i="3" s="1"/>
  <c r="T1556" i="3"/>
  <c r="S1475" i="3"/>
  <c r="T1475" i="3"/>
  <c r="P1787" i="3"/>
  <c r="S1787" i="3" s="1"/>
  <c r="T1787" i="3"/>
  <c r="T532" i="3"/>
  <c r="P532" i="3"/>
  <c r="S532" i="3" s="1"/>
  <c r="M28" i="3"/>
  <c r="T28" i="3"/>
  <c r="T1399" i="3"/>
  <c r="P1399" i="3"/>
  <c r="S1399" i="3" s="1"/>
  <c r="M201" i="3"/>
  <c r="S201" i="3" s="1"/>
  <c r="T201" i="3"/>
  <c r="T94" i="3"/>
  <c r="P94" i="3"/>
  <c r="S94" i="3" s="1"/>
  <c r="M32" i="3"/>
  <c r="T32" i="3"/>
  <c r="M1662" i="3"/>
  <c r="T1662" i="3"/>
  <c r="M543" i="3"/>
  <c r="S543" i="3" s="1"/>
  <c r="T543" i="3"/>
  <c r="M732" i="3"/>
  <c r="T732" i="3"/>
  <c r="P1779" i="3"/>
  <c r="S1779" i="3" s="1"/>
  <c r="T1779" i="3"/>
  <c r="T1229" i="3"/>
  <c r="P1229" i="3"/>
  <c r="S1229" i="3" s="1"/>
  <c r="T566" i="3"/>
  <c r="P566" i="3"/>
  <c r="S566" i="3" s="1"/>
  <c r="P1137" i="3"/>
  <c r="S1137" i="3" s="1"/>
  <c r="T1137" i="3"/>
  <c r="M1699" i="3"/>
  <c r="S1699" i="3" s="1"/>
  <c r="T1699" i="3"/>
  <c r="M1547" i="3"/>
  <c r="T1547" i="3"/>
  <c r="T873" i="3"/>
  <c r="P873" i="3"/>
  <c r="S873" i="3" s="1"/>
  <c r="M1506" i="3"/>
  <c r="T1506" i="3"/>
  <c r="S294" i="3"/>
  <c r="T294" i="3"/>
  <c r="M1325" i="3"/>
  <c r="T1325" i="3"/>
  <c r="S199" i="3"/>
  <c r="T199" i="3"/>
  <c r="T1757" i="3"/>
  <c r="P1757" i="3"/>
  <c r="S1757" i="3" s="1"/>
  <c r="M690" i="3"/>
  <c r="T690" i="3"/>
  <c r="M1177" i="3"/>
  <c r="T1177" i="3"/>
  <c r="M947" i="3"/>
  <c r="T947" i="3"/>
  <c r="M1510" i="3"/>
  <c r="S1510" i="3" s="1"/>
  <c r="T1510" i="3"/>
  <c r="S1594" i="3"/>
  <c r="P1594" i="3"/>
  <c r="T1594" i="3"/>
  <c r="T1642" i="3"/>
  <c r="P1642" i="3"/>
  <c r="S1642" i="3" s="1"/>
  <c r="S133" i="3"/>
  <c r="T133" i="3"/>
  <c r="S710" i="3"/>
  <c r="T710" i="3"/>
  <c r="P710" i="3"/>
  <c r="M166" i="3"/>
  <c r="T166" i="3"/>
  <c r="T1105" i="3"/>
  <c r="P1105" i="3"/>
  <c r="S1105" i="3" s="1"/>
  <c r="T1335" i="3"/>
  <c r="P1335" i="3"/>
  <c r="S1335" i="3" s="1"/>
  <c r="M1573" i="3"/>
  <c r="T1573" i="3"/>
  <c r="T365" i="3"/>
  <c r="P365" i="3"/>
  <c r="S365" i="3" s="1"/>
  <c r="M1622" i="3"/>
  <c r="S1622" i="3" s="1"/>
  <c r="T1622" i="3"/>
  <c r="S490" i="3"/>
  <c r="T490" i="3"/>
  <c r="T1227" i="3"/>
  <c r="P1227" i="3"/>
  <c r="S1227" i="3" s="1"/>
  <c r="M1570" i="3"/>
  <c r="T1570" i="3"/>
  <c r="M1572" i="3"/>
  <c r="S1572" i="3" s="1"/>
  <c r="T1572" i="3"/>
  <c r="S116" i="3"/>
  <c r="T116" i="3"/>
  <c r="T687" i="3"/>
  <c r="P687" i="3"/>
  <c r="S687" i="3" s="1"/>
  <c r="T547" i="3"/>
  <c r="P547" i="3"/>
  <c r="S547" i="3" s="1"/>
  <c r="M792" i="3"/>
  <c r="S792" i="3" s="1"/>
  <c r="T792" i="3"/>
  <c r="M1397" i="3"/>
  <c r="T1397" i="3"/>
  <c r="M744" i="3"/>
  <c r="T744" i="3"/>
  <c r="T1113" i="3"/>
  <c r="P1113" i="3"/>
  <c r="S1113" i="3" s="1"/>
  <c r="T664" i="3"/>
  <c r="P664" i="3"/>
  <c r="S664" i="3" s="1"/>
  <c r="S874" i="3"/>
  <c r="T874" i="3"/>
  <c r="P874" i="3"/>
  <c r="M26" i="3"/>
  <c r="T26" i="3"/>
  <c r="M71" i="3"/>
  <c r="T71" i="3"/>
  <c r="M851" i="3"/>
  <c r="S851" i="3" s="1"/>
  <c r="T851" i="3"/>
  <c r="M341" i="3"/>
  <c r="T341" i="3"/>
  <c r="M1557" i="3"/>
  <c r="T1557" i="3"/>
  <c r="S340" i="3"/>
  <c r="T340" i="3"/>
  <c r="M1514" i="3"/>
  <c r="S1514" i="3" s="1"/>
  <c r="T1514" i="3"/>
  <c r="M291" i="3"/>
  <c r="T291" i="3"/>
  <c r="P1762" i="3"/>
  <c r="S1762" i="3" s="1"/>
  <c r="T1762" i="3"/>
  <c r="M911" i="3"/>
  <c r="S911" i="3" s="1"/>
  <c r="T911" i="3"/>
  <c r="M677" i="3"/>
  <c r="S677" i="3" s="1"/>
  <c r="T677" i="3"/>
  <c r="T1355" i="3"/>
  <c r="P1355" i="3"/>
  <c r="S1355" i="3" s="1"/>
  <c r="T448" i="3"/>
  <c r="P448" i="3"/>
  <c r="S448" i="3" s="1"/>
  <c r="M1515" i="3"/>
  <c r="T1515" i="3"/>
  <c r="S1239" i="3"/>
  <c r="T1239" i="3"/>
  <c r="P1239" i="3"/>
  <c r="M805" i="3"/>
  <c r="T805" i="3"/>
  <c r="M564" i="3"/>
  <c r="S564" i="3" s="1"/>
  <c r="T564" i="3"/>
  <c r="S40" i="3"/>
  <c r="T40" i="3"/>
  <c r="P40" i="3"/>
  <c r="P1411" i="3"/>
  <c r="S1411" i="3" s="1"/>
  <c r="T1411" i="3"/>
  <c r="M890" i="3"/>
  <c r="S890" i="3" s="1"/>
  <c r="T890" i="3"/>
  <c r="T622" i="3"/>
  <c r="P622" i="3"/>
  <c r="S622" i="3" s="1"/>
  <c r="S1461" i="3"/>
  <c r="T1461" i="3"/>
  <c r="S1195" i="3"/>
  <c r="T1195" i="3"/>
  <c r="M1646" i="3"/>
  <c r="S1646" i="3" s="1"/>
  <c r="T1646" i="3"/>
  <c r="T1704" i="3"/>
  <c r="P1704" i="3"/>
  <c r="S1704" i="3" s="1"/>
  <c r="T1768" i="3"/>
  <c r="P1768" i="3"/>
  <c r="S1768" i="3" s="1"/>
  <c r="M1211" i="3"/>
  <c r="T1211" i="3"/>
  <c r="M1082" i="3"/>
  <c r="S1082" i="3" s="1"/>
  <c r="T1082" i="3"/>
  <c r="S1406" i="3"/>
  <c r="T1406" i="3"/>
  <c r="P1406" i="3"/>
  <c r="M414" i="3"/>
  <c r="S414" i="3" s="1"/>
  <c r="T414" i="3"/>
  <c r="S1053" i="3"/>
  <c r="T1053" i="3"/>
  <c r="P1053" i="3"/>
  <c r="M1701" i="3"/>
  <c r="T1701" i="3"/>
  <c r="S1004" i="3"/>
  <c r="T1004" i="3"/>
  <c r="M211" i="3"/>
  <c r="T211" i="3"/>
  <c r="T441" i="3"/>
  <c r="P441" i="3"/>
  <c r="S441" i="3" s="1"/>
  <c r="T1641" i="3"/>
  <c r="P1641" i="3"/>
  <c r="S1641" i="3" s="1"/>
  <c r="T957" i="3"/>
  <c r="P957" i="3"/>
  <c r="S957" i="3" s="1"/>
  <c r="M828" i="3"/>
  <c r="T828" i="3"/>
  <c r="T363" i="3"/>
  <c r="P363" i="3"/>
  <c r="S363" i="3" s="1"/>
  <c r="S1601" i="3"/>
  <c r="T1601" i="3"/>
  <c r="P1601" i="3"/>
  <c r="T311" i="3"/>
  <c r="P311" i="3"/>
  <c r="S311" i="3" s="1"/>
  <c r="S1093" i="3"/>
  <c r="T1093" i="3"/>
  <c r="M604" i="3"/>
  <c r="T604" i="3"/>
  <c r="T549" i="3"/>
  <c r="P549" i="3"/>
  <c r="S549" i="3" s="1"/>
  <c r="M233" i="3"/>
  <c r="T233" i="3"/>
  <c r="S338" i="3"/>
  <c r="T338" i="3"/>
  <c r="P338" i="3"/>
  <c r="M142" i="3"/>
  <c r="S142" i="3" s="1"/>
  <c r="T142" i="3"/>
  <c r="M1267" i="3"/>
  <c r="T1267" i="3"/>
  <c r="T880" i="3"/>
  <c r="P880" i="3"/>
  <c r="S880" i="3" s="1"/>
  <c r="T1298" i="3"/>
  <c r="P1298" i="3"/>
  <c r="S1298" i="3" s="1"/>
  <c r="S314" i="3"/>
  <c r="T314" i="3"/>
  <c r="P314" i="3"/>
  <c r="S479" i="3"/>
  <c r="T479" i="3"/>
  <c r="T973" i="3"/>
  <c r="P973" i="3"/>
  <c r="S973" i="3" s="1"/>
  <c r="M1700" i="3"/>
  <c r="T1700" i="3"/>
  <c r="M273" i="3"/>
  <c r="T273" i="3"/>
  <c r="M697" i="3"/>
  <c r="T697" i="3"/>
  <c r="T682" i="3"/>
  <c r="P682" i="3"/>
  <c r="S682" i="3" s="1"/>
  <c r="M165" i="3"/>
  <c r="T165" i="3"/>
  <c r="M1544" i="3"/>
  <c r="S1544" i="3" s="1"/>
  <c r="T1544" i="3"/>
  <c r="M535" i="3"/>
  <c r="T535" i="3"/>
  <c r="M204" i="3"/>
  <c r="S204" i="3" s="1"/>
  <c r="T204" i="3"/>
  <c r="M1308" i="3"/>
  <c r="T1308" i="3"/>
  <c r="S185" i="3"/>
  <c r="T185" i="3"/>
  <c r="P185" i="3"/>
  <c r="S496" i="3"/>
  <c r="T496" i="3"/>
  <c r="M430" i="3"/>
  <c r="T430" i="3"/>
  <c r="T933" i="3"/>
  <c r="P933" i="3"/>
  <c r="S933" i="3" s="1"/>
  <c r="T44" i="3"/>
  <c r="P44" i="3"/>
  <c r="S44" i="3" s="1"/>
  <c r="M857" i="3"/>
  <c r="T857" i="3"/>
  <c r="M1386" i="3"/>
  <c r="S1386" i="3" s="1"/>
  <c r="T1386" i="3"/>
  <c r="M1720" i="3"/>
  <c r="S1720" i="3" s="1"/>
  <c r="T1720" i="3"/>
  <c r="T1087" i="3"/>
  <c r="P1087" i="3"/>
  <c r="S1087" i="3" s="1"/>
  <c r="S469" i="3"/>
  <c r="T469" i="3"/>
  <c r="M841" i="3"/>
  <c r="S841" i="3" s="1"/>
  <c r="T841" i="3"/>
  <c r="M770" i="3"/>
  <c r="T770" i="3"/>
  <c r="M1421" i="3"/>
  <c r="T1421" i="3"/>
  <c r="T1130" i="3"/>
  <c r="P1130" i="3"/>
  <c r="S1130" i="3" s="1"/>
  <c r="T1708" i="3"/>
  <c r="P1708" i="3"/>
  <c r="S1708" i="3" s="1"/>
  <c r="S954" i="3"/>
  <c r="T954" i="3"/>
  <c r="P954" i="3"/>
  <c r="T758" i="3"/>
  <c r="P758" i="3"/>
  <c r="S758" i="3" s="1"/>
  <c r="M64" i="3"/>
  <c r="T64" i="3"/>
  <c r="S1015" i="3"/>
  <c r="T1015" i="3"/>
  <c r="M1568" i="3"/>
  <c r="T1568" i="3"/>
  <c r="M649" i="3"/>
  <c r="S649" i="3" s="1"/>
  <c r="T649" i="3"/>
  <c r="T98" i="3"/>
  <c r="P98" i="3"/>
  <c r="S98" i="3" s="1"/>
  <c r="T755" i="3"/>
  <c r="P755" i="3"/>
  <c r="S755" i="3" s="1"/>
  <c r="M1328" i="3"/>
  <c r="S1328" i="3" s="1"/>
  <c r="T1328" i="3"/>
  <c r="S1190" i="3"/>
  <c r="T1190" i="3"/>
  <c r="M426" i="3"/>
  <c r="S426" i="3" s="1"/>
  <c r="T426" i="3"/>
  <c r="M70" i="3"/>
  <c r="T70" i="3"/>
  <c r="M1145" i="3"/>
  <c r="T1145" i="3"/>
  <c r="S591" i="3"/>
  <c r="T591" i="3"/>
  <c r="M1652" i="3"/>
  <c r="T1652" i="3"/>
  <c r="M1168" i="3"/>
  <c r="T1168" i="3"/>
  <c r="S1766" i="3"/>
  <c r="T1766" i="3"/>
  <c r="P1766" i="3"/>
  <c r="T1610" i="3"/>
  <c r="P1610" i="3"/>
  <c r="S1610" i="3" s="1"/>
  <c r="T1251" i="3"/>
  <c r="P1251" i="3"/>
  <c r="S1251" i="3" s="1"/>
  <c r="M225" i="3"/>
  <c r="S225" i="3" s="1"/>
  <c r="T225" i="3"/>
  <c r="S466" i="3"/>
  <c r="T466" i="3"/>
  <c r="M1616" i="3"/>
  <c r="T1616" i="3"/>
  <c r="M1302" i="3"/>
  <c r="S1302" i="3" s="1"/>
  <c r="T1302" i="3"/>
  <c r="M36" i="3"/>
  <c r="S36" i="3" s="1"/>
  <c r="T36" i="3"/>
  <c r="M633" i="3"/>
  <c r="T633" i="3"/>
  <c r="T383" i="3"/>
  <c r="P383" i="3"/>
  <c r="S383" i="3" s="1"/>
  <c r="M172" i="3"/>
  <c r="S172" i="3" s="1"/>
  <c r="T172" i="3"/>
  <c r="M609" i="3"/>
  <c r="S609" i="3" s="1"/>
  <c r="T609" i="3"/>
  <c r="P1771" i="3"/>
  <c r="S1771" i="3" s="1"/>
  <c r="T1771" i="3"/>
  <c r="M635" i="3"/>
  <c r="T635" i="3"/>
  <c r="S1024" i="3"/>
  <c r="T1024" i="3"/>
  <c r="T799" i="3"/>
  <c r="P799" i="3"/>
  <c r="S799" i="3" s="1"/>
  <c r="M1487" i="3"/>
  <c r="T1487" i="3"/>
  <c r="S1465" i="3"/>
  <c r="T1465" i="3"/>
  <c r="S121" i="3"/>
  <c r="T121" i="3"/>
  <c r="S472" i="3"/>
  <c r="T472" i="3"/>
  <c r="T249" i="3"/>
  <c r="P249" i="3"/>
  <c r="S249" i="3" s="1"/>
  <c r="M35" i="3"/>
  <c r="T35" i="3"/>
  <c r="M353" i="3"/>
  <c r="S353" i="3" s="1"/>
  <c r="T353" i="3"/>
  <c r="T943" i="3"/>
  <c r="P943" i="3"/>
  <c r="S943" i="3" s="1"/>
  <c r="T1790" i="3"/>
  <c r="P1790" i="3"/>
  <c r="S1790" i="3" s="1"/>
  <c r="T259" i="3"/>
  <c r="P259" i="3"/>
  <c r="S259" i="3" s="1"/>
  <c r="M81" i="3"/>
  <c r="T81" i="3"/>
  <c r="M150" i="3"/>
  <c r="S150" i="3" s="1"/>
  <c r="T150" i="3"/>
  <c r="T619" i="3"/>
  <c r="P619" i="3"/>
  <c r="S619" i="3" s="1"/>
  <c r="T1362" i="3"/>
  <c r="P1362" i="3"/>
  <c r="S1362" i="3" s="1"/>
  <c r="T1100" i="3"/>
  <c r="P1100" i="3"/>
  <c r="S1100" i="3" s="1"/>
  <c r="M217" i="3"/>
  <c r="T217" i="3"/>
  <c r="M37" i="3"/>
  <c r="T37" i="3"/>
  <c r="T984" i="3"/>
  <c r="P984" i="3"/>
  <c r="S984" i="3" s="1"/>
  <c r="T274" i="3"/>
  <c r="P274" i="3"/>
  <c r="S274" i="3" s="1"/>
  <c r="M1413" i="3"/>
  <c r="T1413" i="3"/>
  <c r="M1164" i="3"/>
  <c r="T1164" i="3"/>
  <c r="S484" i="3"/>
  <c r="T484" i="3"/>
  <c r="S460" i="3"/>
  <c r="T460" i="3"/>
  <c r="T1728" i="3"/>
  <c r="P1728" i="3"/>
  <c r="S1728" i="3" s="1"/>
  <c r="M359" i="3"/>
  <c r="S359" i="3" s="1"/>
  <c r="T359" i="3"/>
  <c r="S580" i="3"/>
  <c r="T580" i="3"/>
  <c r="T1707" i="3"/>
  <c r="P1707" i="3"/>
  <c r="S1707" i="3" s="1"/>
  <c r="M775" i="3"/>
  <c r="T775" i="3"/>
  <c r="M742" i="3"/>
  <c r="T742" i="3"/>
  <c r="M606" i="3"/>
  <c r="S606" i="3" s="1"/>
  <c r="T606" i="3"/>
  <c r="M1536" i="3"/>
  <c r="S1536" i="3" s="1"/>
  <c r="T1536" i="3"/>
  <c r="S473" i="3"/>
  <c r="T473" i="3"/>
  <c r="M1560" i="3"/>
  <c r="T1560" i="3"/>
  <c r="S1801" i="3"/>
  <c r="T1801" i="3"/>
  <c r="M733" i="3"/>
  <c r="S733" i="3" s="1"/>
  <c r="T733" i="3"/>
  <c r="T761" i="3"/>
  <c r="P761" i="3"/>
  <c r="S761" i="3" s="1"/>
  <c r="T1404" i="3"/>
  <c r="P1404" i="3"/>
  <c r="S1404" i="3" s="1"/>
  <c r="T335" i="3"/>
  <c r="P335" i="3"/>
  <c r="S335" i="3" s="1"/>
  <c r="S1375" i="3"/>
  <c r="T1375" i="3"/>
  <c r="M1687" i="3"/>
  <c r="T1687" i="3"/>
  <c r="T663" i="3"/>
  <c r="P663" i="3"/>
  <c r="S663" i="3" s="1"/>
  <c r="T1414" i="3"/>
  <c r="P1414" i="3"/>
  <c r="S1414" i="3" s="1"/>
  <c r="M849" i="3"/>
  <c r="T849" i="3"/>
  <c r="T1752" i="3"/>
  <c r="P1752" i="3"/>
  <c r="S1752" i="3" s="1"/>
  <c r="T388" i="3"/>
  <c r="P388" i="3"/>
  <c r="S388" i="3" s="1"/>
  <c r="M637" i="3"/>
  <c r="S637" i="3" s="1"/>
  <c r="T637" i="3"/>
  <c r="M714" i="3"/>
  <c r="T714" i="3"/>
  <c r="M183" i="3"/>
  <c r="T183" i="3"/>
  <c r="M1368" i="3"/>
  <c r="S1368" i="3" s="1"/>
  <c r="T1368" i="3"/>
  <c r="S1057" i="3"/>
  <c r="T1057" i="3"/>
  <c r="P1057" i="3"/>
  <c r="M1091" i="3"/>
  <c r="T1091" i="3"/>
  <c r="M1539" i="3"/>
  <c r="T1539" i="3"/>
  <c r="M284" i="3"/>
  <c r="S284" i="3" s="1"/>
  <c r="T284" i="3"/>
  <c r="M141" i="3"/>
  <c r="T141" i="3"/>
  <c r="T1631" i="3"/>
  <c r="P1631" i="3"/>
  <c r="S1631" i="3" s="1"/>
  <c r="T309" i="3"/>
  <c r="P309" i="3"/>
  <c r="S309" i="3" s="1"/>
  <c r="S1460" i="3"/>
  <c r="T1460" i="3"/>
  <c r="M772" i="3"/>
  <c r="T772" i="3"/>
  <c r="M1147" i="3"/>
  <c r="T1147" i="3"/>
  <c r="M397" i="3"/>
  <c r="T397" i="3"/>
  <c r="M1509" i="3"/>
  <c r="S1509" i="3" s="1"/>
  <c r="T1509" i="3"/>
  <c r="T95" i="3"/>
  <c r="P95" i="3"/>
  <c r="S95" i="3" s="1"/>
  <c r="M180" i="3"/>
  <c r="S180" i="3" s="1"/>
  <c r="T180" i="3"/>
  <c r="T1111" i="3"/>
  <c r="P1111" i="3"/>
  <c r="S1111" i="3" s="1"/>
  <c r="M1578" i="3"/>
  <c r="T1578" i="3"/>
  <c r="M1327" i="3"/>
  <c r="T1327" i="3"/>
  <c r="M1076" i="3"/>
  <c r="T1076" i="3"/>
  <c r="T356" i="3"/>
  <c r="P356" i="3"/>
  <c r="S356" i="3" s="1"/>
  <c r="S1018" i="3"/>
  <c r="T1018" i="3"/>
  <c r="M863" i="3"/>
  <c r="S863" i="3" s="1"/>
  <c r="T863" i="3"/>
  <c r="M1144" i="3"/>
  <c r="T1144" i="3"/>
  <c r="M712" i="3"/>
  <c r="T712" i="3"/>
  <c r="M1716" i="3"/>
  <c r="T1716" i="3"/>
  <c r="M164" i="3"/>
  <c r="S164" i="3" s="1"/>
  <c r="T164" i="3"/>
  <c r="T796" i="3"/>
  <c r="P796" i="3"/>
  <c r="S796" i="3" s="1"/>
  <c r="T280" i="3"/>
  <c r="P280" i="3"/>
  <c r="S280" i="3" s="1"/>
  <c r="S1633" i="3"/>
  <c r="T1633" i="3"/>
  <c r="P1633" i="3"/>
  <c r="M727" i="3"/>
  <c r="T727" i="3"/>
  <c r="T1293" i="3"/>
  <c r="P1293" i="3"/>
  <c r="S1293" i="3" s="1"/>
  <c r="T1453" i="3"/>
  <c r="P1453" i="3"/>
  <c r="S1453" i="3" s="1"/>
  <c r="T620" i="3"/>
  <c r="P620" i="3"/>
  <c r="S620" i="3" s="1"/>
  <c r="M1169" i="3"/>
  <c r="S1169" i="3" s="1"/>
  <c r="T1169" i="3"/>
  <c r="M1488" i="3"/>
  <c r="S1488" i="3" s="1"/>
  <c r="T1488" i="3"/>
  <c r="M1513" i="3"/>
  <c r="T1513" i="3"/>
  <c r="T1583" i="3"/>
  <c r="P1583" i="3"/>
  <c r="S1583" i="3" s="1"/>
  <c r="S322" i="3"/>
  <c r="T322" i="3"/>
  <c r="P322" i="3"/>
  <c r="T1792" i="3"/>
  <c r="P1792" i="3"/>
  <c r="S1792" i="3" s="1"/>
  <c r="M1672" i="3"/>
  <c r="T1672" i="3"/>
  <c r="M63" i="3"/>
  <c r="S63" i="3" s="1"/>
  <c r="T63" i="3"/>
  <c r="M1538" i="3"/>
  <c r="T1538" i="3"/>
  <c r="T323" i="3"/>
  <c r="P323" i="3"/>
  <c r="S323" i="3" s="1"/>
  <c r="M607" i="3"/>
  <c r="T607" i="3"/>
  <c r="M143" i="3"/>
  <c r="S143" i="3" s="1"/>
  <c r="T143" i="3"/>
  <c r="M1673" i="3"/>
  <c r="T1673" i="3"/>
  <c r="M1558" i="3"/>
  <c r="T1558" i="3"/>
  <c r="T944" i="3"/>
  <c r="P944" i="3"/>
  <c r="S944" i="3" s="1"/>
  <c r="S1274" i="3"/>
  <c r="T1274" i="3"/>
  <c r="P1274" i="3"/>
  <c r="M1395" i="3"/>
  <c r="S1395" i="3" s="1"/>
  <c r="T1395" i="3"/>
  <c r="T405" i="3"/>
  <c r="P405" i="3"/>
  <c r="S405" i="3" s="1"/>
  <c r="T1586" i="3"/>
  <c r="P1586" i="3"/>
  <c r="S1586" i="3" s="1"/>
  <c r="T1291" i="3"/>
  <c r="P1291" i="3"/>
  <c r="S1291" i="3" s="1"/>
  <c r="S1140" i="3"/>
  <c r="T1140" i="3"/>
  <c r="P1140" i="3"/>
  <c r="T1712" i="3"/>
  <c r="P1712" i="3"/>
  <c r="S1712" i="3" s="1"/>
  <c r="M1668" i="3"/>
  <c r="S1668" i="3" s="1"/>
  <c r="T1668" i="3"/>
  <c r="T99" i="3"/>
  <c r="P99" i="3"/>
  <c r="S99" i="3" s="1"/>
  <c r="M398" i="3"/>
  <c r="T398" i="3"/>
  <c r="T956" i="3"/>
  <c r="P956" i="3"/>
  <c r="S956" i="3" s="1"/>
  <c r="M629" i="3"/>
  <c r="S629" i="3" s="1"/>
  <c r="T629" i="3"/>
  <c r="S512" i="3"/>
  <c r="T512" i="3"/>
  <c r="M969" i="3"/>
  <c r="T969" i="3"/>
  <c r="T1786" i="3"/>
  <c r="P1786" i="3"/>
  <c r="S1786" i="3" s="1"/>
  <c r="M730" i="3"/>
  <c r="S730" i="3" s="1"/>
  <c r="T730" i="3"/>
  <c r="M1549" i="3"/>
  <c r="T1549" i="3"/>
  <c r="M261" i="3"/>
  <c r="T261" i="3"/>
  <c r="T308" i="3"/>
  <c r="P308" i="3"/>
  <c r="S308" i="3" s="1"/>
  <c r="S476" i="3"/>
  <c r="T476" i="3"/>
  <c r="T1439" i="3"/>
  <c r="P1439" i="3"/>
  <c r="S1439" i="3" s="1"/>
  <c r="M1698" i="3"/>
  <c r="T1698" i="3"/>
  <c r="M743" i="3"/>
  <c r="S743" i="3" s="1"/>
  <c r="T743" i="3"/>
  <c r="S125" i="3"/>
  <c r="T125" i="3"/>
  <c r="M563" i="3"/>
  <c r="S563" i="3" s="1"/>
  <c r="T563" i="3"/>
  <c r="T1632" i="3"/>
  <c r="P1632" i="3"/>
  <c r="S1632" i="3" s="1"/>
  <c r="T91" i="3"/>
  <c r="P91" i="3"/>
  <c r="S91" i="3" s="1"/>
  <c r="T1103" i="3"/>
  <c r="P1103" i="3"/>
  <c r="S1103" i="3" s="1"/>
  <c r="S477" i="3"/>
  <c r="T477" i="3"/>
  <c r="S492" i="3"/>
  <c r="T492" i="3"/>
  <c r="T1319" i="3"/>
  <c r="P1319" i="3"/>
  <c r="S1319" i="3" s="1"/>
  <c r="T1682" i="3"/>
  <c r="P1682" i="3"/>
  <c r="S1682" i="3" s="1"/>
  <c r="M778" i="3"/>
  <c r="S778" i="3" s="1"/>
  <c r="T778" i="3"/>
  <c r="S110" i="3"/>
  <c r="T110" i="3"/>
  <c r="M963" i="3"/>
  <c r="T963" i="3"/>
  <c r="M1576" i="3"/>
  <c r="T1576" i="3"/>
  <c r="M1432" i="3"/>
  <c r="S1432" i="3" s="1"/>
  <c r="T1432" i="3"/>
  <c r="T1778" i="3"/>
  <c r="P1778" i="3"/>
  <c r="S1778" i="3" s="1"/>
  <c r="S1010" i="3"/>
  <c r="T1010" i="3"/>
  <c r="M1366" i="3"/>
  <c r="S1366" i="3" s="1"/>
  <c r="T1366" i="3"/>
  <c r="M286" i="3"/>
  <c r="T286" i="3"/>
  <c r="T909" i="3"/>
  <c r="P909" i="3"/>
  <c r="S909" i="3" s="1"/>
  <c r="M1541" i="3"/>
  <c r="S1541" i="3" s="1"/>
  <c r="T1541" i="3"/>
  <c r="M924" i="3"/>
  <c r="S924" i="3" s="1"/>
  <c r="T924" i="3"/>
  <c r="M1155" i="3"/>
  <c r="T1155" i="3"/>
  <c r="T155" i="3"/>
  <c r="P155" i="3"/>
  <c r="S155" i="3" s="1"/>
  <c r="S113" i="3"/>
  <c r="T113" i="3"/>
  <c r="M1490" i="3"/>
  <c r="S1490" i="3" s="1"/>
  <c r="T1490" i="3"/>
  <c r="M1615" i="3"/>
  <c r="T1615" i="3"/>
  <c r="T93" i="3"/>
  <c r="P93" i="3"/>
  <c r="S93" i="3" s="1"/>
  <c r="T84" i="3"/>
  <c r="P84" i="3"/>
  <c r="S84" i="3" s="1"/>
  <c r="S1529" i="3"/>
  <c r="P1529" i="3"/>
  <c r="T1529" i="3"/>
  <c r="T1606" i="3"/>
  <c r="P1606" i="3"/>
  <c r="S1606" i="3" s="1"/>
  <c r="M1106" i="3"/>
  <c r="T1106" i="3"/>
  <c r="M215" i="3"/>
  <c r="S215" i="3" s="1"/>
  <c r="T215" i="3"/>
  <c r="T237" i="3"/>
  <c r="P237" i="3"/>
  <c r="S237" i="3" s="1"/>
  <c r="T524" i="3"/>
  <c r="P524" i="3"/>
  <c r="S524" i="3" s="1"/>
  <c r="P1629" i="3"/>
  <c r="S1629" i="3" s="1"/>
  <c r="T1629" i="3"/>
  <c r="M170" i="3"/>
  <c r="T170" i="3"/>
  <c r="T46" i="3"/>
  <c r="P46" i="3"/>
  <c r="S46" i="3" s="1"/>
  <c r="T979" i="3"/>
  <c r="P979" i="3"/>
  <c r="S979" i="3" s="1"/>
  <c r="M1115" i="3"/>
  <c r="S1115" i="3" s="1"/>
  <c r="T1115" i="3"/>
  <c r="M160" i="3"/>
  <c r="S160" i="3" s="1"/>
  <c r="T160" i="3"/>
  <c r="M17" i="3"/>
  <c r="T17" i="3"/>
  <c r="M1504" i="3"/>
  <c r="T1504" i="3"/>
  <c r="S1258" i="3"/>
  <c r="T1258" i="3"/>
  <c r="P1258" i="3"/>
  <c r="T1055" i="3"/>
  <c r="P1055" i="3"/>
  <c r="S1055" i="3" s="1"/>
  <c r="M415" i="3"/>
  <c r="T415" i="3"/>
  <c r="M774" i="3"/>
  <c r="T774" i="3"/>
  <c r="M605" i="3"/>
  <c r="T605" i="3"/>
  <c r="M735" i="3"/>
  <c r="T735" i="3"/>
  <c r="T178" i="3"/>
  <c r="P178" i="3"/>
  <c r="S178" i="3" s="1"/>
  <c r="M1669" i="3"/>
  <c r="S1669" i="3" s="1"/>
  <c r="T1669" i="3"/>
  <c r="M840" i="3"/>
  <c r="T840" i="3"/>
  <c r="T1402" i="3"/>
  <c r="P1402" i="3"/>
  <c r="S1402" i="3" s="1"/>
  <c r="T279" i="3"/>
  <c r="P279" i="3"/>
  <c r="S279" i="3" s="1"/>
  <c r="T902" i="3"/>
  <c r="P902" i="3"/>
  <c r="S902" i="3" s="1"/>
  <c r="T1361" i="3"/>
  <c r="P1361" i="3"/>
  <c r="S1361" i="3" s="1"/>
  <c r="M152" i="3"/>
  <c r="S152" i="3" s="1"/>
  <c r="T152" i="3"/>
  <c r="T895" i="3"/>
  <c r="P895" i="3"/>
  <c r="S895" i="3" s="1"/>
  <c r="T334" i="3"/>
  <c r="P334" i="3"/>
  <c r="S334" i="3" s="1"/>
  <c r="S1333" i="3"/>
  <c r="T1333" i="3"/>
  <c r="M736" i="3"/>
  <c r="T736" i="3"/>
  <c r="M431" i="3"/>
  <c r="T431" i="3"/>
  <c r="S5" i="3"/>
  <c r="T5" i="3"/>
  <c r="M161" i="3"/>
  <c r="S161" i="3" s="1"/>
  <c r="T161" i="3"/>
  <c r="T666" i="3"/>
  <c r="P666" i="3"/>
  <c r="S666" i="3" s="1"/>
  <c r="M738" i="3"/>
  <c r="T738" i="3"/>
  <c r="S1597" i="3"/>
  <c r="T1597" i="3"/>
  <c r="P1597" i="3"/>
  <c r="S1337" i="3"/>
  <c r="T1337" i="3"/>
  <c r="P1337" i="3"/>
  <c r="M1110" i="3"/>
  <c r="T1110" i="3"/>
  <c r="P1400" i="3"/>
  <c r="S1400" i="3" s="1"/>
  <c r="T1400" i="3"/>
  <c r="M1674" i="3"/>
  <c r="T1674" i="3"/>
  <c r="M1269" i="3"/>
  <c r="T1269" i="3"/>
  <c r="T425" i="3"/>
  <c r="P425" i="3"/>
  <c r="S425" i="3" s="1"/>
  <c r="M824" i="3"/>
  <c r="S824" i="3" s="1"/>
  <c r="T824" i="3"/>
  <c r="S1607" i="3"/>
  <c r="T1607" i="3"/>
  <c r="P1607" i="3"/>
  <c r="S483" i="3"/>
  <c r="T483" i="3"/>
  <c r="S1802" i="3"/>
  <c r="T1802" i="3"/>
  <c r="T1341" i="3"/>
  <c r="P1341" i="3"/>
  <c r="S1341" i="3" s="1"/>
  <c r="M1035" i="3"/>
  <c r="T1035" i="3"/>
  <c r="T1215" i="3"/>
  <c r="P1215" i="3"/>
  <c r="S1215" i="3" s="1"/>
  <c r="T1797" i="3"/>
  <c r="P1797" i="3"/>
  <c r="S1797" i="3" s="1"/>
  <c r="M521" i="3"/>
  <c r="S521" i="3" s="1"/>
  <c r="T521" i="3"/>
  <c r="S175" i="3"/>
  <c r="T175" i="3"/>
  <c r="P175" i="3"/>
  <c r="S1332" i="3"/>
  <c r="T1332" i="3"/>
  <c r="T1433" i="3"/>
  <c r="P1433" i="3"/>
  <c r="S1433" i="3" s="1"/>
  <c r="S486" i="3"/>
  <c r="T486" i="3"/>
  <c r="S1027" i="3"/>
  <c r="T1027" i="3"/>
  <c r="M1346" i="3"/>
  <c r="S1346" i="3" s="1"/>
  <c r="T1346" i="3"/>
  <c r="T811" i="3"/>
  <c r="P811" i="3"/>
  <c r="S811" i="3" s="1"/>
  <c r="S1528" i="3"/>
  <c r="T1528" i="3"/>
  <c r="P1528" i="3"/>
  <c r="T234" i="3"/>
  <c r="P234" i="3"/>
  <c r="S234" i="3" s="1"/>
  <c r="P1683" i="3"/>
  <c r="S1683" i="3" s="1"/>
  <c r="T1683" i="3"/>
  <c r="M1070" i="3"/>
  <c r="T1070" i="3"/>
  <c r="T339" i="3"/>
  <c r="P339" i="3"/>
  <c r="S339" i="3" s="1"/>
  <c r="M1090" i="3"/>
  <c r="S1090" i="3" s="1"/>
  <c r="T1090" i="3"/>
  <c r="M845" i="3"/>
  <c r="S845" i="3" s="1"/>
  <c r="T845" i="3"/>
  <c r="T55" i="3"/>
  <c r="P55" i="3"/>
  <c r="S55" i="3" s="1"/>
  <c r="T1265" i="3"/>
  <c r="P1265" i="3"/>
  <c r="S1265" i="3" s="1"/>
  <c r="M1203" i="3"/>
  <c r="S1203" i="3" s="1"/>
  <c r="T1203" i="3"/>
  <c r="T667" i="3"/>
  <c r="P667" i="3"/>
  <c r="S667" i="3" s="1"/>
  <c r="M1511" i="3"/>
  <c r="T1511" i="3"/>
  <c r="T1279" i="3"/>
  <c r="P1279" i="3"/>
  <c r="S1279" i="3" s="1"/>
  <c r="S1014" i="3"/>
  <c r="T1014" i="3"/>
  <c r="S581" i="3"/>
  <c r="T581" i="3"/>
  <c r="P1531" i="3"/>
  <c r="S1531" i="3" s="1"/>
  <c r="T1531" i="3"/>
  <c r="M871" i="3"/>
  <c r="T871" i="3"/>
  <c r="M146" i="3"/>
  <c r="T146" i="3"/>
  <c r="T686" i="3"/>
  <c r="P686" i="3"/>
  <c r="S686" i="3" s="1"/>
  <c r="M1625" i="3"/>
  <c r="T1625" i="3"/>
  <c r="S1007" i="3"/>
  <c r="T1007" i="3"/>
  <c r="T386" i="3"/>
  <c r="P386" i="3"/>
  <c r="S386" i="3" s="1"/>
  <c r="S54" i="3"/>
  <c r="T54" i="3"/>
  <c r="P54" i="3"/>
  <c r="M913" i="3"/>
  <c r="T913" i="3"/>
  <c r="T881" i="3"/>
  <c r="P881" i="3"/>
  <c r="S881" i="3" s="1"/>
  <c r="S506" i="3"/>
  <c r="T506" i="3"/>
  <c r="M69" i="3"/>
  <c r="T69" i="3"/>
  <c r="T657" i="3"/>
  <c r="P657" i="3"/>
  <c r="S657" i="3" s="1"/>
  <c r="M612" i="3"/>
  <c r="T612" i="3"/>
  <c r="S1230" i="3"/>
  <c r="T1230" i="3"/>
  <c r="P1230" i="3"/>
  <c r="M1160" i="3"/>
  <c r="T1160" i="3"/>
  <c r="M1550" i="3"/>
  <c r="S1550" i="3" s="1"/>
  <c r="T1550" i="3"/>
  <c r="M416" i="3"/>
  <c r="T416" i="3"/>
  <c r="T981" i="3"/>
  <c r="P981" i="3"/>
  <c r="S981" i="3" s="1"/>
  <c r="T194" i="3"/>
  <c r="P194" i="3"/>
  <c r="S194" i="3" s="1"/>
  <c r="M1084" i="3"/>
  <c r="S1084" i="3" s="1"/>
  <c r="T1084" i="3"/>
  <c r="M213" i="3"/>
  <c r="T213" i="3"/>
  <c r="M860" i="3"/>
  <c r="T860" i="3"/>
  <c r="M716" i="3"/>
  <c r="T716" i="3"/>
  <c r="S135" i="3"/>
  <c r="T135" i="3"/>
  <c r="T51" i="3"/>
  <c r="P51" i="3"/>
  <c r="S51" i="3" s="1"/>
  <c r="T899" i="3"/>
  <c r="P899" i="3"/>
  <c r="S899" i="3" s="1"/>
  <c r="M1117" i="3"/>
  <c r="T1117" i="3"/>
  <c r="M1080" i="3"/>
  <c r="S1080" i="3" s="1"/>
  <c r="T1080" i="3"/>
  <c r="S571" i="3"/>
  <c r="T571" i="3"/>
  <c r="T1382" i="3"/>
  <c r="P1382" i="3"/>
  <c r="S1382" i="3" s="1"/>
  <c r="T304" i="3"/>
  <c r="P304" i="3"/>
  <c r="S304" i="3" s="1"/>
  <c r="S511" i="3"/>
  <c r="T511" i="3"/>
  <c r="T196" i="3"/>
  <c r="P196" i="3"/>
  <c r="S196" i="3" s="1"/>
  <c r="M829" i="3"/>
  <c r="S829" i="3" s="1"/>
  <c r="T829" i="3"/>
  <c r="T553" i="3"/>
  <c r="P553" i="3"/>
  <c r="S553" i="3" s="1"/>
  <c r="S577" i="3"/>
  <c r="T577" i="3"/>
  <c r="S256" i="3"/>
  <c r="T256" i="3"/>
  <c r="P256" i="3"/>
  <c r="M20" i="3"/>
  <c r="T20" i="3"/>
  <c r="M966" i="3"/>
  <c r="T966" i="3"/>
  <c r="T958" i="3"/>
  <c r="P958" i="3"/>
  <c r="S958" i="3" s="1"/>
  <c r="M861" i="3"/>
  <c r="T861" i="3"/>
  <c r="S502" i="3"/>
  <c r="T502" i="3"/>
  <c r="T1776" i="3"/>
  <c r="P1776" i="3"/>
  <c r="S1776" i="3" s="1"/>
  <c r="M1099" i="3"/>
  <c r="S1099" i="3" s="1"/>
  <c r="T1099" i="3"/>
  <c r="S137" i="3"/>
  <c r="T137" i="3"/>
  <c r="M151" i="3"/>
  <c r="T151" i="3"/>
  <c r="M1563" i="3"/>
  <c r="S1563" i="3" s="1"/>
  <c r="T1563" i="3"/>
  <c r="S474" i="3"/>
  <c r="T474" i="3"/>
  <c r="M1567" i="3"/>
  <c r="T1567" i="3"/>
  <c r="S598" i="3"/>
  <c r="T598" i="3"/>
  <c r="T1238" i="3"/>
  <c r="P1238" i="3"/>
  <c r="S1238" i="3" s="1"/>
  <c r="T953" i="3"/>
  <c r="P953" i="3"/>
  <c r="S953" i="3" s="1"/>
  <c r="M343" i="3"/>
  <c r="T343" i="3"/>
  <c r="M517" i="3"/>
  <c r="T517" i="3"/>
  <c r="S1231" i="3"/>
  <c r="T1231" i="3"/>
  <c r="P1231" i="3"/>
  <c r="S699" i="3"/>
  <c r="T699" i="3"/>
  <c r="P699" i="3"/>
  <c r="M1656" i="3"/>
  <c r="T1656" i="3"/>
  <c r="S1454" i="3"/>
  <c r="T1454" i="3"/>
  <c r="P1454" i="3"/>
  <c r="M1522" i="3"/>
  <c r="T1522" i="3"/>
  <c r="M866" i="3"/>
  <c r="T866" i="3"/>
  <c r="S983" i="3"/>
  <c r="T983" i="3"/>
  <c r="P983" i="3"/>
  <c r="M231" i="3"/>
  <c r="T231" i="3"/>
  <c r="M1189" i="3"/>
  <c r="T1189" i="3"/>
  <c r="S453" i="3"/>
  <c r="T453" i="3"/>
  <c r="S939" i="3"/>
  <c r="T939" i="3"/>
  <c r="P939" i="3"/>
  <c r="S901" i="3"/>
  <c r="T901" i="3"/>
  <c r="P901" i="3"/>
  <c r="T1639" i="3"/>
  <c r="P1639" i="3"/>
  <c r="S1639" i="3" s="1"/>
  <c r="T1770" i="3"/>
  <c r="P1770" i="3"/>
  <c r="S1770" i="3" s="1"/>
  <c r="M1343" i="3"/>
  <c r="S1343" i="3" s="1"/>
  <c r="T1343" i="3"/>
  <c r="M645" i="3"/>
  <c r="T645" i="3"/>
  <c r="M1046" i="3"/>
  <c r="S1046" i="3" s="1"/>
  <c r="T1046" i="3"/>
  <c r="S82" i="3"/>
  <c r="T82" i="3"/>
  <c r="P82" i="3"/>
  <c r="T1236" i="3"/>
  <c r="P1236" i="3"/>
  <c r="S1236" i="3" s="1"/>
  <c r="M1309" i="3"/>
  <c r="S1309" i="3" s="1"/>
  <c r="T1309" i="3"/>
  <c r="S86" i="3"/>
  <c r="T86" i="3"/>
  <c r="P86" i="3"/>
  <c r="T1260" i="3"/>
  <c r="P1260" i="3"/>
  <c r="S1260" i="3" s="1"/>
  <c r="M1653" i="3"/>
  <c r="T1653" i="3"/>
  <c r="M1655" i="3"/>
  <c r="T1655" i="3"/>
  <c r="T1608" i="3"/>
  <c r="P1608" i="3"/>
  <c r="S1608" i="3" s="1"/>
  <c r="S509" i="3"/>
  <c r="T509" i="3"/>
  <c r="T1443" i="3"/>
  <c r="P1443" i="3"/>
  <c r="S1443" i="3" s="1"/>
  <c r="T1634" i="3"/>
  <c r="P1634" i="3"/>
  <c r="S1634" i="3" s="1"/>
  <c r="S1101" i="3"/>
  <c r="T1101" i="3"/>
  <c r="P1101" i="3"/>
  <c r="S995" i="3"/>
  <c r="T995" i="3"/>
  <c r="T1592" i="3"/>
  <c r="P1592" i="3"/>
  <c r="S1592" i="3" s="1"/>
  <c r="M949" i="3"/>
  <c r="T949" i="3"/>
  <c r="T1063" i="3"/>
  <c r="P1063" i="3"/>
  <c r="S1063" i="3" s="1"/>
  <c r="T1590" i="3"/>
  <c r="P1590" i="3"/>
  <c r="S1590" i="3" s="1"/>
  <c r="M920" i="3"/>
  <c r="S920" i="3" s="1"/>
  <c r="T920" i="3"/>
  <c r="T1636" i="3"/>
  <c r="P1636" i="3"/>
  <c r="S1636" i="3" s="1"/>
  <c r="S1193" i="3"/>
  <c r="T1193" i="3"/>
  <c r="M1323" i="3"/>
  <c r="T1323" i="3"/>
  <c r="M223" i="3"/>
  <c r="S223" i="3" s="1"/>
  <c r="T223" i="3"/>
  <c r="T49" i="3"/>
  <c r="P49" i="3"/>
  <c r="S49" i="3" s="1"/>
  <c r="T1264" i="3"/>
  <c r="P1264" i="3"/>
  <c r="S1264" i="3" s="1"/>
  <c r="S1334" i="3"/>
  <c r="T1334" i="3"/>
  <c r="M1266" i="3"/>
  <c r="S1266" i="3" s="1"/>
  <c r="T1266" i="3"/>
  <c r="T1450" i="3"/>
  <c r="P1450" i="3"/>
  <c r="S1450" i="3" s="1"/>
  <c r="T1133" i="3"/>
  <c r="P1133" i="3"/>
  <c r="S1133" i="3" s="1"/>
  <c r="M740" i="3"/>
  <c r="S740" i="3" s="1"/>
  <c r="T740" i="3"/>
  <c r="T1527" i="3"/>
  <c r="P1527" i="3"/>
  <c r="S1527" i="3" s="1"/>
  <c r="M1657" i="3"/>
  <c r="T1657" i="3"/>
  <c r="M832" i="3"/>
  <c r="T832" i="3"/>
  <c r="S1727" i="3"/>
  <c r="T1727" i="3"/>
  <c r="S489" i="3"/>
  <c r="T489" i="3"/>
  <c r="S931" i="3"/>
  <c r="T931" i="3"/>
  <c r="P931" i="3"/>
  <c r="M228" i="3"/>
  <c r="T228" i="3"/>
  <c r="T357" i="3"/>
  <c r="P357" i="3"/>
  <c r="S357" i="3" s="1"/>
  <c r="M1204" i="3"/>
  <c r="T1204" i="3"/>
  <c r="T238" i="3"/>
  <c r="P238" i="3"/>
  <c r="S238" i="3" s="1"/>
  <c r="M1517" i="3"/>
  <c r="T1517" i="3"/>
  <c r="T303" i="3"/>
  <c r="P303" i="3"/>
  <c r="S303" i="3" s="1"/>
  <c r="S1026" i="3"/>
  <c r="T1026" i="3"/>
  <c r="S1213" i="3"/>
  <c r="T1213" i="3"/>
  <c r="M1484" i="3"/>
  <c r="T1484" i="3"/>
  <c r="S876" i="3"/>
  <c r="T876" i="3"/>
  <c r="P876" i="3"/>
  <c r="S192" i="3"/>
  <c r="T192" i="3"/>
  <c r="P192" i="3"/>
  <c r="M769" i="3"/>
  <c r="T769" i="3"/>
  <c r="M1546" i="3"/>
  <c r="S1546" i="3" s="1"/>
  <c r="T1546" i="3"/>
  <c r="M626" i="3"/>
  <c r="S626" i="3" s="1"/>
  <c r="T626" i="3"/>
  <c r="T1599" i="3"/>
  <c r="P1599" i="3"/>
  <c r="S1599" i="3" s="1"/>
  <c r="M519" i="3"/>
  <c r="S519" i="3" s="1"/>
  <c r="T519" i="3"/>
  <c r="M927" i="3"/>
  <c r="S927" i="3" s="1"/>
  <c r="T927" i="3"/>
  <c r="S1317" i="3"/>
  <c r="T1317" i="3"/>
  <c r="P1317" i="3"/>
  <c r="M221" i="3"/>
  <c r="T221" i="3"/>
  <c r="M1307" i="3"/>
  <c r="T1307" i="3"/>
  <c r="T972" i="3"/>
  <c r="P972" i="3"/>
  <c r="S972" i="3" s="1"/>
  <c r="M1577" i="3"/>
  <c r="T1577" i="3"/>
  <c r="T1370" i="3"/>
  <c r="P1370" i="3"/>
  <c r="S1370" i="3" s="1"/>
  <c r="T717" i="3"/>
  <c r="P717" i="3"/>
  <c r="S717" i="3" s="1"/>
  <c r="M1420" i="3"/>
  <c r="T1420" i="3"/>
  <c r="T437" i="3"/>
  <c r="P437" i="3"/>
  <c r="S437" i="3" s="1"/>
  <c r="M752" i="3"/>
  <c r="T752" i="3"/>
  <c r="S928" i="3"/>
  <c r="T928" i="3"/>
  <c r="P928" i="3"/>
  <c r="T903" i="3"/>
  <c r="P903" i="3"/>
  <c r="S903" i="3" s="1"/>
  <c r="T197" i="3"/>
  <c r="P197" i="3"/>
  <c r="S197" i="3" s="1"/>
  <c r="M292" i="3"/>
  <c r="S292" i="3" s="1"/>
  <c r="T292" i="3"/>
  <c r="T1598" i="3"/>
  <c r="P1598" i="3"/>
  <c r="S1598" i="3" s="1"/>
  <c r="T1354" i="3"/>
  <c r="P1354" i="3"/>
  <c r="S1354" i="3" s="1"/>
  <c r="M538" i="3"/>
  <c r="T538" i="3"/>
  <c r="T1340" i="3"/>
  <c r="P1340" i="3"/>
  <c r="S1340" i="3" s="1"/>
  <c r="M835" i="3"/>
  <c r="T835" i="3"/>
  <c r="M369" i="3"/>
  <c r="T369" i="3"/>
  <c r="T1256" i="3"/>
  <c r="P1256" i="3"/>
  <c r="S1256" i="3" s="1"/>
  <c r="S1128" i="3"/>
  <c r="T1128" i="3"/>
  <c r="P1128" i="3"/>
  <c r="M1714" i="3"/>
  <c r="T1714" i="3"/>
  <c r="T554" i="3"/>
  <c r="P554" i="3"/>
  <c r="S554" i="3" s="1"/>
  <c r="M1326" i="3"/>
  <c r="S1326" i="3" s="1"/>
  <c r="T1326" i="3"/>
  <c r="M222" i="3"/>
  <c r="S222" i="3" s="1"/>
  <c r="T222" i="3"/>
  <c r="S573" i="3"/>
  <c r="T573" i="3"/>
  <c r="T1796" i="3"/>
  <c r="P1796" i="3"/>
  <c r="S1796" i="3" s="1"/>
  <c r="M747" i="3"/>
  <c r="T747" i="3"/>
  <c r="M809" i="3"/>
  <c r="S809" i="3" s="1"/>
  <c r="T809" i="3"/>
  <c r="T1410" i="3"/>
  <c r="P1410" i="3"/>
  <c r="S1410" i="3" s="1"/>
  <c r="M630" i="3"/>
  <c r="S630" i="3" s="1"/>
  <c r="T630" i="3"/>
  <c r="M21" i="3"/>
  <c r="T21" i="3"/>
  <c r="S1603" i="3"/>
  <c r="P1603" i="3"/>
  <c r="T1603" i="3"/>
  <c r="M1394" i="3"/>
  <c r="T1394" i="3"/>
  <c r="M688" i="3"/>
  <c r="T688" i="3"/>
  <c r="M746" i="3"/>
  <c r="T746" i="3"/>
  <c r="T47" i="3"/>
  <c r="P47" i="3"/>
  <c r="S47" i="3" s="1"/>
  <c r="M1116" i="3"/>
  <c r="S1116" i="3" s="1"/>
  <c r="T1116" i="3"/>
  <c r="M1675" i="3"/>
  <c r="T1675" i="3"/>
  <c r="S1679" i="3"/>
  <c r="T1679" i="3"/>
  <c r="P1679" i="3"/>
  <c r="M1344" i="3"/>
  <c r="S1344" i="3" s="1"/>
  <c r="T1344" i="3"/>
  <c r="M74" i="3"/>
  <c r="T74" i="3"/>
  <c r="M1621" i="3"/>
  <c r="T1621" i="3"/>
  <c r="T1637" i="3"/>
  <c r="P1637" i="3"/>
  <c r="S1637" i="3" s="1"/>
  <c r="S1456" i="3"/>
  <c r="T1456" i="3"/>
  <c r="T1424" i="3"/>
  <c r="P1424" i="3"/>
  <c r="S1424" i="3" s="1"/>
  <c r="M1108" i="3"/>
  <c r="S1108" i="3" s="1"/>
  <c r="T1108" i="3"/>
  <c r="S1154" i="3"/>
  <c r="T1154" i="3"/>
  <c r="T250" i="3"/>
  <c r="P250" i="3"/>
  <c r="S250" i="3" s="1"/>
  <c r="S991" i="3"/>
  <c r="T991" i="3"/>
  <c r="M1614" i="3"/>
  <c r="S1614" i="3" s="1"/>
  <c r="T1614" i="3"/>
  <c r="T533" i="3"/>
  <c r="P533" i="3"/>
  <c r="S533" i="3" s="1"/>
  <c r="S1436" i="3"/>
  <c r="T1436" i="3"/>
  <c r="P1436" i="3"/>
  <c r="M420" i="3"/>
  <c r="S420" i="3" s="1"/>
  <c r="T420" i="3"/>
  <c r="T1294" i="3"/>
  <c r="P1294" i="3"/>
  <c r="S1294" i="3" s="1"/>
  <c r="M783" i="3"/>
  <c r="T783" i="3"/>
  <c r="T1596" i="3"/>
  <c r="P1596" i="3"/>
  <c r="S1596" i="3" s="1"/>
  <c r="M224" i="3"/>
  <c r="S224" i="3" s="1"/>
  <c r="T224" i="3"/>
  <c r="M858" i="3"/>
  <c r="T858" i="3"/>
  <c r="M15" i="3"/>
  <c r="T15" i="3"/>
  <c r="T1587" i="3"/>
  <c r="P1587" i="3"/>
  <c r="S1587" i="3" s="1"/>
  <c r="T813" i="3"/>
  <c r="P813" i="3"/>
  <c r="S813" i="3" s="1"/>
  <c r="T1784" i="3"/>
  <c r="P1784" i="3"/>
  <c r="S1784" i="3" s="1"/>
  <c r="T1745" i="3"/>
  <c r="P1745" i="3"/>
  <c r="S1745" i="3" s="1"/>
  <c r="M1271" i="3"/>
  <c r="T1271" i="3"/>
  <c r="M302" i="3"/>
  <c r="T302" i="3"/>
  <c r="M229" i="3"/>
  <c r="T229" i="3"/>
  <c r="M723" i="3"/>
  <c r="S723" i="3" s="1"/>
  <c r="T723" i="3"/>
  <c r="S100" i="3"/>
  <c r="T100" i="3"/>
  <c r="P100" i="3"/>
  <c r="T1738" i="3"/>
  <c r="P1738" i="3"/>
  <c r="S1738" i="3" s="1"/>
  <c r="M271" i="3"/>
  <c r="S271" i="3" s="1"/>
  <c r="T271" i="3"/>
  <c r="T1252" i="3"/>
  <c r="P1252" i="3"/>
  <c r="S1252" i="3" s="1"/>
  <c r="M1049" i="3"/>
  <c r="T1049" i="3"/>
  <c r="S1408" i="3"/>
  <c r="T1408" i="3"/>
  <c r="P1408" i="3"/>
  <c r="M66" i="3"/>
  <c r="T66" i="3"/>
  <c r="M1092" i="3"/>
  <c r="S1092" i="3" s="1"/>
  <c r="T1092" i="3"/>
  <c r="M750" i="3"/>
  <c r="T750" i="3"/>
  <c r="M1686" i="3"/>
  <c r="S1686" i="3" s="1"/>
  <c r="T1686" i="3"/>
  <c r="T959" i="3"/>
  <c r="P959" i="3"/>
  <c r="S959" i="3" s="1"/>
  <c r="T1141" i="3"/>
  <c r="P1141" i="3"/>
  <c r="S1141" i="3" s="1"/>
  <c r="S1217" i="3"/>
  <c r="T1217" i="3"/>
  <c r="T550" i="3"/>
  <c r="P550" i="3"/>
  <c r="S550" i="3" s="1"/>
  <c r="T1767" i="3"/>
  <c r="P1767" i="3"/>
  <c r="S1767" i="3" s="1"/>
  <c r="S498" i="3"/>
  <c r="T498" i="3"/>
  <c r="M1613" i="3"/>
  <c r="T1613" i="3"/>
  <c r="M1520" i="3"/>
  <c r="T1520" i="3"/>
  <c r="S601" i="3"/>
  <c r="T601" i="3"/>
  <c r="M1071" i="3"/>
  <c r="S1071" i="3" s="1"/>
  <c r="T1071" i="3"/>
  <c r="T235" i="3"/>
  <c r="P235" i="3"/>
  <c r="S235" i="3" s="1"/>
  <c r="T659" i="3"/>
  <c r="P659" i="3"/>
  <c r="S659" i="3" s="1"/>
  <c r="M790" i="3"/>
  <c r="S790" i="3" s="1"/>
  <c r="T790" i="3"/>
  <c r="S1125" i="3"/>
  <c r="T1125" i="3"/>
  <c r="P1125" i="3"/>
  <c r="M888" i="3"/>
  <c r="T888" i="3"/>
  <c r="S1438" i="3"/>
  <c r="T1438" i="3"/>
  <c r="P1438" i="3"/>
  <c r="S596" i="3"/>
  <c r="T596" i="3"/>
  <c r="M1554" i="3"/>
  <c r="T1554" i="3"/>
  <c r="M262" i="3"/>
  <c r="S262" i="3" s="1"/>
  <c r="T262" i="3"/>
  <c r="T698" i="3"/>
  <c r="P698" i="3"/>
  <c r="S698" i="3" s="1"/>
  <c r="S443" i="3"/>
  <c r="T443" i="3"/>
  <c r="P443" i="3"/>
  <c r="M773" i="3"/>
  <c r="S773" i="3" s="1"/>
  <c r="T773" i="3"/>
  <c r="T1295" i="3"/>
  <c r="P1295" i="3"/>
  <c r="S1295" i="3" s="1"/>
  <c r="S390" i="3"/>
  <c r="T390" i="3"/>
  <c r="T43" i="3"/>
  <c r="P43" i="3"/>
  <c r="S43" i="3" s="1"/>
  <c r="S1122" i="3"/>
  <c r="T1122" i="3"/>
  <c r="P1122" i="3"/>
  <c r="M834" i="3"/>
  <c r="T834" i="3"/>
  <c r="T661" i="3"/>
  <c r="P661" i="3"/>
  <c r="S661" i="3" s="1"/>
  <c r="M794" i="3"/>
  <c r="S794" i="3" s="1"/>
  <c r="T794" i="3"/>
  <c r="M61" i="3"/>
  <c r="T61" i="3"/>
  <c r="S459" i="3"/>
  <c r="T459" i="3"/>
  <c r="P1763" i="3"/>
  <c r="S1763" i="3" s="1"/>
  <c r="T1763" i="3"/>
  <c r="S139" i="3"/>
  <c r="T139" i="3"/>
  <c r="M1659" i="3"/>
  <c r="T1659" i="3"/>
  <c r="S354" i="3"/>
  <c r="T354" i="3"/>
  <c r="T1425" i="3"/>
  <c r="P1425" i="3"/>
  <c r="S1425" i="3" s="1"/>
  <c r="S4" i="3"/>
  <c r="S869" i="3"/>
  <c r="S1367" i="3"/>
  <c r="S745" i="3"/>
  <c r="S617" i="3"/>
  <c r="S1072" i="3"/>
  <c r="S1286" i="3"/>
  <c r="S346" i="3"/>
  <c r="S428" i="3"/>
  <c r="S678" i="3"/>
  <c r="S370" i="3"/>
  <c r="S1650" i="3"/>
  <c r="S1695" i="3"/>
  <c r="S713" i="3"/>
  <c r="S919" i="3"/>
  <c r="S728" i="3"/>
  <c r="S1347" i="3"/>
  <c r="S922" i="3"/>
  <c r="S358" i="3"/>
  <c r="S395" i="3"/>
  <c r="S676" i="3"/>
  <c r="S670" i="3"/>
  <c r="S348" i="3"/>
  <c r="S19" i="3"/>
  <c r="S1186" i="3"/>
  <c r="S1661" i="3"/>
  <c r="S1158" i="3"/>
  <c r="S1036" i="3"/>
  <c r="S1501" i="3"/>
  <c r="S1073" i="3"/>
  <c r="S1448" i="3"/>
  <c r="S78" i="3"/>
  <c r="S269" i="3"/>
  <c r="S76" i="3"/>
  <c r="S1157" i="3"/>
  <c r="S628" i="3"/>
  <c r="S807" i="3"/>
  <c r="S1146" i="3"/>
  <c r="S1148" i="3"/>
  <c r="S232" i="3"/>
  <c r="S268" i="3"/>
  <c r="S1658" i="3"/>
  <c r="S693" i="3"/>
  <c r="S854" i="3"/>
  <c r="S748" i="3"/>
  <c r="S868" i="3"/>
  <c r="S80" i="3"/>
  <c r="S536" i="3"/>
  <c r="S1688" i="3"/>
  <c r="S926" i="3"/>
  <c r="S674" i="3"/>
  <c r="S1067" i="3"/>
  <c r="S1552" i="3"/>
  <c r="S1172" i="3"/>
  <c r="S1429" i="3"/>
  <c r="S220" i="3"/>
  <c r="S1095" i="3"/>
  <c r="S1663" i="3"/>
  <c r="S1094" i="3"/>
  <c r="S1032" i="3"/>
  <c r="S867" i="3"/>
  <c r="S541" i="3"/>
  <c r="S844" i="3"/>
  <c r="S1617" i="3"/>
  <c r="S1412" i="3"/>
  <c r="S1494" i="3"/>
  <c r="S1485" i="3"/>
  <c r="S837" i="3"/>
  <c r="S203" i="3"/>
  <c r="S787" i="3"/>
  <c r="S964" i="3"/>
  <c r="S1202" i="3"/>
  <c r="S918" i="3"/>
  <c r="S838" i="3"/>
  <c r="S1692" i="3"/>
  <c r="S1521" i="3"/>
  <c r="S1431" i="3"/>
  <c r="S561" i="3"/>
  <c r="S352" i="3"/>
  <c r="S1201" i="3"/>
  <c r="S1161" i="3"/>
  <c r="S27" i="3"/>
  <c r="S1654" i="3"/>
  <c r="S785" i="3"/>
  <c r="S1417" i="3"/>
  <c r="S782" i="3"/>
  <c r="S839" i="3"/>
  <c r="S1499" i="3"/>
  <c r="S808" i="3"/>
  <c r="S1391" i="3"/>
  <c r="S1419" i="3"/>
  <c r="S1619" i="3"/>
  <c r="S206" i="3"/>
  <c r="S1497" i="3"/>
  <c r="S1301" i="3"/>
  <c r="S1200" i="3"/>
  <c r="S847" i="3"/>
  <c r="S347" i="3"/>
  <c r="S914" i="3"/>
  <c r="S1098" i="3"/>
  <c r="S537" i="3"/>
  <c r="S951" i="3"/>
  <c r="S673" i="3"/>
  <c r="S1389" i="3"/>
  <c r="S806" i="3"/>
  <c r="S147" i="3"/>
  <c r="S696" i="3"/>
  <c r="S1516" i="3"/>
  <c r="S16" i="3"/>
  <c r="S726" i="3"/>
  <c r="S734" i="3"/>
  <c r="S1167" i="3"/>
  <c r="S265" i="3"/>
  <c r="S1422" i="3"/>
  <c r="S1486" i="3"/>
  <c r="S751" i="3"/>
  <c r="S1662" i="3"/>
  <c r="S1506" i="3"/>
  <c r="S690" i="3"/>
  <c r="S947" i="3"/>
  <c r="S1573" i="3"/>
  <c r="S1570" i="3"/>
  <c r="S1397" i="3"/>
  <c r="S744" i="3"/>
  <c r="S26" i="3"/>
  <c r="S291" i="3"/>
  <c r="S211" i="3"/>
  <c r="S604" i="3"/>
  <c r="S1267" i="3"/>
  <c r="S1700" i="3"/>
  <c r="S857" i="3"/>
  <c r="S770" i="3"/>
  <c r="S1421" i="3"/>
  <c r="S64" i="3"/>
  <c r="S1568" i="3"/>
  <c r="S70" i="3"/>
  <c r="S1145" i="3"/>
  <c r="S1652" i="3"/>
  <c r="S1168" i="3"/>
  <c r="S1616" i="3"/>
  <c r="S633" i="3"/>
  <c r="S1487" i="3"/>
  <c r="S22" i="3"/>
  <c r="S846" i="3"/>
  <c r="S207" i="3"/>
  <c r="S1442" i="3"/>
  <c r="S962" i="3"/>
  <c r="S739" i="3"/>
  <c r="S786" i="3"/>
  <c r="S679" i="3"/>
  <c r="S1512" i="3"/>
  <c r="S140" i="3"/>
  <c r="S1496" i="3"/>
  <c r="S830" i="3"/>
  <c r="S915" i="3"/>
  <c r="S1620" i="3"/>
  <c r="S181" i="3"/>
  <c r="S418" i="3"/>
  <c r="S1182" i="3"/>
  <c r="S1694" i="3"/>
  <c r="S1390" i="3"/>
  <c r="S285" i="3"/>
  <c r="S1077" i="3"/>
  <c r="S270" i="3"/>
  <c r="S216" i="3"/>
  <c r="S163" i="3"/>
  <c r="S948" i="3"/>
  <c r="S539" i="3"/>
  <c r="S692" i="3"/>
  <c r="S916" i="3"/>
  <c r="S1525" i="3"/>
  <c r="S804" i="3"/>
  <c r="S145" i="3"/>
  <c r="S1498" i="3"/>
  <c r="S417" i="3"/>
  <c r="S1349" i="3"/>
  <c r="S1043" i="3"/>
  <c r="S1428" i="3"/>
  <c r="S1559" i="3"/>
  <c r="S264" i="3"/>
  <c r="S753" i="3"/>
  <c r="S1493" i="3"/>
  <c r="S149" i="3"/>
  <c r="S1524" i="3"/>
  <c r="S965" i="3"/>
  <c r="S1492" i="3"/>
  <c r="S31" i="3"/>
  <c r="S1209" i="3"/>
  <c r="S1179" i="3"/>
  <c r="S1198" i="3"/>
  <c r="S611" i="3"/>
  <c r="S182" i="3"/>
  <c r="S518" i="3"/>
  <c r="S1574" i="3"/>
  <c r="S60" i="3"/>
  <c r="S1495" i="3"/>
  <c r="S520" i="3"/>
  <c r="S202" i="3"/>
  <c r="S1519" i="3"/>
  <c r="S403" i="3"/>
  <c r="S1667" i="3"/>
  <c r="S1180" i="3"/>
  <c r="S1175" i="3"/>
  <c r="S650" i="3"/>
  <c r="S842" i="3"/>
  <c r="S1626" i="3"/>
  <c r="S400" i="3"/>
  <c r="S1724" i="3"/>
  <c r="S715" i="3"/>
  <c r="S1721" i="3"/>
  <c r="S1042" i="3"/>
  <c r="S1181" i="3"/>
  <c r="S33" i="3"/>
  <c r="S1083" i="3"/>
  <c r="S162" i="3"/>
  <c r="S1564" i="3"/>
  <c r="S67" i="3"/>
  <c r="S1441" i="3"/>
  <c r="S1648" i="3"/>
  <c r="S1503" i="3"/>
  <c r="S788" i="3"/>
  <c r="S1649" i="3"/>
  <c r="S825" i="3"/>
  <c r="S230" i="3"/>
  <c r="S1097" i="3"/>
  <c r="S1187" i="3"/>
  <c r="S638" i="3"/>
  <c r="S153" i="3"/>
  <c r="S887" i="3"/>
  <c r="S627" i="3"/>
  <c r="S1569" i="3"/>
  <c r="S399" i="3"/>
  <c r="S1156" i="3"/>
  <c r="S1624" i="3"/>
  <c r="S1725" i="3"/>
  <c r="S1627" i="3"/>
  <c r="S1285" i="3"/>
  <c r="S214" i="3"/>
  <c r="S1029" i="3"/>
  <c r="S1555" i="3"/>
  <c r="S421" i="3"/>
  <c r="S1280" i="3"/>
  <c r="S721" i="3"/>
  <c r="S1045" i="3"/>
  <c r="S724" i="3"/>
  <c r="S515" i="3"/>
  <c r="S75" i="3"/>
  <c r="S853" i="3"/>
  <c r="S1548" i="3"/>
  <c r="S729" i="3"/>
  <c r="S784" i="3"/>
  <c r="S1505" i="3"/>
  <c r="S823" i="3"/>
  <c r="S836" i="3"/>
  <c r="S776" i="3"/>
  <c r="S342" i="3"/>
  <c r="S65" i="3"/>
  <c r="S1075" i="3"/>
  <c r="S179" i="3"/>
  <c r="S28" i="3"/>
  <c r="S32" i="3"/>
  <c r="S732" i="3"/>
  <c r="S1547" i="3"/>
  <c r="S1325" i="3"/>
  <c r="S1177" i="3"/>
  <c r="S166" i="3"/>
  <c r="S71" i="3"/>
  <c r="S341" i="3"/>
  <c r="S1557" i="3"/>
  <c r="S1515" i="3"/>
  <c r="S805" i="3"/>
  <c r="S1211" i="3"/>
  <c r="S1701" i="3"/>
  <c r="S828" i="3"/>
  <c r="S233" i="3"/>
  <c r="S273" i="3"/>
  <c r="S697" i="3"/>
  <c r="S165" i="3"/>
  <c r="S535" i="3"/>
  <c r="S1308" i="3"/>
  <c r="S430" i="3"/>
  <c r="S635" i="3"/>
  <c r="S35" i="3"/>
  <c r="S81" i="3"/>
  <c r="S217" i="3"/>
  <c r="S37" i="3"/>
  <c r="S1413" i="3"/>
  <c r="S1164" i="3"/>
  <c r="S775" i="3"/>
  <c r="S742" i="3"/>
  <c r="S1560" i="3"/>
  <c r="S1687" i="3"/>
  <c r="S849" i="3"/>
  <c r="S714" i="3"/>
  <c r="S183" i="3"/>
  <c r="S1091" i="3"/>
  <c r="S1539" i="3"/>
  <c r="S141" i="3"/>
  <c r="S772" i="3"/>
  <c r="S1147" i="3"/>
  <c r="S397" i="3"/>
  <c r="S1578" i="3"/>
  <c r="S1327" i="3"/>
  <c r="S1076" i="3"/>
  <c r="S1144" i="3"/>
  <c r="S712" i="3"/>
  <c r="S1716" i="3"/>
  <c r="S727" i="3"/>
  <c r="S1513" i="3"/>
  <c r="S1672" i="3"/>
  <c r="S1538" i="3"/>
  <c r="S607" i="3"/>
  <c r="S1673" i="3"/>
  <c r="S1558" i="3"/>
  <c r="S398" i="3"/>
  <c r="S969" i="3"/>
  <c r="S1549" i="3"/>
  <c r="S261" i="3"/>
  <c r="S1698" i="3"/>
  <c r="S963" i="3"/>
  <c r="S1576" i="3"/>
  <c r="S286" i="3"/>
  <c r="S1155" i="3"/>
  <c r="S1615" i="3"/>
  <c r="S1106" i="3"/>
  <c r="S170" i="3"/>
  <c r="S17" i="3"/>
  <c r="S1504" i="3"/>
  <c r="S415" i="3"/>
  <c r="S774" i="3"/>
  <c r="S605" i="3"/>
  <c r="S735" i="3"/>
  <c r="S840" i="3"/>
  <c r="S736" i="3"/>
  <c r="S431" i="3"/>
  <c r="S738" i="3"/>
  <c r="S1110" i="3"/>
  <c r="S1674" i="3"/>
  <c r="S1269" i="3"/>
  <c r="S1035" i="3"/>
  <c r="S1070" i="3"/>
  <c r="S1511" i="3"/>
  <c r="S226" i="3"/>
  <c r="S300" i="3"/>
  <c r="S781" i="3"/>
  <c r="S695" i="3"/>
  <c r="S1717" i="3"/>
  <c r="S1096" i="3"/>
  <c r="S267" i="3"/>
  <c r="S1566" i="3"/>
  <c r="S1664" i="3"/>
  <c r="S560" i="3"/>
  <c r="S272" i="3"/>
  <c r="S912" i="3"/>
  <c r="S1208" i="3"/>
  <c r="S1500" i="3"/>
  <c r="S1040" i="3"/>
  <c r="S1670" i="3"/>
  <c r="S614" i="3"/>
  <c r="S1270" i="3"/>
  <c r="S652" i="3"/>
  <c r="S401" i="3"/>
  <c r="S210" i="3"/>
  <c r="S30" i="3"/>
  <c r="S1693" i="3"/>
  <c r="S741" i="3"/>
  <c r="S1205" i="3"/>
  <c r="S669" i="3"/>
  <c r="S722" i="3"/>
  <c r="S1350" i="3"/>
  <c r="S1178" i="3"/>
  <c r="S1387" i="3"/>
  <c r="S1199" i="3"/>
  <c r="S1109" i="3"/>
  <c r="S1184" i="3"/>
  <c r="S1689" i="3"/>
  <c r="S950" i="3"/>
  <c r="S694" i="3"/>
  <c r="S833" i="3"/>
  <c r="S831" i="3"/>
  <c r="S1482" i="3"/>
  <c r="S1188" i="3"/>
  <c r="S1665" i="3"/>
  <c r="S613" i="3"/>
  <c r="S1561" i="3"/>
  <c r="S1066" i="3"/>
  <c r="S516" i="3"/>
  <c r="S616" i="3"/>
  <c r="S1038" i="3"/>
  <c r="S290" i="3"/>
  <c r="S870" i="3"/>
  <c r="S1185" i="3"/>
  <c r="S72" i="3"/>
  <c r="S608" i="3"/>
  <c r="S562" i="3"/>
  <c r="S1283" i="3"/>
  <c r="S644" i="3"/>
  <c r="S1623" i="3"/>
  <c r="S219" i="3"/>
  <c r="S952" i="3"/>
  <c r="S632" i="3"/>
  <c r="S1183" i="3"/>
  <c r="S396" i="3"/>
  <c r="S1396" i="3"/>
  <c r="S848" i="3"/>
  <c r="S1176" i="3"/>
  <c r="S1050" i="3"/>
  <c r="S1165" i="3"/>
  <c r="S1571" i="3"/>
  <c r="S371" i="3"/>
  <c r="S639" i="3"/>
  <c r="S1171" i="3"/>
  <c r="S1543" i="3"/>
  <c r="S1107" i="3"/>
  <c r="S79" i="3"/>
  <c r="S1041" i="3"/>
  <c r="S968" i="3"/>
  <c r="S1143" i="3"/>
  <c r="S1718" i="3"/>
  <c r="S1666" i="3"/>
  <c r="S1210" i="3"/>
  <c r="S1719" i="3"/>
  <c r="S1207" i="3"/>
  <c r="S351" i="3"/>
  <c r="S25" i="3"/>
  <c r="S859" i="3"/>
  <c r="S1206" i="3"/>
  <c r="S350" i="3"/>
  <c r="S779" i="3"/>
  <c r="S169" i="3"/>
  <c r="S871" i="3"/>
  <c r="S146" i="3"/>
  <c r="S1625" i="3"/>
  <c r="S913" i="3"/>
  <c r="S69" i="3"/>
  <c r="S612" i="3"/>
  <c r="S1160" i="3"/>
  <c r="S416" i="3"/>
  <c r="S213" i="3"/>
  <c r="S860" i="3"/>
  <c r="S716" i="3"/>
  <c r="S1117" i="3"/>
  <c r="S20" i="3"/>
  <c r="S966" i="3"/>
  <c r="S861" i="3"/>
  <c r="S151" i="3"/>
  <c r="S1567" i="3"/>
  <c r="S343" i="3"/>
  <c r="S517" i="3"/>
  <c r="S1656" i="3"/>
  <c r="S1522" i="3"/>
  <c r="S866" i="3"/>
  <c r="S231" i="3"/>
  <c r="S1189" i="3"/>
  <c r="S645" i="3"/>
  <c r="S1653" i="3"/>
  <c r="S1655" i="3"/>
  <c r="S949" i="3"/>
  <c r="S1323" i="3"/>
  <c r="S1657" i="3"/>
  <c r="S832" i="3"/>
  <c r="S228" i="3"/>
  <c r="S1204" i="3"/>
  <c r="S1517" i="3"/>
  <c r="S1484" i="3"/>
  <c r="S769" i="3"/>
  <c r="S221" i="3"/>
  <c r="S1307" i="3"/>
  <c r="S1577" i="3"/>
  <c r="S1420" i="3"/>
  <c r="S752" i="3"/>
  <c r="S538" i="3"/>
  <c r="S835" i="3"/>
  <c r="S369" i="3"/>
  <c r="S1714" i="3"/>
  <c r="S747" i="3"/>
  <c r="S21" i="3"/>
  <c r="S1394" i="3"/>
  <c r="S688" i="3"/>
  <c r="S746" i="3"/>
  <c r="S1675" i="3"/>
  <c r="S74" i="3"/>
  <c r="S1621" i="3"/>
  <c r="S783" i="3"/>
  <c r="S858" i="3"/>
  <c r="S15" i="3"/>
  <c r="S1271" i="3"/>
  <c r="S302" i="3"/>
  <c r="S229" i="3"/>
  <c r="S1049" i="3"/>
  <c r="S66" i="3"/>
  <c r="S750" i="3"/>
  <c r="S1613" i="3"/>
  <c r="S1520" i="3"/>
  <c r="S888" i="3"/>
  <c r="S1554" i="3"/>
  <c r="S834" i="3"/>
  <c r="S61" i="3"/>
  <c r="S1659" i="3"/>
  <c r="K3" i="3"/>
  <c r="L3" i="3" s="1"/>
  <c r="R5" i="3" l="1"/>
  <c r="T3" i="3"/>
  <c r="Q85" i="3"/>
  <c r="Q775" i="3"/>
  <c r="Q997" i="3"/>
  <c r="Q930" i="3"/>
  <c r="Q1156" i="3"/>
  <c r="Q1724" i="3"/>
  <c r="Q1612" i="3"/>
  <c r="Q1650" i="3"/>
  <c r="Q1692" i="3"/>
  <c r="Q1296" i="3"/>
  <c r="Q856" i="3"/>
  <c r="Q1746" i="3"/>
  <c r="Q1595" i="3"/>
  <c r="Q1041" i="3"/>
  <c r="Q266" i="3"/>
  <c r="Q1496" i="3"/>
  <c r="Q969" i="3"/>
  <c r="Q1783" i="3"/>
  <c r="Q1379" i="3"/>
  <c r="Q813" i="3"/>
  <c r="Q1718" i="3"/>
  <c r="Q1352" i="3"/>
  <c r="Q812" i="3"/>
  <c r="Q102" i="3"/>
  <c r="Q458" i="3"/>
  <c r="Q182" i="3"/>
  <c r="Q591" i="3"/>
  <c r="Q328" i="3"/>
  <c r="Q45" i="3"/>
  <c r="Q254" i="3"/>
  <c r="Q463" i="3"/>
  <c r="Q670" i="3"/>
  <c r="Q814" i="3"/>
  <c r="Q945" i="3"/>
  <c r="Q1059" i="3"/>
  <c r="Q1171" i="3"/>
  <c r="Q1285" i="3"/>
  <c r="Q1401" i="3"/>
  <c r="Q1513" i="3"/>
  <c r="Q73" i="3"/>
  <c r="Q285" i="3"/>
  <c r="Q494" i="3"/>
  <c r="Q693" i="3"/>
  <c r="Q836" i="3"/>
  <c r="Q962" i="3"/>
  <c r="Q1074" i="3"/>
  <c r="Q1188" i="3"/>
  <c r="Q1304" i="3"/>
  <c r="Q1416" i="3"/>
  <c r="Q1530" i="3"/>
  <c r="Q155" i="3"/>
  <c r="Q365" i="3"/>
  <c r="Q574" i="3"/>
  <c r="Q752" i="3"/>
  <c r="Q885" i="3"/>
  <c r="Q1005" i="3"/>
  <c r="Q1117" i="3"/>
  <c r="Q1233" i="3"/>
  <c r="Q1347" i="3"/>
  <c r="Q1459" i="3"/>
  <c r="Q1791" i="3"/>
  <c r="Q1685" i="3"/>
  <c r="Q1587" i="3"/>
  <c r="Q1420" i="3"/>
  <c r="Q1235" i="3"/>
  <c r="Q1052" i="3"/>
  <c r="Q860" i="3"/>
  <c r="Q614" i="3"/>
  <c r="Q289" i="3"/>
  <c r="Q1733" i="3"/>
  <c r="Q1362" i="3"/>
  <c r="Q796" i="3"/>
  <c r="Q1764" i="3"/>
  <c r="Q1356" i="3"/>
  <c r="Q765" i="3"/>
  <c r="Q1763" i="3"/>
  <c r="Q1424" i="3"/>
  <c r="Q791" i="3"/>
  <c r="Q1730" i="3"/>
  <c r="Q1240" i="3"/>
  <c r="Q533" i="3"/>
  <c r="Q1780" i="3"/>
  <c r="Q1694" i="3"/>
  <c r="Q1602" i="3"/>
  <c r="Q1436" i="3"/>
  <c r="Q1253" i="3"/>
  <c r="Q1072" i="3"/>
  <c r="Q886" i="3"/>
  <c r="Q657" i="3"/>
  <c r="Q321" i="3"/>
  <c r="Q1723" i="3"/>
  <c r="Q1314" i="3"/>
  <c r="Q774" i="3"/>
  <c r="Q1754" i="3"/>
  <c r="Q1404" i="3"/>
  <c r="Q874" i="3"/>
  <c r="Q1773" i="3"/>
  <c r="Q1467" i="3"/>
  <c r="Q968" i="3"/>
  <c r="Q253" i="3"/>
  <c r="Q1618" i="3"/>
  <c r="Q1124" i="3"/>
  <c r="Q450" i="3"/>
  <c r="Q1767" i="3"/>
  <c r="Q1683" i="3"/>
  <c r="Q1584" i="3"/>
  <c r="Q1411" i="3"/>
  <c r="Q1228" i="3"/>
  <c r="Q1050" i="3"/>
  <c r="Q858" i="3"/>
  <c r="Q609" i="3"/>
  <c r="Q273" i="3"/>
  <c r="Q1793" i="3"/>
  <c r="Q1689" i="3"/>
  <c r="Q1621" i="3"/>
  <c r="Q1537" i="3"/>
  <c r="Q1451" i="3"/>
  <c r="Q1365" i="3"/>
  <c r="Q1281" i="3"/>
  <c r="Q1195" i="3"/>
  <c r="Q1109" i="3"/>
  <c r="Q1025" i="3"/>
  <c r="Q939" i="3"/>
  <c r="Q842" i="3"/>
  <c r="Q742" i="3"/>
  <c r="Q619" i="3"/>
  <c r="Q487" i="3"/>
  <c r="Q359" i="3"/>
  <c r="Q229" i="3"/>
  <c r="Q98" i="3"/>
  <c r="Q644" i="3"/>
  <c r="Q104" i="3"/>
  <c r="Q177" i="3"/>
  <c r="Q250" i="3"/>
  <c r="Q323" i="3"/>
  <c r="Q397" i="3"/>
  <c r="Q470" i="3"/>
  <c r="Q543" i="3"/>
  <c r="Q616" i="3"/>
  <c r="Q689" i="3"/>
  <c r="Q753" i="3"/>
  <c r="Q817" i="3"/>
  <c r="Q881" i="3"/>
  <c r="Q96" i="3"/>
  <c r="Q169" i="3"/>
  <c r="Q242" i="3"/>
  <c r="Q315" i="3"/>
  <c r="Q389" i="3"/>
  <c r="Q462" i="3"/>
  <c r="Q535" i="3"/>
  <c r="Q608" i="3"/>
  <c r="Q681" i="3"/>
  <c r="Q746" i="3"/>
  <c r="Q74" i="3"/>
  <c r="Q173" i="3"/>
  <c r="Q271" i="3"/>
  <c r="Q367" i="3"/>
  <c r="Q465" i="3"/>
  <c r="Q563" i="3"/>
  <c r="Q659" i="3"/>
  <c r="Q749" i="3"/>
  <c r="Q824" i="3"/>
  <c r="Q898" i="3"/>
  <c r="Q966" i="3"/>
  <c r="Q1030" i="3"/>
  <c r="Q1094" i="3"/>
  <c r="Q1158" i="3"/>
  <c r="Q1222" i="3"/>
  <c r="Q1286" i="3"/>
  <c r="Q1350" i="3"/>
  <c r="Q1414" i="3"/>
  <c r="Q1743" i="3"/>
  <c r="Q954" i="3"/>
  <c r="Q1453" i="3"/>
  <c r="Q978" i="3"/>
  <c r="Q1596" i="3"/>
  <c r="Q57" i="3"/>
  <c r="Q61" i="3"/>
  <c r="Q606" i="3"/>
  <c r="Q1564" i="3"/>
  <c r="Q1787" i="3"/>
  <c r="Q1540" i="3"/>
  <c r="Q972" i="3"/>
  <c r="Q139" i="3"/>
  <c r="Q1449" i="3"/>
  <c r="Q895" i="3"/>
  <c r="Q1741" i="3"/>
  <c r="Q1353" i="3"/>
  <c r="Q735" i="3"/>
  <c r="Q1698" i="3"/>
  <c r="Q1283" i="3"/>
  <c r="Q702" i="3"/>
  <c r="Q152" i="3"/>
  <c r="Q509" i="3"/>
  <c r="Q248" i="3"/>
  <c r="Q655" i="3"/>
  <c r="Q376" i="3"/>
  <c r="Q72" i="3"/>
  <c r="Q281" i="3"/>
  <c r="Q485" i="3"/>
  <c r="Q692" i="3"/>
  <c r="Q832" i="3"/>
  <c r="Q957" i="3"/>
  <c r="Q1073" i="3"/>
  <c r="Q1187" i="3"/>
  <c r="Q1299" i="3"/>
  <c r="Q1413" i="3"/>
  <c r="Q1529" i="3"/>
  <c r="Q103" i="3"/>
  <c r="Q304" i="3"/>
  <c r="Q518" i="3"/>
  <c r="Q715" i="3"/>
  <c r="Q850" i="3"/>
  <c r="Q976" i="3"/>
  <c r="Q1090" i="3"/>
  <c r="Q1202" i="3"/>
  <c r="Q1316" i="3"/>
  <c r="Q1432" i="3"/>
  <c r="Q1544" i="3"/>
  <c r="Q183" i="3"/>
  <c r="Q386" i="3"/>
  <c r="Q595" i="3"/>
  <c r="Q773" i="3"/>
  <c r="Q901" i="3"/>
  <c r="Q1019" i="3"/>
  <c r="Q1133" i="3"/>
  <c r="Q1245" i="3"/>
  <c r="Q1361" i="3"/>
  <c r="Q1475" i="3"/>
  <c r="Q1781" i="3"/>
  <c r="Q1675" i="3"/>
  <c r="Q1572" i="3"/>
  <c r="Q1394" i="3"/>
  <c r="Q1211" i="3"/>
  <c r="Q1028" i="3"/>
  <c r="Q838" i="3"/>
  <c r="Q578" i="3"/>
  <c r="Q240" i="3"/>
  <c r="Q1711" i="3"/>
  <c r="Q1293" i="3"/>
  <c r="Q709" i="3"/>
  <c r="Q1732" i="3"/>
  <c r="Q1292" i="3"/>
  <c r="Q736" i="3"/>
  <c r="Q1731" i="3"/>
  <c r="Q1308" i="3"/>
  <c r="Q665" i="3"/>
  <c r="Q1686" i="3"/>
  <c r="Q1148" i="3"/>
  <c r="Q419" i="3"/>
  <c r="Q1770" i="3"/>
  <c r="Q1684" i="3"/>
  <c r="Q1586" i="3"/>
  <c r="Q1412" i="3"/>
  <c r="Q1234" i="3"/>
  <c r="Q1051" i="3"/>
  <c r="Q859" i="3"/>
  <c r="Q610" i="3"/>
  <c r="Q274" i="3"/>
  <c r="Q1691" i="3"/>
  <c r="Q1267" i="3"/>
  <c r="Q679" i="3"/>
  <c r="Q1722" i="3"/>
  <c r="Q1337" i="3"/>
  <c r="Q795" i="3"/>
  <c r="Q1751" i="3"/>
  <c r="Q1400" i="3"/>
  <c r="Q894" i="3"/>
  <c r="Q170" i="3"/>
  <c r="Q1573" i="3"/>
  <c r="Q1053" i="3"/>
  <c r="Q373" i="3"/>
  <c r="Q1757" i="3"/>
  <c r="Q1671" i="3"/>
  <c r="Q1565" i="3"/>
  <c r="Q1392" i="3"/>
  <c r="Q1209" i="3"/>
  <c r="Q1026" i="3"/>
  <c r="Q828" i="3"/>
  <c r="Q560" i="3"/>
  <c r="Q238" i="3"/>
  <c r="Q1769" i="3"/>
  <c r="Q1681" i="3"/>
  <c r="Q1611" i="3"/>
  <c r="Q1525" i="3"/>
  <c r="Q1441" i="3"/>
  <c r="Q1355" i="3"/>
  <c r="Q1269" i="3"/>
  <c r="Q1185" i="3"/>
  <c r="Q1099" i="3"/>
  <c r="Q1013" i="3"/>
  <c r="Q928" i="3"/>
  <c r="Q830" i="3"/>
  <c r="Q726" i="3"/>
  <c r="Q603" i="3"/>
  <c r="Q473" i="3"/>
  <c r="Q341" i="3"/>
  <c r="Q213" i="3"/>
  <c r="Q82" i="3"/>
  <c r="Q652" i="3"/>
  <c r="Q40" i="3"/>
  <c r="Q113" i="3"/>
  <c r="Q186" i="3"/>
  <c r="Q259" i="3"/>
  <c r="Q333" i="3"/>
  <c r="Q406" i="3"/>
  <c r="Q479" i="3"/>
  <c r="Q552" i="3"/>
  <c r="Q625" i="3"/>
  <c r="Q697" i="3"/>
  <c r="Q761" i="3"/>
  <c r="Q825" i="3"/>
  <c r="Q889" i="3"/>
  <c r="Q105" i="3"/>
  <c r="Q178" i="3"/>
  <c r="Q251" i="3"/>
  <c r="Q325" i="3"/>
  <c r="Q398" i="3"/>
  <c r="Q471" i="3"/>
  <c r="Q544" i="3"/>
  <c r="Q617" i="3"/>
  <c r="Q690" i="3"/>
  <c r="Q754" i="3"/>
  <c r="Q88" i="3"/>
  <c r="Q184" i="3"/>
  <c r="Q282" i="3"/>
  <c r="Q381" i="3"/>
  <c r="Q477" i="3"/>
  <c r="Q575" i="3"/>
  <c r="Q673" i="3"/>
  <c r="Q759" i="3"/>
  <c r="Q834" i="3"/>
  <c r="Q907" i="3"/>
  <c r="Q974" i="3"/>
  <c r="Q1038" i="3"/>
  <c r="Q1102" i="3"/>
  <c r="Q1166" i="3"/>
  <c r="Q1230" i="3"/>
  <c r="Q1294" i="3"/>
  <c r="Q1358" i="3"/>
  <c r="Q1422" i="3"/>
  <c r="Q1486" i="3"/>
  <c r="Q1550" i="3"/>
  <c r="Q1614" i="3"/>
  <c r="Q89" i="3"/>
  <c r="Q185" i="3"/>
  <c r="Q283" i="3"/>
  <c r="Q382" i="3"/>
  <c r="Q478" i="3"/>
  <c r="Q576" i="3"/>
  <c r="Q674" i="3"/>
  <c r="Q760" i="3"/>
  <c r="Q835" i="3"/>
  <c r="Q908" i="3"/>
  <c r="Q975" i="3"/>
  <c r="Q1039" i="3"/>
  <c r="Q1103" i="3"/>
  <c r="Q1167" i="3"/>
  <c r="Q1231" i="3"/>
  <c r="Q1295" i="3"/>
  <c r="Q1359" i="3"/>
  <c r="Q1423" i="3"/>
  <c r="Q1487" i="3"/>
  <c r="Q1551" i="3"/>
  <c r="Q1615" i="3"/>
  <c r="Q1753" i="3"/>
  <c r="Q1752" i="3"/>
  <c r="Q1688" i="3"/>
  <c r="Q1620" i="3"/>
  <c r="Q1536" i="3"/>
  <c r="Q1450" i="3"/>
  <c r="Q432" i="3"/>
  <c r="Q107" i="3"/>
  <c r="Q1272" i="3"/>
  <c r="Q143" i="3"/>
  <c r="Q1434" i="3"/>
  <c r="Q1734" i="3"/>
  <c r="Q1756" i="3"/>
  <c r="Q267" i="3"/>
  <c r="Q1384" i="3"/>
  <c r="Q1775" i="3"/>
  <c r="Q1476" i="3"/>
  <c r="Q904" i="3"/>
  <c r="Q1742" i="3"/>
  <c r="Q1380" i="3"/>
  <c r="Q822" i="3"/>
  <c r="Q1709" i="3"/>
  <c r="Q1265" i="3"/>
  <c r="Q547" i="3"/>
  <c r="Q1666" i="3"/>
  <c r="Q1212" i="3"/>
  <c r="Q629" i="3"/>
  <c r="Q200" i="3"/>
  <c r="Q557" i="3"/>
  <c r="Q298" i="3"/>
  <c r="Q426" i="3"/>
  <c r="Q94" i="3"/>
  <c r="Q303" i="3"/>
  <c r="Q512" i="3"/>
  <c r="Q710" i="3"/>
  <c r="Q848" i="3"/>
  <c r="Q973" i="3"/>
  <c r="Q1085" i="3"/>
  <c r="Q1201" i="3"/>
  <c r="Q1315" i="3"/>
  <c r="Q1427" i="3"/>
  <c r="Q1541" i="3"/>
  <c r="Q127" i="3"/>
  <c r="Q336" i="3"/>
  <c r="Q545" i="3"/>
  <c r="Q733" i="3"/>
  <c r="Q868" i="3"/>
  <c r="Q988" i="3"/>
  <c r="Q1104" i="3"/>
  <c r="Q1218" i="3"/>
  <c r="Q1330" i="3"/>
  <c r="Q1444" i="3"/>
  <c r="Q1560" i="3"/>
  <c r="Q207" i="3"/>
  <c r="Q414" i="3"/>
  <c r="Q627" i="3"/>
  <c r="Q787" i="3"/>
  <c r="Q919" i="3"/>
  <c r="Q1033" i="3"/>
  <c r="Q1147" i="3"/>
  <c r="Q1261" i="3"/>
  <c r="Q1373" i="3"/>
  <c r="Q1489" i="3"/>
  <c r="Q1749" i="3"/>
  <c r="Q1663" i="3"/>
  <c r="Q1553" i="3"/>
  <c r="Q1370" i="3"/>
  <c r="Q1192" i="3"/>
  <c r="Q1009" i="3"/>
  <c r="Q811" i="3"/>
  <c r="Q531" i="3"/>
  <c r="Q201" i="3"/>
  <c r="Q1679" i="3"/>
  <c r="Q1224" i="3"/>
  <c r="Q597" i="3"/>
  <c r="Q1700" i="3"/>
  <c r="Q1221" i="3"/>
  <c r="Q549" i="3"/>
  <c r="Q1699" i="3"/>
  <c r="Q1241" i="3"/>
  <c r="Q583" i="3"/>
  <c r="Q1644" i="3"/>
  <c r="Q1081" i="3"/>
  <c r="Q290" i="3"/>
  <c r="Q1758" i="3"/>
  <c r="Q1674" i="3"/>
  <c r="Q1570" i="3"/>
  <c r="Q1393" i="3"/>
  <c r="Q1210" i="3"/>
  <c r="Q1027" i="3"/>
  <c r="Q831" i="3"/>
  <c r="Q577" i="3"/>
  <c r="Q239" i="3"/>
  <c r="Q1659" i="3"/>
  <c r="Q1200" i="3"/>
  <c r="Q558" i="3"/>
  <c r="Q1690" i="3"/>
  <c r="Q1266" i="3"/>
  <c r="Q678" i="3"/>
  <c r="Q1719" i="3"/>
  <c r="Q1336" i="3"/>
  <c r="Q845" i="3"/>
  <c r="Q1782" i="3"/>
  <c r="Q1509" i="3"/>
  <c r="Q1010" i="3"/>
  <c r="Q249" i="3"/>
  <c r="Q1747" i="3"/>
  <c r="Q1661" i="3"/>
  <c r="Q1549" i="3"/>
  <c r="Q1368" i="3"/>
  <c r="Q1181" i="3"/>
  <c r="Q1000" i="3"/>
  <c r="Q808" i="3"/>
  <c r="Q529" i="3"/>
  <c r="Q191" i="3"/>
  <c r="Q1745" i="3"/>
  <c r="Q1673" i="3"/>
  <c r="Q1601" i="3"/>
  <c r="Q1515" i="3"/>
  <c r="Q1429" i="3"/>
  <c r="Q1345" i="3"/>
  <c r="Q1259" i="3"/>
  <c r="Q1173" i="3"/>
  <c r="Q1089" i="3"/>
  <c r="Q1003" i="3"/>
  <c r="Q915" i="3"/>
  <c r="Q819" i="3"/>
  <c r="Q712" i="3"/>
  <c r="Q585" i="3"/>
  <c r="Q457" i="3"/>
  <c r="Q327" i="3"/>
  <c r="Q194" i="3"/>
  <c r="Q66" i="3"/>
  <c r="Q660" i="3"/>
  <c r="Q49" i="3"/>
  <c r="Q122" i="3"/>
  <c r="Q195" i="3"/>
  <c r="Q269" i="3"/>
  <c r="Q342" i="3"/>
  <c r="Q415" i="3"/>
  <c r="Q488" i="3"/>
  <c r="Q561" i="3"/>
  <c r="Q634" i="3"/>
  <c r="Q705" i="3"/>
  <c r="Q769" i="3"/>
  <c r="Q1660" i="3"/>
  <c r="Q1477" i="3"/>
  <c r="Q1092" i="3"/>
  <c r="Q1498" i="3"/>
  <c r="Q1251" i="3"/>
  <c r="Q1339" i="3"/>
  <c r="Q1682" i="3"/>
  <c r="Q1208" i="3"/>
  <c r="Q1765" i="3"/>
  <c r="Q1405" i="3"/>
  <c r="Q823" i="3"/>
  <c r="Q1710" i="3"/>
  <c r="Q1309" i="3"/>
  <c r="Q704" i="3"/>
  <c r="Q1677" i="3"/>
  <c r="Q1196" i="3"/>
  <c r="Q421" i="3"/>
  <c r="Q1633" i="3"/>
  <c r="Q1169" i="3"/>
  <c r="Q499" i="3"/>
  <c r="Q230" i="3"/>
  <c r="Q573" i="3"/>
  <c r="Q346" i="3"/>
  <c r="Q83" i="3"/>
  <c r="Q493" i="3"/>
  <c r="Q121" i="3"/>
  <c r="Q335" i="3"/>
  <c r="Q542" i="3"/>
  <c r="Q732" i="3"/>
  <c r="Q864" i="3"/>
  <c r="Q987" i="3"/>
  <c r="Q1101" i="3"/>
  <c r="Q1213" i="3"/>
  <c r="Q1329" i="3"/>
  <c r="Q1443" i="3"/>
  <c r="Q1555" i="3"/>
  <c r="Q154" i="3"/>
  <c r="Q363" i="3"/>
  <c r="Q567" i="3"/>
  <c r="Q751" i="3"/>
  <c r="Q884" i="3"/>
  <c r="Q1004" i="3"/>
  <c r="Q1116" i="3"/>
  <c r="Q1232" i="3"/>
  <c r="Q1346" i="3"/>
  <c r="Q1458" i="3"/>
  <c r="Q237" i="3"/>
  <c r="Q446" i="3"/>
  <c r="Q647" i="3"/>
  <c r="Q803" i="3"/>
  <c r="Q933" i="3"/>
  <c r="Q1049" i="3"/>
  <c r="Q1161" i="3"/>
  <c r="Q1275" i="3"/>
  <c r="Q1389" i="3"/>
  <c r="Q1501" i="3"/>
  <c r="Q1739" i="3"/>
  <c r="Q1653" i="3"/>
  <c r="Q1532" i="3"/>
  <c r="Q1349" i="3"/>
  <c r="Q1168" i="3"/>
  <c r="Q985" i="3"/>
  <c r="Q783" i="3"/>
  <c r="Q496" i="3"/>
  <c r="Q158" i="3"/>
  <c r="Q1647" i="3"/>
  <c r="Q1155" i="3"/>
  <c r="Q475" i="3"/>
  <c r="Q1668" i="3"/>
  <c r="Q1178" i="3"/>
  <c r="Q427" i="3"/>
  <c r="Q1667" i="3"/>
  <c r="Q1170" i="3"/>
  <c r="Q459" i="3"/>
  <c r="Q1604" i="3"/>
  <c r="Q986" i="3"/>
  <c r="Q167" i="3"/>
  <c r="Q1748" i="3"/>
  <c r="Q1662" i="3"/>
  <c r="Q1552" i="3"/>
  <c r="Q1369" i="3"/>
  <c r="Q1186" i="3"/>
  <c r="Q1008" i="3"/>
  <c r="Q810" i="3"/>
  <c r="Q530" i="3"/>
  <c r="Q192" i="3"/>
  <c r="Q1625" i="3"/>
  <c r="Q1136" i="3"/>
  <c r="Q431" i="3"/>
  <c r="Q1658" i="3"/>
  <c r="Q1197" i="3"/>
  <c r="Q631" i="3"/>
  <c r="Q1687" i="3"/>
  <c r="Q1284" i="3"/>
  <c r="Q764" i="3"/>
  <c r="Q1762" i="3"/>
  <c r="Q1442" i="3"/>
  <c r="Q941" i="3"/>
  <c r="Q120" i="3"/>
  <c r="Q1735" i="3"/>
  <c r="Q1651" i="3"/>
  <c r="Q1523" i="3"/>
  <c r="Q1340" i="3"/>
  <c r="Q1164" i="3"/>
  <c r="Q979" i="3"/>
  <c r="Q776" i="3"/>
  <c r="Q482" i="3"/>
  <c r="Q144" i="3"/>
  <c r="Q1737" i="3"/>
  <c r="Q1665" i="3"/>
  <c r="Q1589" i="3"/>
  <c r="Q1505" i="3"/>
  <c r="Q1419" i="3"/>
  <c r="Q1333" i="3"/>
  <c r="Q1249" i="3"/>
  <c r="Q1163" i="3"/>
  <c r="Q1077" i="3"/>
  <c r="Q90" i="3"/>
  <c r="Q1180" i="3"/>
  <c r="Q1548" i="3"/>
  <c r="Q1113" i="3"/>
  <c r="Q906" i="3"/>
  <c r="Q744" i="3"/>
  <c r="Q1068" i="3"/>
  <c r="Q481" i="3"/>
  <c r="Q1581" i="3"/>
  <c r="Q56" i="3"/>
  <c r="Q1021" i="3"/>
  <c r="Q1755" i="3"/>
  <c r="Q1338" i="3"/>
  <c r="Q743" i="3"/>
  <c r="Q1678" i="3"/>
  <c r="Q1242" i="3"/>
  <c r="Q592" i="3"/>
  <c r="Q1634" i="3"/>
  <c r="Q1125" i="3"/>
  <c r="Q299" i="3"/>
  <c r="Q1592" i="3"/>
  <c r="Q1100" i="3"/>
  <c r="Q329" i="3"/>
  <c r="Q280" i="3"/>
  <c r="Q621" i="3"/>
  <c r="Q394" i="3"/>
  <c r="Q118" i="3"/>
  <c r="Q541" i="3"/>
  <c r="Q153" i="3"/>
  <c r="Q354" i="3"/>
  <c r="Q566" i="3"/>
  <c r="Q748" i="3"/>
  <c r="Q883" i="3"/>
  <c r="Q1001" i="3"/>
  <c r="Q1115" i="3"/>
  <c r="Q1229" i="3"/>
  <c r="Q1341" i="3"/>
  <c r="Q1457" i="3"/>
  <c r="Q1571" i="3"/>
  <c r="Q176" i="3"/>
  <c r="Q385" i="3"/>
  <c r="Q594" i="3"/>
  <c r="Q772" i="3"/>
  <c r="Q900" i="3"/>
  <c r="Q1018" i="3"/>
  <c r="Q1132" i="3"/>
  <c r="Q1244" i="3"/>
  <c r="Q1360" i="3"/>
  <c r="Q1474" i="3"/>
  <c r="Q55" i="3"/>
  <c r="Q256" i="3"/>
  <c r="Q467" i="3"/>
  <c r="Q677" i="3"/>
  <c r="Q799" i="3"/>
  <c r="Q399" i="3"/>
  <c r="Q1766" i="3"/>
  <c r="Q1410" i="3"/>
  <c r="Q559" i="3"/>
  <c r="Q1084" i="3"/>
  <c r="Q1083" i="3"/>
  <c r="Q1058" i="3"/>
  <c r="Q1421" i="3"/>
  <c r="Q362" i="3"/>
  <c r="Q202" i="3"/>
  <c r="Q766" i="3"/>
  <c r="Q1043" i="3"/>
  <c r="Q1371" i="3"/>
  <c r="Q203" i="3"/>
  <c r="Q675" i="3"/>
  <c r="Q1048" i="3"/>
  <c r="Q1372" i="3"/>
  <c r="Q106" i="3"/>
  <c r="Q694" i="3"/>
  <c r="Q963" i="3"/>
  <c r="Q1189" i="3"/>
  <c r="Q1417" i="3"/>
  <c r="Q1717" i="3"/>
  <c r="Q1484" i="3"/>
  <c r="Q1123" i="3"/>
  <c r="Q724" i="3"/>
  <c r="Q80" i="3"/>
  <c r="Q1020" i="3"/>
  <c r="Q1577" i="3"/>
  <c r="Q171" i="3"/>
  <c r="Q1011" i="3"/>
  <c r="Q1466" i="3"/>
  <c r="Q1771" i="3"/>
  <c r="Q1642" i="3"/>
  <c r="Q1324" i="3"/>
  <c r="Q956" i="3"/>
  <c r="Q448" i="3"/>
  <c r="Q1521" i="3"/>
  <c r="Q189" i="3"/>
  <c r="Q1064" i="3"/>
  <c r="Q1619" i="3"/>
  <c r="Q630" i="3"/>
  <c r="Q1307" i="3"/>
  <c r="Q1799" i="3"/>
  <c r="Q1627" i="3"/>
  <c r="Q1297" i="3"/>
  <c r="Q936" i="3"/>
  <c r="Q400" i="3"/>
  <c r="Q1721" i="3"/>
  <c r="Q1569" i="3"/>
  <c r="Q1397" i="3"/>
  <c r="Q1227" i="3"/>
  <c r="Q1057" i="3"/>
  <c r="Q903" i="3"/>
  <c r="Q768" i="3"/>
  <c r="Q555" i="3"/>
  <c r="Q375" i="3"/>
  <c r="Q146" i="3"/>
  <c r="Q668" i="3"/>
  <c r="Q77" i="3"/>
  <c r="Q205" i="3"/>
  <c r="Q305" i="3"/>
  <c r="Q433" i="3"/>
  <c r="Q534" i="3"/>
  <c r="Q662" i="3"/>
  <c r="Q777" i="3"/>
  <c r="Q857" i="3"/>
  <c r="Q87" i="3"/>
  <c r="Q197" i="3"/>
  <c r="Q288" i="3"/>
  <c r="Q379" i="3"/>
  <c r="Q489" i="3"/>
  <c r="Q581" i="3"/>
  <c r="Q672" i="3"/>
  <c r="Q136" i="3"/>
  <c r="Q257" i="3"/>
  <c r="Q403" i="3"/>
  <c r="Q527" i="3"/>
  <c r="Q648" i="3"/>
  <c r="Q779" i="3"/>
  <c r="Q870" i="3"/>
  <c r="Q958" i="3"/>
  <c r="Q1054" i="3"/>
  <c r="Q1134" i="3"/>
  <c r="Q1214" i="3"/>
  <c r="Q1310" i="3"/>
  <c r="Q1390" i="3"/>
  <c r="Q1470" i="3"/>
  <c r="Q1542" i="3"/>
  <c r="Q1622" i="3"/>
  <c r="Q112" i="3"/>
  <c r="Q222" i="3"/>
  <c r="Q331" i="3"/>
  <c r="Q441" i="3"/>
  <c r="Q551" i="3"/>
  <c r="Q661" i="3"/>
  <c r="Q771" i="3"/>
  <c r="Q853" i="3"/>
  <c r="Q935" i="3"/>
  <c r="Q1007" i="3"/>
  <c r="Q1079" i="3"/>
  <c r="Q1151" i="3"/>
  <c r="Q1223" i="3"/>
  <c r="Q1303" i="3"/>
  <c r="Q1375" i="3"/>
  <c r="Q1447" i="3"/>
  <c r="Q1519" i="3"/>
  <c r="Q1591" i="3"/>
  <c r="Q1777" i="3"/>
  <c r="Q1760" i="3"/>
  <c r="Q1680" i="3"/>
  <c r="Q1600" i="3"/>
  <c r="Q1504" i="3"/>
  <c r="Q1408" i="3"/>
  <c r="Q1322" i="3"/>
  <c r="Q1236" i="3"/>
  <c r="Q1152" i="3"/>
  <c r="Q1066" i="3"/>
  <c r="Q980" i="3"/>
  <c r="Q891" i="3"/>
  <c r="Q792" i="3"/>
  <c r="Q682" i="3"/>
  <c r="Q554" i="3"/>
  <c r="Q422" i="3"/>
  <c r="Q291" i="3"/>
  <c r="Q163" i="3"/>
  <c r="Q572" i="3"/>
  <c r="Q508" i="3"/>
  <c r="Q444" i="3"/>
  <c r="Q380" i="3"/>
  <c r="Q316" i="3"/>
  <c r="Q252" i="3"/>
  <c r="Q188" i="3"/>
  <c r="Q124" i="3"/>
  <c r="Q60" i="3"/>
  <c r="Q59" i="3"/>
  <c r="Q1270" i="3"/>
  <c r="Q174" i="3"/>
  <c r="Q514" i="3"/>
  <c r="Q1127" i="3"/>
  <c r="Q1567" i="3"/>
  <c r="Q1184" i="3"/>
  <c r="Q602" i="3"/>
  <c r="Q276" i="3"/>
  <c r="Q204" i="3"/>
  <c r="Q312" i="3"/>
  <c r="Q79" i="3"/>
  <c r="Q1177" i="3"/>
  <c r="Q1112" i="3"/>
  <c r="Q483" i="3"/>
  <c r="Q1128" i="3"/>
  <c r="Q447" i="3"/>
  <c r="Q1579" i="3"/>
  <c r="Q391" i="3"/>
  <c r="Q67" i="3"/>
  <c r="Q745" i="3"/>
  <c r="Q513" i="3"/>
  <c r="Q950" i="3"/>
  <c r="Q1534" i="3"/>
  <c r="Q999" i="3"/>
  <c r="Q1583" i="3"/>
  <c r="Q1332" i="3"/>
  <c r="Q699" i="3"/>
  <c r="Q1778" i="3"/>
  <c r="Q876" i="3"/>
  <c r="Q1225" i="3"/>
  <c r="Q225" i="3"/>
  <c r="Q640" i="3"/>
  <c r="Q1040" i="3"/>
  <c r="Q994" i="3"/>
  <c r="Q1036" i="3"/>
  <c r="Q410" i="3"/>
  <c r="Q166" i="3"/>
  <c r="Q226" i="3"/>
  <c r="Q784" i="3"/>
  <c r="Q1129" i="3"/>
  <c r="Q1385" i="3"/>
  <c r="Q231" i="3"/>
  <c r="Q786" i="3"/>
  <c r="Q1060" i="3"/>
  <c r="Q1388" i="3"/>
  <c r="Q128" i="3"/>
  <c r="Q716" i="3"/>
  <c r="Q977" i="3"/>
  <c r="Q1203" i="3"/>
  <c r="Q1433" i="3"/>
  <c r="Q1707" i="3"/>
  <c r="Q1465" i="3"/>
  <c r="Q1097" i="3"/>
  <c r="Q701" i="3"/>
  <c r="Q953" i="3"/>
  <c r="Q1520" i="3"/>
  <c r="Q91" i="3"/>
  <c r="Q944" i="3"/>
  <c r="Q1395" i="3"/>
  <c r="Q1802" i="3"/>
  <c r="Q1628" i="3"/>
  <c r="Q1298" i="3"/>
  <c r="Q937" i="3"/>
  <c r="Q401" i="3"/>
  <c r="Q1452" i="3"/>
  <c r="Q1786" i="3"/>
  <c r="Q995" i="3"/>
  <c r="Q1576" i="3"/>
  <c r="Q501" i="3"/>
  <c r="Q1264" i="3"/>
  <c r="Q1789" i="3"/>
  <c r="Q1613" i="3"/>
  <c r="Q1276" i="3"/>
  <c r="Q909" i="3"/>
  <c r="Q353" i="3"/>
  <c r="Q1713" i="3"/>
  <c r="Q1557" i="3"/>
  <c r="Q1387" i="3"/>
  <c r="Q1217" i="3"/>
  <c r="Q1045" i="3"/>
  <c r="Q892" i="3"/>
  <c r="Q756" i="3"/>
  <c r="Q537" i="3"/>
  <c r="Q311" i="3"/>
  <c r="Q130" i="3"/>
  <c r="Q676" i="3"/>
  <c r="Q86" i="3"/>
  <c r="Q214" i="3"/>
  <c r="Q314" i="3"/>
  <c r="Q442" i="3"/>
  <c r="Q570" i="3"/>
  <c r="Q671" i="3"/>
  <c r="Q785" i="3"/>
  <c r="Q865" i="3"/>
  <c r="Q114" i="3"/>
  <c r="Q206" i="3"/>
  <c r="Q297" i="3"/>
  <c r="Q407" i="3"/>
  <c r="Q498" i="3"/>
  <c r="Q590" i="3"/>
  <c r="Q698" i="3"/>
  <c r="Q147" i="3"/>
  <c r="Q294" i="3"/>
  <c r="Q417" i="3"/>
  <c r="Q538" i="3"/>
  <c r="Q685" i="3"/>
  <c r="Q788" i="3"/>
  <c r="Q879" i="3"/>
  <c r="Q982" i="3"/>
  <c r="Q1062" i="3"/>
  <c r="Q1142" i="3"/>
  <c r="Q1238" i="3"/>
  <c r="Q1318" i="3"/>
  <c r="Q1398" i="3"/>
  <c r="Q1478" i="3"/>
  <c r="Q1558" i="3"/>
  <c r="Q126" i="3"/>
  <c r="Q235" i="3"/>
  <c r="Q345" i="3"/>
  <c r="Q455" i="3"/>
  <c r="Q565" i="3"/>
  <c r="Q686" i="3"/>
  <c r="Q780" i="3"/>
  <c r="Q862" i="3"/>
  <c r="Q943" i="3"/>
  <c r="Q1015" i="3"/>
  <c r="Q1087" i="3"/>
  <c r="Q1159" i="3"/>
  <c r="Q1239" i="3"/>
  <c r="Q1311" i="3"/>
  <c r="Q1383" i="3"/>
  <c r="Q1455" i="3"/>
  <c r="Q1527" i="3"/>
  <c r="Q1599" i="3"/>
  <c r="Q1761" i="3"/>
  <c r="Q1744" i="3"/>
  <c r="Q1672" i="3"/>
  <c r="Q1588" i="3"/>
  <c r="Q1492" i="3"/>
  <c r="Q1396" i="3"/>
  <c r="Q1312" i="3"/>
  <c r="Q1226" i="3"/>
  <c r="Q1140" i="3"/>
  <c r="Q1056" i="3"/>
  <c r="Q970" i="3"/>
  <c r="Q877" i="3"/>
  <c r="Q781" i="3"/>
  <c r="Q666" i="3"/>
  <c r="Q536" i="3"/>
  <c r="Q408" i="3"/>
  <c r="Q275" i="3"/>
  <c r="Q145" i="3"/>
  <c r="Q564" i="3"/>
  <c r="Q500" i="3"/>
  <c r="Q436" i="3"/>
  <c r="Q372" i="3"/>
  <c r="Q308" i="3"/>
  <c r="Q244" i="3"/>
  <c r="Q180" i="3"/>
  <c r="Q116" i="3"/>
  <c r="Q52" i="3"/>
  <c r="Q151" i="3"/>
  <c r="Q1014" i="3"/>
  <c r="Q1518" i="3"/>
  <c r="Q728" i="3"/>
  <c r="Q1343" i="3"/>
  <c r="Q1784" i="3"/>
  <c r="Q1354" i="3"/>
  <c r="Q829" i="3"/>
  <c r="Q81" i="3"/>
  <c r="Q340" i="3"/>
  <c r="Q148" i="3"/>
  <c r="Q268" i="3"/>
  <c r="Q175" i="3"/>
  <c r="Q947" i="3"/>
  <c r="Q758" i="3"/>
  <c r="Q984" i="3"/>
  <c r="Q1759" i="3"/>
  <c r="Q1409" i="3"/>
  <c r="Q424" i="3"/>
  <c r="Q187" i="3"/>
  <c r="Q279" i="3"/>
  <c r="Q125" i="3"/>
  <c r="Q637" i="3"/>
  <c r="Q1382" i="3"/>
  <c r="Q926" i="3"/>
  <c r="Q1367" i="3"/>
  <c r="Q1514" i="3"/>
  <c r="Q902" i="3"/>
  <c r="Q1702" i="3"/>
  <c r="Q641" i="3"/>
  <c r="Q1042" i="3"/>
  <c r="Q511" i="3"/>
  <c r="Q469" i="3"/>
  <c r="Q922" i="3"/>
  <c r="Q965" i="3"/>
  <c r="Q669" i="3"/>
  <c r="Q216" i="3"/>
  <c r="Q384" i="3"/>
  <c r="Q800" i="3"/>
  <c r="Q1145" i="3"/>
  <c r="Q1469" i="3"/>
  <c r="Q255" i="3"/>
  <c r="Q802" i="3"/>
  <c r="Q1146" i="3"/>
  <c r="Q1402" i="3"/>
  <c r="Q286" i="3"/>
  <c r="Q734" i="3"/>
  <c r="Q989" i="3"/>
  <c r="Q1219" i="3"/>
  <c r="Q1445" i="3"/>
  <c r="Q1695" i="3"/>
  <c r="Q1437" i="3"/>
  <c r="Q1080" i="3"/>
  <c r="Q658" i="3"/>
  <c r="Q1797" i="3"/>
  <c r="Q875" i="3"/>
  <c r="Q1425" i="3"/>
  <c r="Q1795" i="3"/>
  <c r="Q872" i="3"/>
  <c r="Q1328" i="3"/>
  <c r="Q1790" i="3"/>
  <c r="Q1616" i="3"/>
  <c r="Q1277" i="3"/>
  <c r="Q910" i="3"/>
  <c r="Q366" i="3"/>
  <c r="Q1381" i="3"/>
  <c r="Q1774" i="3"/>
  <c r="Q923" i="3"/>
  <c r="Q1512" i="3"/>
  <c r="Q377" i="3"/>
  <c r="Q1193" i="3"/>
  <c r="Q1779" i="3"/>
  <c r="Q1597" i="3"/>
  <c r="Q1252" i="3"/>
  <c r="Q882" i="3"/>
  <c r="Q318" i="3"/>
  <c r="Q1697" i="3"/>
  <c r="Q1547" i="3"/>
  <c r="Q1377" i="3"/>
  <c r="Q1205" i="3"/>
  <c r="Q1035" i="3"/>
  <c r="Q878" i="3"/>
  <c r="Q700" i="3"/>
  <c r="Q521" i="3"/>
  <c r="Q293" i="3"/>
  <c r="Q117" i="3"/>
  <c r="Q684" i="3"/>
  <c r="Q95" i="3"/>
  <c r="Q223" i="3"/>
  <c r="Q351" i="3"/>
  <c r="Q451" i="3"/>
  <c r="Q579" i="3"/>
  <c r="Q680" i="3"/>
  <c r="Q793" i="3"/>
  <c r="Q873" i="3"/>
  <c r="Q123" i="3"/>
  <c r="Q215" i="3"/>
  <c r="Q306" i="3"/>
  <c r="Q416" i="3"/>
  <c r="Q507" i="3"/>
  <c r="Q599" i="3"/>
  <c r="Q706" i="3"/>
  <c r="Q38" i="3"/>
  <c r="Q161" i="3"/>
  <c r="Q307" i="3"/>
  <c r="Q429" i="3"/>
  <c r="Q550" i="3"/>
  <c r="Q695" i="3"/>
  <c r="Q797" i="3"/>
  <c r="Q888" i="3"/>
  <c r="Q990" i="3"/>
  <c r="Q1070" i="3"/>
  <c r="Q1150" i="3"/>
  <c r="Q1246" i="3"/>
  <c r="Q1326" i="3"/>
  <c r="Q1406" i="3"/>
  <c r="Q1494" i="3"/>
  <c r="Q1566" i="3"/>
  <c r="Q137" i="3"/>
  <c r="Q247" i="3"/>
  <c r="Q357" i="3"/>
  <c r="Q466" i="3"/>
  <c r="Q587" i="3"/>
  <c r="Q696" i="3"/>
  <c r="Q789" i="3"/>
  <c r="Q871" i="3"/>
  <c r="Q951" i="3"/>
  <c r="Q1023" i="3"/>
  <c r="Q1095" i="3"/>
  <c r="Q1175" i="3"/>
  <c r="Q1247" i="3"/>
  <c r="Q1319" i="3"/>
  <c r="Q1391" i="3"/>
  <c r="Q1463" i="3"/>
  <c r="Q1535" i="3"/>
  <c r="Q1607" i="3"/>
  <c r="Q1705" i="3"/>
  <c r="Q1736" i="3"/>
  <c r="Q1664" i="3"/>
  <c r="Q1578" i="3"/>
  <c r="Q1482" i="3"/>
  <c r="Q1386" i="3"/>
  <c r="Q1300" i="3"/>
  <c r="Q1216" i="3"/>
  <c r="Q1130" i="3"/>
  <c r="Q1044" i="3"/>
  <c r="Q960" i="3"/>
  <c r="Q866" i="3"/>
  <c r="Q767" i="3"/>
  <c r="Q650" i="3"/>
  <c r="Q520" i="3"/>
  <c r="Q390" i="3"/>
  <c r="Q262" i="3"/>
  <c r="Q129" i="3"/>
  <c r="Q556" i="3"/>
  <c r="Q492" i="3"/>
  <c r="Q428" i="3"/>
  <c r="Q364" i="3"/>
  <c r="Q300" i="3"/>
  <c r="Q236" i="3"/>
  <c r="Q172" i="3"/>
  <c r="Q108" i="3"/>
  <c r="Q44" i="3"/>
  <c r="Q1194" i="3"/>
  <c r="Q840" i="3"/>
  <c r="Q486" i="3"/>
  <c r="Q227" i="3"/>
  <c r="Q540" i="3"/>
  <c r="Q220" i="3"/>
  <c r="Q92" i="3"/>
  <c r="Q1093" i="3"/>
  <c r="Q971" i="3"/>
  <c r="Q423" i="3"/>
  <c r="Q620" i="3"/>
  <c r="Q833" i="3"/>
  <c r="Q443" i="3"/>
  <c r="Q645" i="3"/>
  <c r="Q843" i="3"/>
  <c r="Q1446" i="3"/>
  <c r="Q983" i="3"/>
  <c r="Q1199" i="3"/>
  <c r="Q1639" i="3"/>
  <c r="Q1440" i="3"/>
  <c r="Q927" i="3"/>
  <c r="Q404" i="3"/>
  <c r="Q84" i="3"/>
  <c r="Q140" i="3"/>
  <c r="Q1029" i="3"/>
  <c r="Q1727" i="3"/>
  <c r="Q1082" i="3"/>
  <c r="Q1655" i="3"/>
  <c r="Q1729" i="3"/>
  <c r="Q165" i="3"/>
  <c r="Q296" i="3"/>
  <c r="Q849" i="3"/>
  <c r="Q392" i="3"/>
  <c r="Q1046" i="3"/>
  <c r="Q539" i="3"/>
  <c r="Q1215" i="3"/>
  <c r="Q1696" i="3"/>
  <c r="Q1076" i="3"/>
  <c r="Q523" i="3"/>
  <c r="Q687" i="3"/>
  <c r="Q317" i="3"/>
  <c r="Q1701" i="3"/>
  <c r="Q395" i="3"/>
  <c r="Q265" i="3"/>
  <c r="Q135" i="3"/>
  <c r="Q893" i="3"/>
  <c r="Q70" i="3"/>
  <c r="Q264" i="3"/>
  <c r="Q411" i="3"/>
  <c r="Q896" i="3"/>
  <c r="Q1157" i="3"/>
  <c r="Q1485" i="3"/>
  <c r="Q413" i="3"/>
  <c r="Q820" i="3"/>
  <c r="Q1160" i="3"/>
  <c r="Q1488" i="3"/>
  <c r="Q313" i="3"/>
  <c r="Q821" i="3"/>
  <c r="Q1061" i="3"/>
  <c r="Q1289" i="3"/>
  <c r="Q1517" i="3"/>
  <c r="Q1643" i="3"/>
  <c r="Q1325" i="3"/>
  <c r="Q964" i="3"/>
  <c r="Q449" i="3"/>
  <c r="Q1609" i="3"/>
  <c r="Q349" i="3"/>
  <c r="Q1107" i="3"/>
  <c r="Q1645" i="3"/>
  <c r="Q338" i="3"/>
  <c r="Q920" i="3"/>
  <c r="Q1738" i="3"/>
  <c r="Q1528" i="3"/>
  <c r="Q1165" i="3"/>
  <c r="Q778" i="3"/>
  <c r="Q157" i="3"/>
  <c r="Q1065" i="3"/>
  <c r="Q1624" i="3"/>
  <c r="Q510" i="3"/>
  <c r="Q1220" i="3"/>
  <c r="Q1740" i="3"/>
  <c r="Q863" i="3"/>
  <c r="Q1725" i="3"/>
  <c r="Q1506" i="3"/>
  <c r="Q1138" i="3"/>
  <c r="Q747" i="3"/>
  <c r="Q109" i="3"/>
  <c r="Q1657" i="3"/>
  <c r="Q1493" i="3"/>
  <c r="Q1323" i="3"/>
  <c r="Q1153" i="3"/>
  <c r="Q993" i="3"/>
  <c r="Q867" i="3"/>
  <c r="Q683" i="3"/>
  <c r="Q505" i="3"/>
  <c r="Q277" i="3"/>
  <c r="Q48" i="3"/>
  <c r="Q131" i="3"/>
  <c r="Q232" i="3"/>
  <c r="Q360" i="3"/>
  <c r="Q461" i="3"/>
  <c r="Q589" i="3"/>
  <c r="Q713" i="3"/>
  <c r="Q801" i="3"/>
  <c r="Q897" i="3"/>
  <c r="Q41" i="3"/>
  <c r="Q133" i="3"/>
  <c r="Q224" i="3"/>
  <c r="Q334" i="3"/>
  <c r="Q425" i="3"/>
  <c r="Q517" i="3"/>
  <c r="Q626" i="3"/>
  <c r="Q714" i="3"/>
  <c r="Q51" i="3"/>
  <c r="Q198" i="3"/>
  <c r="Q319" i="3"/>
  <c r="Q440" i="3"/>
  <c r="Q586" i="3"/>
  <c r="Q707" i="3"/>
  <c r="Q806" i="3"/>
  <c r="Q916" i="3"/>
  <c r="Q998" i="3"/>
  <c r="Q1078" i="3"/>
  <c r="Q1174" i="3"/>
  <c r="Q1254" i="3"/>
  <c r="Q1334" i="3"/>
  <c r="Q1430" i="3"/>
  <c r="Q1502" i="3"/>
  <c r="Q1574" i="3"/>
  <c r="Q39" i="3"/>
  <c r="Q149" i="3"/>
  <c r="Q258" i="3"/>
  <c r="Q368" i="3"/>
  <c r="Q491" i="3"/>
  <c r="Q601" i="3"/>
  <c r="Q708" i="3"/>
  <c r="Q798" i="3"/>
  <c r="Q880" i="3"/>
  <c r="Q959" i="3"/>
  <c r="Q1031" i="3"/>
  <c r="Q1111" i="3"/>
  <c r="Q1183" i="3"/>
  <c r="Q1255" i="3"/>
  <c r="Q1327" i="3"/>
  <c r="Q1399" i="3"/>
  <c r="Q1471" i="3"/>
  <c r="Q1543" i="3"/>
  <c r="Q1623" i="3"/>
  <c r="Q1800" i="3"/>
  <c r="Q1728" i="3"/>
  <c r="Q1656" i="3"/>
  <c r="Q1568" i="3"/>
  <c r="Q1472" i="3"/>
  <c r="Q1376" i="3"/>
  <c r="Q1290" i="3"/>
  <c r="Q1204" i="3"/>
  <c r="Q1120" i="3"/>
  <c r="Q1034" i="3"/>
  <c r="Q948" i="3"/>
  <c r="Q854" i="3"/>
  <c r="Q755" i="3"/>
  <c r="Q632" i="3"/>
  <c r="Q504" i="3"/>
  <c r="Q374" i="3"/>
  <c r="Q243" i="3"/>
  <c r="Q115" i="3"/>
  <c r="Q612" i="3"/>
  <c r="Q548" i="3"/>
  <c r="Q484" i="3"/>
  <c r="Q420" i="3"/>
  <c r="Q356" i="3"/>
  <c r="Q292" i="3"/>
  <c r="Q228" i="3"/>
  <c r="Q164" i="3"/>
  <c r="Q100" i="3"/>
  <c r="Q1556" i="3"/>
  <c r="Q1024" i="3"/>
  <c r="Q938" i="3"/>
  <c r="Q618" i="3"/>
  <c r="Q604" i="3"/>
  <c r="Q284" i="3"/>
  <c r="Q156" i="3"/>
  <c r="Q1456" i="3"/>
  <c r="Q1473" i="3"/>
  <c r="Q805" i="3"/>
  <c r="Q245" i="3"/>
  <c r="Q150" i="3"/>
  <c r="Q378" i="3"/>
  <c r="Q607" i="3"/>
  <c r="Q913" i="3"/>
  <c r="Q553" i="3"/>
  <c r="Q344" i="3"/>
  <c r="Q611" i="3"/>
  <c r="Q1110" i="3"/>
  <c r="Q1590" i="3"/>
  <c r="Q899" i="3"/>
  <c r="Q1271" i="3"/>
  <c r="Q1546" i="3"/>
  <c r="Q1098" i="3"/>
  <c r="Q472" i="3"/>
  <c r="Q211" i="3"/>
  <c r="Q468" i="3"/>
  <c r="Q212" i="3"/>
  <c r="Q76" i="3"/>
  <c r="Q46" i="3"/>
  <c r="Q546" i="3"/>
  <c r="Q119" i="3"/>
  <c r="Q1635" i="3"/>
  <c r="Q1580" i="3"/>
  <c r="Q955" i="3"/>
  <c r="Q569" i="3"/>
  <c r="Q78" i="3"/>
  <c r="Q370" i="3"/>
  <c r="Q762" i="3"/>
  <c r="Q1302" i="3"/>
  <c r="Q1071" i="3"/>
  <c r="Q1768" i="3"/>
  <c r="Q992" i="3"/>
  <c r="Q190" i="3"/>
  <c r="Q350" i="3"/>
  <c r="Q1637" i="3"/>
  <c r="Q1669" i="3"/>
  <c r="Q1646" i="3"/>
  <c r="Q138" i="3"/>
  <c r="Q43" i="3"/>
  <c r="Q208" i="3"/>
  <c r="Q134" i="3"/>
  <c r="Q605" i="3"/>
  <c r="Q435" i="3"/>
  <c r="Q912" i="3"/>
  <c r="Q1243" i="3"/>
  <c r="Q1499" i="3"/>
  <c r="Q437" i="3"/>
  <c r="Q918" i="3"/>
  <c r="Q1176" i="3"/>
  <c r="Q1500" i="3"/>
  <c r="Q337" i="3"/>
  <c r="Q837" i="3"/>
  <c r="Q1075" i="3"/>
  <c r="Q1305" i="3"/>
  <c r="Q1531" i="3"/>
  <c r="Q1629" i="3"/>
  <c r="Q1306" i="3"/>
  <c r="Q940" i="3"/>
  <c r="Q402" i="3"/>
  <c r="Q1563" i="3"/>
  <c r="Q219" i="3"/>
  <c r="Q1016" i="3"/>
  <c r="Q1605" i="3"/>
  <c r="Q217" i="3"/>
  <c r="Q839" i="3"/>
  <c r="Q1726" i="3"/>
  <c r="Q1507" i="3"/>
  <c r="Q1139" i="3"/>
  <c r="Q757" i="3"/>
  <c r="Q110" i="3"/>
  <c r="Q996" i="3"/>
  <c r="Q1594" i="3"/>
  <c r="Q383" i="3"/>
  <c r="Q1149" i="3"/>
  <c r="Q1708" i="3"/>
  <c r="Q763" i="3"/>
  <c r="Q1715" i="3"/>
  <c r="Q1480" i="3"/>
  <c r="Q1114" i="3"/>
  <c r="Q720" i="3"/>
  <c r="Q62" i="3"/>
  <c r="Q1649" i="3"/>
  <c r="Q1483" i="3"/>
  <c r="Q1313" i="3"/>
  <c r="Q1141" i="3"/>
  <c r="Q981" i="3"/>
  <c r="Q855" i="3"/>
  <c r="Q667" i="3"/>
  <c r="Q439" i="3"/>
  <c r="Q263" i="3"/>
  <c r="Q141" i="3"/>
  <c r="Q241" i="3"/>
  <c r="Q369" i="3"/>
  <c r="Q497" i="3"/>
  <c r="Q598" i="3"/>
  <c r="Q721" i="3"/>
  <c r="Q809" i="3"/>
  <c r="Q905" i="3"/>
  <c r="Q50" i="3"/>
  <c r="Q142" i="3"/>
  <c r="Q233" i="3"/>
  <c r="Q343" i="3"/>
  <c r="Q434" i="3"/>
  <c r="Q526" i="3"/>
  <c r="Q635" i="3"/>
  <c r="Q722" i="3"/>
  <c r="Q63" i="3"/>
  <c r="Q209" i="3"/>
  <c r="Q330" i="3"/>
  <c r="Q454" i="3"/>
  <c r="Q600" i="3"/>
  <c r="Q717" i="3"/>
  <c r="Q815" i="3"/>
  <c r="Q925" i="3"/>
  <c r="Q1006" i="3"/>
  <c r="Q1086" i="3"/>
  <c r="Q1182" i="3"/>
  <c r="Q1262" i="3"/>
  <c r="Q1342" i="3"/>
  <c r="Q1438" i="3"/>
  <c r="Q1510" i="3"/>
  <c r="Q1582" i="3"/>
  <c r="Q53" i="3"/>
  <c r="Q162" i="3"/>
  <c r="Q272" i="3"/>
  <c r="Q393" i="3"/>
  <c r="Q503" i="3"/>
  <c r="Q613" i="3"/>
  <c r="Q718" i="3"/>
  <c r="Q807" i="3"/>
  <c r="Q890" i="3"/>
  <c r="Q967" i="3"/>
  <c r="Q1047" i="3"/>
  <c r="Q1119" i="3"/>
  <c r="Q1191" i="3"/>
  <c r="Q1263" i="3"/>
  <c r="Q1335" i="3"/>
  <c r="Q1407" i="3"/>
  <c r="Q1479" i="3"/>
  <c r="Q1559" i="3"/>
  <c r="Q1631" i="3"/>
  <c r="Q1792" i="3"/>
  <c r="Q1720" i="3"/>
  <c r="Q1648" i="3"/>
  <c r="Q1460" i="3"/>
  <c r="Q1364" i="3"/>
  <c r="Q1280" i="3"/>
  <c r="Q1108" i="3"/>
  <c r="Q741" i="3"/>
  <c r="Q358" i="3"/>
  <c r="Q97" i="3"/>
  <c r="Q476" i="3"/>
  <c r="Q412" i="3"/>
  <c r="Q348" i="3"/>
  <c r="Q1131" i="3"/>
  <c r="Q261" i="3"/>
  <c r="Q730" i="3"/>
  <c r="Q727" i="3"/>
  <c r="Q1190" i="3"/>
  <c r="Q64" i="3"/>
  <c r="Q295" i="3"/>
  <c r="Q624" i="3"/>
  <c r="Q1055" i="3"/>
  <c r="Q1495" i="3"/>
  <c r="Q1640" i="3"/>
  <c r="Q1268" i="3"/>
  <c r="Q725" i="3"/>
  <c r="Q532" i="3"/>
  <c r="Q332" i="3"/>
  <c r="Q642" i="3"/>
  <c r="Q1508" i="3"/>
  <c r="Q1533" i="3"/>
  <c r="Q703" i="3"/>
  <c r="Q1237" i="3"/>
  <c r="Q168" i="3"/>
  <c r="Q929" i="3"/>
  <c r="Q770" i="3"/>
  <c r="Q1462" i="3"/>
  <c r="Q649" i="3"/>
  <c r="Q1439" i="3"/>
  <c r="Q1418" i="3"/>
  <c r="Q804" i="3"/>
  <c r="Q1670" i="3"/>
  <c r="Q1798" i="3"/>
  <c r="Q1137" i="3"/>
  <c r="Q1636" i="3"/>
  <c r="Q1608" i="3"/>
  <c r="Q1593" i="3"/>
  <c r="Q1750" i="3"/>
  <c r="Q445" i="3"/>
  <c r="Q639" i="3"/>
  <c r="Q593" i="3"/>
  <c r="Q931" i="3"/>
  <c r="Q1257" i="3"/>
  <c r="Q1585" i="3"/>
  <c r="Q464" i="3"/>
  <c r="Q932" i="3"/>
  <c r="Q1260" i="3"/>
  <c r="Q1516" i="3"/>
  <c r="Q495" i="3"/>
  <c r="Q851" i="3"/>
  <c r="Q1091" i="3"/>
  <c r="Q1317" i="3"/>
  <c r="Q1545" i="3"/>
  <c r="Q1617" i="3"/>
  <c r="Q1282" i="3"/>
  <c r="Q911" i="3"/>
  <c r="Q371" i="3"/>
  <c r="Q1497" i="3"/>
  <c r="Q93" i="3"/>
  <c r="Q952" i="3"/>
  <c r="Q1561" i="3"/>
  <c r="Q1794" i="3"/>
  <c r="Q790" i="3"/>
  <c r="Q1716" i="3"/>
  <c r="Q1481" i="3"/>
  <c r="Q1122" i="3"/>
  <c r="Q723" i="3"/>
  <c r="Q71" i="3"/>
  <c r="Q924" i="3"/>
  <c r="Q1539" i="3"/>
  <c r="Q301" i="3"/>
  <c r="Q1106" i="3"/>
  <c r="Q1676" i="3"/>
  <c r="Q664" i="3"/>
  <c r="Q1703" i="3"/>
  <c r="Q688" i="3"/>
  <c r="Q1641" i="3"/>
  <c r="Q1301" i="3"/>
  <c r="Q651" i="3"/>
  <c r="Q278" i="3"/>
  <c r="Q506" i="3"/>
  <c r="Q729" i="3"/>
  <c r="Q352" i="3"/>
  <c r="Q99" i="3"/>
  <c r="Q221" i="3"/>
  <c r="Q490" i="3"/>
  <c r="Q934" i="3"/>
  <c r="Q1366" i="3"/>
  <c r="Q405" i="3"/>
  <c r="Q816" i="3"/>
  <c r="Q1415" i="3"/>
  <c r="Q1712" i="3"/>
  <c r="Q1012" i="3"/>
  <c r="Q339" i="3"/>
  <c r="Q596" i="3"/>
  <c r="Q396" i="3"/>
  <c r="Q522" i="3"/>
  <c r="Q1144" i="3"/>
  <c r="Q1652" i="3"/>
  <c r="Q1321" i="3"/>
  <c r="Q782" i="3"/>
  <c r="Q653" i="3"/>
  <c r="Q246" i="3"/>
  <c r="Q861" i="3"/>
  <c r="Q1606" i="3"/>
  <c r="Q1143" i="3"/>
  <c r="Q1785" i="3"/>
  <c r="Q1162" i="3"/>
  <c r="Q310" i="3"/>
  <c r="Q1363" i="3"/>
  <c r="Q1714" i="3"/>
  <c r="Q1320" i="3"/>
  <c r="Q1626" i="3"/>
  <c r="Q1250" i="3"/>
  <c r="Q1562" i="3"/>
  <c r="Q1538" i="3"/>
  <c r="Q1554" i="3"/>
  <c r="Q54" i="3"/>
  <c r="Q474" i="3"/>
  <c r="Q615" i="3"/>
  <c r="Q1017" i="3"/>
  <c r="Q1273" i="3"/>
  <c r="Q622" i="3"/>
  <c r="Q946" i="3"/>
  <c r="Q1274" i="3"/>
  <c r="Q519" i="3"/>
  <c r="Q869" i="3"/>
  <c r="Q1105" i="3"/>
  <c r="Q1331" i="3"/>
  <c r="Q1803" i="3"/>
  <c r="Q1603" i="3"/>
  <c r="Q1256" i="3"/>
  <c r="Q887" i="3"/>
  <c r="Q322" i="3"/>
  <c r="Q1426" i="3"/>
  <c r="Q1796" i="3"/>
  <c r="Q846" i="3"/>
  <c r="Q1491" i="3"/>
  <c r="Q1772" i="3"/>
  <c r="Q731" i="3"/>
  <c r="Q1706" i="3"/>
  <c r="Q1464" i="3"/>
  <c r="Q1096" i="3"/>
  <c r="Q691" i="3"/>
  <c r="Q847" i="3"/>
  <c r="Q1468" i="3"/>
  <c r="Q218" i="3"/>
  <c r="Q1037" i="3"/>
  <c r="Q1654" i="3"/>
  <c r="Q582" i="3"/>
  <c r="Q1693" i="3"/>
  <c r="Q1435" i="3"/>
  <c r="Q1069" i="3"/>
  <c r="Q656" i="3"/>
  <c r="Q1632" i="3"/>
  <c r="Q1461" i="3"/>
  <c r="Q1291" i="3"/>
  <c r="Q1121" i="3"/>
  <c r="Q961" i="3"/>
  <c r="Q794" i="3"/>
  <c r="Q633" i="3"/>
  <c r="Q409" i="3"/>
  <c r="Q181" i="3"/>
  <c r="Q628" i="3"/>
  <c r="Q58" i="3"/>
  <c r="Q159" i="3"/>
  <c r="Q287" i="3"/>
  <c r="Q387" i="3"/>
  <c r="Q515" i="3"/>
  <c r="Q643" i="3"/>
  <c r="Q737" i="3"/>
  <c r="Q841" i="3"/>
  <c r="Q921" i="3"/>
  <c r="Q69" i="3"/>
  <c r="Q160" i="3"/>
  <c r="Q270" i="3"/>
  <c r="Q361" i="3"/>
  <c r="Q453" i="3"/>
  <c r="Q562" i="3"/>
  <c r="Q654" i="3"/>
  <c r="Q738" i="3"/>
  <c r="Q111" i="3"/>
  <c r="Q234" i="3"/>
  <c r="Q355" i="3"/>
  <c r="Q502" i="3"/>
  <c r="Q623" i="3"/>
  <c r="Q739" i="3"/>
  <c r="Q852" i="3"/>
  <c r="Q942" i="3"/>
  <c r="Q1022" i="3"/>
  <c r="Q1118" i="3"/>
  <c r="Q1198" i="3"/>
  <c r="Q1278" i="3"/>
  <c r="Q1374" i="3"/>
  <c r="Q1454" i="3"/>
  <c r="Q1526" i="3"/>
  <c r="Q1598" i="3"/>
  <c r="Q75" i="3"/>
  <c r="Q199" i="3"/>
  <c r="Q309" i="3"/>
  <c r="Q418" i="3"/>
  <c r="Q528" i="3"/>
  <c r="Q638" i="3"/>
  <c r="Q740" i="3"/>
  <c r="Q826" i="3"/>
  <c r="Q917" i="3"/>
  <c r="Q991" i="3"/>
  <c r="Q1063" i="3"/>
  <c r="Q1135" i="3"/>
  <c r="Q1207" i="3"/>
  <c r="Q1279" i="3"/>
  <c r="Q1351" i="3"/>
  <c r="Q1431" i="3"/>
  <c r="Q1503" i="3"/>
  <c r="Q1575" i="3"/>
  <c r="Q1801" i="3"/>
  <c r="Q1776" i="3"/>
  <c r="Q1704" i="3"/>
  <c r="Q1630" i="3"/>
  <c r="Q1524" i="3"/>
  <c r="Q1428" i="3"/>
  <c r="Q1344" i="3"/>
  <c r="Q1258" i="3"/>
  <c r="Q1172" i="3"/>
  <c r="Q1088" i="3"/>
  <c r="Q1002" i="3"/>
  <c r="Q914" i="3"/>
  <c r="Q818" i="3"/>
  <c r="Q711" i="3"/>
  <c r="Q584" i="3"/>
  <c r="Q456" i="3"/>
  <c r="Q326" i="3"/>
  <c r="Q193" i="3"/>
  <c r="Q65" i="3"/>
  <c r="Q588" i="3"/>
  <c r="Q524" i="3"/>
  <c r="Q460" i="3"/>
  <c r="Q646" i="3"/>
  <c r="Q302" i="3"/>
  <c r="Q1378" i="3"/>
  <c r="Q949" i="3"/>
  <c r="Q525" i="3"/>
  <c r="Q663" i="3"/>
  <c r="Q1206" i="3"/>
  <c r="Q101" i="3"/>
  <c r="Q320" i="3"/>
  <c r="Q844" i="3"/>
  <c r="Q1287" i="3"/>
  <c r="Q1610" i="3"/>
  <c r="Q1522" i="3"/>
  <c r="Q719" i="3"/>
  <c r="Q1788" i="3"/>
  <c r="Q827" i="3"/>
  <c r="Q1179" i="3"/>
  <c r="Q1154" i="3"/>
  <c r="Q1448" i="3"/>
  <c r="Q1490" i="3"/>
  <c r="Q1357" i="3"/>
  <c r="Q1032" i="3"/>
  <c r="Q1288" i="3"/>
  <c r="Q1403" i="3"/>
  <c r="Q347" i="3"/>
  <c r="Q42" i="3"/>
  <c r="Q1348" i="3"/>
  <c r="Q1638" i="3"/>
  <c r="Q1067" i="3"/>
  <c r="Q636" i="3"/>
  <c r="Q480" i="3"/>
  <c r="Q571" i="3"/>
  <c r="Q1126" i="3"/>
  <c r="Q210" i="3"/>
  <c r="Q430" i="3"/>
  <c r="Q750" i="3"/>
  <c r="Q1511" i="3"/>
  <c r="Q1248" i="3"/>
  <c r="Q568" i="3"/>
  <c r="Q438" i="3"/>
  <c r="Q452" i="3"/>
  <c r="Q179" i="3"/>
  <c r="Q388" i="3"/>
  <c r="Q47" i="3"/>
  <c r="Q324" i="3"/>
  <c r="Q260" i="3"/>
  <c r="Q196" i="3"/>
  <c r="Q68" i="3"/>
  <c r="Q516" i="3"/>
  <c r="Q132" i="3"/>
  <c r="Q580" i="3"/>
  <c r="S38" i="3"/>
  <c r="R6" i="3"/>
  <c r="R3" i="3"/>
  <c r="R4" i="3"/>
  <c r="S603" i="3"/>
  <c r="S394" i="3"/>
  <c r="S514" i="3"/>
  <c r="R1803" i="3"/>
  <c r="S1481" i="3"/>
  <c r="R7" i="3"/>
  <c r="N1641" i="3"/>
  <c r="O1641" i="3" s="1"/>
  <c r="N740" i="3"/>
  <c r="O740" i="3" s="1"/>
  <c r="N161" i="3"/>
  <c r="O161" i="3" s="1"/>
  <c r="N77" i="3"/>
  <c r="O77" i="3" s="1"/>
  <c r="N241" i="3"/>
  <c r="O241" i="3" s="1"/>
  <c r="N1711" i="3"/>
  <c r="O1711" i="3" s="1"/>
  <c r="N1357" i="3"/>
  <c r="O1357" i="3" s="1"/>
  <c r="N1210" i="3"/>
  <c r="O1210" i="3" s="1"/>
  <c r="N1435" i="3"/>
  <c r="O1435" i="3" s="1"/>
  <c r="N1721" i="3"/>
  <c r="O1721" i="3" s="1"/>
  <c r="N474" i="3"/>
  <c r="O474" i="3" s="1"/>
  <c r="N1408" i="3"/>
  <c r="O1408" i="3" s="1"/>
  <c r="N621" i="3"/>
  <c r="O621" i="3" s="1"/>
  <c r="N776" i="3"/>
  <c r="O776" i="3" s="1"/>
  <c r="N531" i="3"/>
  <c r="O531" i="3" s="1"/>
  <c r="N1039" i="3"/>
  <c r="O1039" i="3" s="1"/>
  <c r="N1672" i="3"/>
  <c r="O1672" i="3" s="1"/>
  <c r="N1654" i="3"/>
  <c r="O1654" i="3" s="1"/>
  <c r="N1107" i="3"/>
  <c r="O1107" i="3" s="1"/>
  <c r="N363" i="3"/>
  <c r="O363" i="3" s="1"/>
  <c r="N1438" i="3"/>
  <c r="O1438" i="3" s="1"/>
  <c r="N861" i="3"/>
  <c r="O861" i="3" s="1"/>
  <c r="N89" i="3"/>
  <c r="O89" i="3" s="1"/>
  <c r="N1156" i="3"/>
  <c r="O1156" i="3" s="1"/>
  <c r="N60" i="3"/>
  <c r="O60" i="3" s="1"/>
  <c r="N968" i="3"/>
  <c r="O968" i="3" s="1"/>
  <c r="N1223" i="3"/>
  <c r="O1223" i="3" s="1"/>
  <c r="N457" i="3"/>
  <c r="O457" i="3" s="1"/>
  <c r="N969" i="3"/>
  <c r="O969" i="3" s="1"/>
  <c r="N1266" i="3"/>
  <c r="O1266" i="3" s="1"/>
  <c r="N365" i="3"/>
  <c r="O365" i="3" s="1"/>
  <c r="N773" i="3"/>
  <c r="O773" i="3" s="1"/>
  <c r="N1383" i="3"/>
  <c r="O1383" i="3" s="1"/>
  <c r="N623" i="3"/>
  <c r="O623" i="3" s="1"/>
  <c r="N1535" i="3"/>
  <c r="O1535" i="3" s="1"/>
  <c r="N1780" i="3"/>
  <c r="O1780" i="3" s="1"/>
  <c r="N826" i="3"/>
  <c r="O826" i="3" s="1"/>
  <c r="N1619" i="3"/>
  <c r="O1619" i="3" s="1"/>
  <c r="N581" i="3"/>
  <c r="O581" i="3" s="1"/>
  <c r="N637" i="3"/>
  <c r="O637" i="3" s="1"/>
  <c r="N1459" i="3"/>
  <c r="O1459" i="3" s="1"/>
  <c r="N565" i="3"/>
  <c r="O565" i="3" s="1"/>
  <c r="N1001" i="3"/>
  <c r="O1001" i="3" s="1"/>
  <c r="N822" i="3"/>
  <c r="O822" i="3" s="1"/>
  <c r="N372" i="3"/>
  <c r="O372" i="3" s="1"/>
  <c r="N1773" i="3"/>
  <c r="O1773" i="3" s="1"/>
  <c r="N411" i="3"/>
  <c r="O411" i="3" s="1"/>
  <c r="N106" i="3"/>
  <c r="O106" i="3" s="1"/>
  <c r="N114" i="3"/>
  <c r="O114" i="3" s="1"/>
  <c r="N1663" i="3"/>
  <c r="O1663" i="3" s="1"/>
  <c r="N435" i="3"/>
  <c r="O435" i="3" s="1"/>
  <c r="N140" i="3"/>
  <c r="O140" i="3" s="1"/>
  <c r="N1591" i="3"/>
  <c r="O1591" i="3" s="1"/>
  <c r="N1415" i="3"/>
  <c r="O1415" i="3" s="1"/>
  <c r="N949" i="3"/>
  <c r="O949" i="3" s="1"/>
  <c r="N1298" i="3"/>
  <c r="O1298" i="3" s="1"/>
  <c r="N557" i="3"/>
  <c r="O557" i="3" s="1"/>
  <c r="N1528" i="3"/>
  <c r="O1528" i="3" s="1"/>
  <c r="N276" i="3"/>
  <c r="O276" i="3" s="1"/>
  <c r="N887" i="3"/>
  <c r="O887" i="3" s="1"/>
  <c r="N1635" i="3"/>
  <c r="O1635" i="3" s="1"/>
  <c r="N1027" i="3"/>
  <c r="O1027" i="3" s="1"/>
  <c r="N766" i="3"/>
  <c r="O766" i="3" s="1"/>
  <c r="N1463" i="3"/>
  <c r="O1463" i="3" s="1"/>
  <c r="N532" i="3"/>
  <c r="O532" i="3" s="1"/>
  <c r="N844" i="3"/>
  <c r="O844" i="3" s="1"/>
  <c r="N82" i="3"/>
  <c r="O82" i="3" s="1"/>
  <c r="N272" i="3"/>
  <c r="O272" i="3" s="1"/>
  <c r="N952" i="3"/>
  <c r="O952" i="3" s="1"/>
  <c r="N121" i="3"/>
  <c r="O121" i="3" s="1"/>
  <c r="N1755" i="3"/>
  <c r="O1755" i="3" s="1"/>
  <c r="N815" i="3"/>
  <c r="O815" i="3" s="1"/>
  <c r="N507" i="3"/>
  <c r="O507" i="3" s="1"/>
  <c r="N380" i="3"/>
  <c r="O380" i="3" s="1"/>
  <c r="N1738" i="3"/>
  <c r="O1738" i="3" s="1"/>
  <c r="N172" i="3"/>
  <c r="O172" i="3" s="1"/>
  <c r="N829" i="3"/>
  <c r="O829" i="3" s="1"/>
  <c r="N929" i="3"/>
  <c r="O929" i="3" s="1"/>
  <c r="N84" i="3"/>
  <c r="O84" i="3" s="1"/>
  <c r="N358" i="3"/>
  <c r="O358" i="3" s="1"/>
  <c r="N747" i="3"/>
  <c r="O747" i="3" s="1"/>
  <c r="N1300" i="3"/>
  <c r="O1300" i="3" s="1"/>
  <c r="N306" i="3"/>
  <c r="O306" i="3" s="1"/>
  <c r="N26" i="3"/>
  <c r="O26" i="3" s="1"/>
  <c r="N669" i="3"/>
  <c r="O669" i="3" s="1"/>
  <c r="N385" i="3"/>
  <c r="O385" i="3" s="1"/>
  <c r="N1684" i="3"/>
  <c r="O1684" i="3" s="1"/>
  <c r="N462" i="3"/>
  <c r="O462" i="3" s="1"/>
  <c r="N336" i="3"/>
  <c r="O336" i="3" s="1"/>
  <c r="N1379" i="3"/>
  <c r="O1379" i="3" s="1"/>
  <c r="N1623" i="3"/>
  <c r="O1623" i="3" s="1"/>
  <c r="N767" i="3"/>
  <c r="O767" i="3" s="1"/>
  <c r="N1326" i="3"/>
  <c r="O1326" i="3" s="1"/>
  <c r="N1151" i="3"/>
  <c r="O1151" i="3" s="1"/>
  <c r="N218" i="3"/>
  <c r="O218" i="3" s="1"/>
  <c r="N678" i="3"/>
  <c r="O678" i="3" s="1"/>
  <c r="N758" i="3"/>
  <c r="O758" i="3" s="1"/>
  <c r="N1184" i="3"/>
  <c r="O1184" i="3" s="1"/>
  <c r="N384" i="3"/>
  <c r="O384" i="3" s="1"/>
  <c r="N1329" i="3"/>
  <c r="O1329" i="3" s="1"/>
  <c r="N1410" i="3"/>
  <c r="O1410" i="3" s="1"/>
  <c r="N787" i="3"/>
  <c r="O787" i="3" s="1"/>
  <c r="N931" i="3"/>
  <c r="O931" i="3" s="1"/>
  <c r="N1359" i="3"/>
  <c r="O1359" i="3" s="1"/>
  <c r="N282" i="3"/>
  <c r="O282" i="3" s="1"/>
  <c r="N1696" i="3"/>
  <c r="O1696" i="3" s="1"/>
  <c r="N1732" i="3"/>
  <c r="O1732" i="3" s="1"/>
  <c r="N1349" i="3"/>
  <c r="O1349" i="3" s="1"/>
  <c r="N1247" i="3"/>
  <c r="O1247" i="3" s="1"/>
  <c r="N48" i="3"/>
  <c r="O48" i="3" s="1"/>
  <c r="N1417" i="3"/>
  <c r="O1417" i="3" s="1"/>
  <c r="N339" i="3"/>
  <c r="O339" i="3" s="1"/>
  <c r="N1360" i="3"/>
  <c r="O1360" i="3" s="1"/>
  <c r="N599" i="3"/>
  <c r="O599" i="3" s="1"/>
  <c r="N374" i="3"/>
  <c r="O374" i="3" s="1"/>
  <c r="N1201" i="3"/>
  <c r="O1201" i="3" s="1"/>
  <c r="N1227" i="3"/>
  <c r="O1227" i="3" s="1"/>
  <c r="N1062" i="3"/>
  <c r="O1062" i="3" s="1"/>
  <c r="N1110" i="3"/>
  <c r="O1110" i="3" s="1"/>
  <c r="N959" i="3"/>
  <c r="O959" i="3" s="1"/>
  <c r="N104" i="3"/>
  <c r="O104" i="3" s="1"/>
  <c r="N254" i="3"/>
  <c r="O254" i="3" s="1"/>
  <c r="N463" i="3"/>
  <c r="O463" i="3" s="1"/>
  <c r="N1610" i="3"/>
  <c r="O1610" i="3" s="1"/>
  <c r="N704" i="3"/>
  <c r="O704" i="3" s="1"/>
  <c r="N87" i="3"/>
  <c r="O87" i="3" s="1"/>
  <c r="N1186" i="3"/>
  <c r="O1186" i="3" s="1"/>
  <c r="N1741" i="3"/>
  <c r="O1741" i="3" s="1"/>
  <c r="N805" i="3"/>
  <c r="O805" i="3" s="1"/>
  <c r="N572" i="3"/>
  <c r="O572" i="3" s="1"/>
  <c r="N1707" i="3"/>
  <c r="O1707" i="3" s="1"/>
  <c r="N1376" i="3"/>
  <c r="O1376" i="3" s="1"/>
  <c r="N288" i="3"/>
  <c r="O288" i="3" s="1"/>
  <c r="N183" i="3"/>
  <c r="O183" i="3" s="1"/>
  <c r="N371" i="3"/>
  <c r="O371" i="3" s="1"/>
  <c r="N130" i="3"/>
  <c r="O130" i="3" s="1"/>
  <c r="N314" i="3"/>
  <c r="O314" i="3" s="1"/>
  <c r="N206" i="3"/>
  <c r="O206" i="3" s="1"/>
  <c r="N1482" i="3"/>
  <c r="O1482" i="3" s="1"/>
  <c r="N30" i="3"/>
  <c r="O30" i="3" s="1"/>
  <c r="N1075" i="3"/>
  <c r="O1075" i="3" s="1"/>
  <c r="N1053" i="3"/>
  <c r="O1053" i="3" s="1"/>
  <c r="N786" i="3"/>
  <c r="O786" i="3" s="1"/>
  <c r="N1025" i="3"/>
  <c r="O1025" i="3" s="1"/>
  <c r="N509" i="3"/>
  <c r="O509" i="3" s="1"/>
  <c r="N1320" i="3"/>
  <c r="O1320" i="3" s="1"/>
  <c r="N1478" i="3"/>
  <c r="O1478" i="3" s="1"/>
  <c r="N1202" i="3"/>
  <c r="O1202" i="3" s="1"/>
  <c r="N1251" i="3"/>
  <c r="O1251" i="3" s="1"/>
  <c r="N1714" i="3"/>
  <c r="O1714" i="3" s="1"/>
  <c r="N1009" i="3"/>
  <c r="O1009" i="3" s="1"/>
  <c r="N195" i="3"/>
  <c r="O195" i="3" s="1"/>
  <c r="N109" i="3"/>
  <c r="O109" i="3" s="1"/>
  <c r="N1011" i="3"/>
  <c r="O1011" i="3" s="1"/>
  <c r="N427" i="3"/>
  <c r="O427" i="3" s="1"/>
  <c r="N265" i="3"/>
  <c r="O265" i="3" s="1"/>
  <c r="N15" i="3"/>
  <c r="O15" i="3" s="1"/>
  <c r="N212" i="3"/>
  <c r="O212" i="3" s="1"/>
  <c r="N915" i="3"/>
  <c r="O915" i="3" s="1"/>
  <c r="N1366" i="3"/>
  <c r="O1366" i="3" s="1"/>
  <c r="N27" i="3"/>
  <c r="O27" i="3" s="1"/>
  <c r="N1058" i="3"/>
  <c r="O1058" i="3" s="1"/>
  <c r="N774" i="3"/>
  <c r="O774" i="3" s="1"/>
  <c r="N936" i="3"/>
  <c r="O936" i="3" s="1"/>
  <c r="N153" i="3"/>
  <c r="O153" i="3" s="1"/>
  <c r="N1066" i="3"/>
  <c r="O1066" i="3" s="1"/>
  <c r="N1168" i="3"/>
  <c r="O1168" i="3" s="1"/>
  <c r="N1348" i="3"/>
  <c r="O1348" i="3" s="1"/>
  <c r="N1703" i="3"/>
  <c r="O1703" i="3" s="1"/>
  <c r="N750" i="3"/>
  <c r="O750" i="3" s="1"/>
  <c r="N513" i="3"/>
  <c r="O513" i="3" s="1"/>
  <c r="N303" i="3"/>
  <c r="O303" i="3" s="1"/>
  <c r="N135" i="3"/>
  <c r="O135" i="3" s="1"/>
  <c r="N1519" i="3"/>
  <c r="O1519" i="3" s="1"/>
  <c r="N660" i="3"/>
  <c r="O660" i="3" s="1"/>
  <c r="N156" i="3"/>
  <c r="O156" i="3" s="1"/>
  <c r="N1241" i="3"/>
  <c r="O1241" i="3" s="1"/>
  <c r="N451" i="3"/>
  <c r="O451" i="3" s="1"/>
  <c r="N1481" i="3"/>
  <c r="O1481" i="3" s="1"/>
  <c r="N648" i="3"/>
  <c r="O648" i="3" s="1"/>
  <c r="N1606" i="3"/>
  <c r="O1606" i="3" s="1"/>
  <c r="N1112" i="3"/>
  <c r="O1112" i="3" s="1"/>
  <c r="N617" i="3"/>
  <c r="O617" i="3" s="1"/>
  <c r="N579" i="3"/>
  <c r="O579" i="3" s="1"/>
  <c r="N664" i="3"/>
  <c r="O664" i="3" s="1"/>
  <c r="N1188" i="3"/>
  <c r="O1188" i="3" s="1"/>
  <c r="N892" i="3"/>
  <c r="O892" i="3" s="1"/>
  <c r="N286" i="3"/>
  <c r="O286" i="3" s="1"/>
  <c r="N1134" i="3"/>
  <c r="O1134" i="3" s="1"/>
  <c r="N151" i="3"/>
  <c r="O151" i="3" s="1"/>
  <c r="N1179" i="3"/>
  <c r="O1179" i="3" s="1"/>
  <c r="N1166" i="3"/>
  <c r="O1166" i="3" s="1"/>
  <c r="N1456" i="3"/>
  <c r="O1456" i="3" s="1"/>
  <c r="N1461" i="3"/>
  <c r="O1461" i="3" s="1"/>
  <c r="N699" i="3"/>
  <c r="O699" i="3" s="1"/>
  <c r="N1019" i="3"/>
  <c r="O1019" i="3" s="1"/>
  <c r="N814" i="3"/>
  <c r="O814" i="3" s="1"/>
  <c r="N1169" i="3"/>
  <c r="O1169" i="3" s="1"/>
  <c r="N1220" i="3"/>
  <c r="O1220" i="3" s="1"/>
  <c r="N418" i="3"/>
  <c r="O418" i="3" s="1"/>
  <c r="N1480" i="3"/>
  <c r="O1480" i="3" s="1"/>
  <c r="N1668" i="3"/>
  <c r="O1668" i="3" s="1"/>
  <c r="N1239" i="3"/>
  <c r="O1239" i="3" s="1"/>
  <c r="N230" i="3"/>
  <c r="O230" i="3" s="1"/>
  <c r="N1015" i="3"/>
  <c r="O1015" i="3" s="1"/>
  <c r="N1098" i="3"/>
  <c r="O1098" i="3" s="1"/>
  <c r="N666" i="3"/>
  <c r="O666" i="3" s="1"/>
  <c r="N33" i="3"/>
  <c r="O33" i="3" s="1"/>
  <c r="N1037" i="3"/>
  <c r="O1037" i="3" s="1"/>
  <c r="N1795" i="3"/>
  <c r="O1795" i="3" s="1"/>
  <c r="N644" i="3"/>
  <c r="O644" i="3" s="1"/>
  <c r="N655" i="3"/>
  <c r="O655" i="3" s="1"/>
  <c r="N398" i="3"/>
  <c r="O398" i="3" s="1"/>
  <c r="N1330" i="3"/>
  <c r="O1330" i="3" s="1"/>
  <c r="N1074" i="3"/>
  <c r="O1074" i="3" s="1"/>
  <c r="N1484" i="3"/>
  <c r="O1484" i="3" s="1"/>
  <c r="N935" i="3"/>
  <c r="O935" i="3" s="1"/>
  <c r="N1545" i="3"/>
  <c r="O1545" i="3" s="1"/>
  <c r="N396" i="3"/>
  <c r="O396" i="3" s="1"/>
  <c r="N174" i="3"/>
  <c r="O174" i="3" s="1"/>
  <c r="N673" i="3"/>
  <c r="O673" i="3" s="1"/>
  <c r="N300" i="3"/>
  <c r="O300" i="3" s="1"/>
  <c r="N1049" i="3"/>
  <c r="O1049" i="3" s="1"/>
  <c r="N490" i="3"/>
  <c r="O490" i="3" s="1"/>
  <c r="N1270" i="3"/>
  <c r="O1270" i="3" s="1"/>
  <c r="N1593" i="3"/>
  <c r="O1593" i="3" s="1"/>
  <c r="N165" i="3"/>
  <c r="O165" i="3" s="1"/>
  <c r="N1257" i="3"/>
  <c r="O1257" i="3" s="1"/>
  <c r="N255" i="3"/>
  <c r="O255" i="3" s="1"/>
  <c r="N1176" i="3"/>
  <c r="O1176" i="3" s="1"/>
  <c r="N1003" i="3"/>
  <c r="O1003" i="3" s="1"/>
  <c r="N312" i="3"/>
  <c r="O312" i="3" s="1"/>
  <c r="N1060" i="3"/>
  <c r="O1060" i="3" s="1"/>
  <c r="N262" i="3"/>
  <c r="O262" i="3" s="1"/>
  <c r="N997" i="3"/>
  <c r="O997" i="3" s="1"/>
  <c r="N548" i="3"/>
  <c r="O548" i="3" s="1"/>
  <c r="N760" i="3"/>
  <c r="O760" i="3" s="1"/>
  <c r="N1771" i="3"/>
  <c r="O1771" i="3" s="1"/>
  <c r="N1549" i="3"/>
  <c r="O1549" i="3" s="1"/>
  <c r="N373" i="3"/>
  <c r="O373" i="3" s="1"/>
  <c r="N1790" i="3"/>
  <c r="O1790" i="3" s="1"/>
  <c r="N10" i="3"/>
  <c r="O10" i="3" s="1"/>
  <c r="N210" i="3"/>
  <c r="O210" i="3" s="1"/>
  <c r="N1129" i="3"/>
  <c r="O1129" i="3" s="1"/>
  <c r="N1787" i="3"/>
  <c r="O1787" i="3" s="1"/>
  <c r="N1370" i="3"/>
  <c r="O1370" i="3" s="1"/>
  <c r="N1520" i="3"/>
  <c r="O1520" i="3" s="1"/>
  <c r="N388" i="3"/>
  <c r="O388" i="3" s="1"/>
  <c r="N882" i="3"/>
  <c r="O882" i="3" s="1"/>
  <c r="N1344" i="3"/>
  <c r="O1344" i="3" s="1"/>
  <c r="N1603" i="3"/>
  <c r="O1603" i="3" s="1"/>
  <c r="N799" i="3"/>
  <c r="O799" i="3" s="1"/>
  <c r="N723" i="3"/>
  <c r="O723" i="3" s="1"/>
  <c r="N945" i="3"/>
  <c r="O945" i="3" s="1"/>
  <c r="N640" i="3"/>
  <c r="O640" i="3" s="1"/>
  <c r="N1099" i="3"/>
  <c r="O1099" i="3" s="1"/>
  <c r="N1500" i="3"/>
  <c r="O1500" i="3" s="1"/>
  <c r="N515" i="3"/>
  <c r="O515" i="3" s="1"/>
  <c r="N1078" i="3"/>
  <c r="O1078" i="3" s="1"/>
  <c r="N625" i="3"/>
  <c r="O625" i="3" s="1"/>
  <c r="N1364" i="3"/>
  <c r="O1364" i="3" s="1"/>
  <c r="N874" i="3"/>
  <c r="O874" i="3" s="1"/>
  <c r="N728" i="3"/>
  <c r="O728" i="3" s="1"/>
  <c r="N1728" i="3"/>
  <c r="O1728" i="3" s="1"/>
  <c r="N897" i="3"/>
  <c r="O897" i="3" s="1"/>
  <c r="N1475" i="3"/>
  <c r="O1475" i="3" s="1"/>
  <c r="N1572" i="3"/>
  <c r="O1572" i="3" s="1"/>
  <c r="N295" i="3"/>
  <c r="O295" i="3" s="1"/>
  <c r="N1303" i="3"/>
  <c r="O1303" i="3" s="1"/>
  <c r="N144" i="3"/>
  <c r="O144" i="3" s="1"/>
  <c r="N1587" i="3"/>
  <c r="O1587" i="3" s="1"/>
  <c r="N253" i="3"/>
  <c r="O253" i="3" s="1"/>
  <c r="N52" i="3"/>
  <c r="O52" i="3" s="1"/>
  <c r="N792" i="3"/>
  <c r="O792" i="3" s="1"/>
  <c r="N800" i="3"/>
  <c r="O800" i="3" s="1"/>
  <c r="N1073" i="3"/>
  <c r="O1073" i="3" s="1"/>
  <c r="N846" i="3"/>
  <c r="O846" i="3" s="1"/>
  <c r="N1769" i="3"/>
  <c r="O1769" i="3" s="1"/>
  <c r="N597" i="3"/>
  <c r="O597" i="3" s="1"/>
  <c r="N1274" i="3"/>
  <c r="O1274" i="3" s="1"/>
  <c r="N681" i="3"/>
  <c r="O681" i="3" s="1"/>
  <c r="N1137" i="3"/>
  <c r="O1137" i="3" s="1"/>
  <c r="N1045" i="3"/>
  <c r="O1045" i="3" s="1"/>
  <c r="N615" i="3"/>
  <c r="O615" i="3" s="1"/>
  <c r="N1665" i="3"/>
  <c r="O1665" i="3" s="1"/>
  <c r="N1096" i="3"/>
  <c r="O1096" i="3" s="1"/>
  <c r="N973" i="3"/>
  <c r="O973" i="3" s="1"/>
  <c r="N133" i="3"/>
  <c r="O133" i="3" s="1"/>
  <c r="N1447" i="3"/>
  <c r="O1447" i="3" s="1"/>
  <c r="N78" i="3"/>
  <c r="O78" i="3" s="1"/>
  <c r="N1402" i="3"/>
  <c r="O1402" i="3" s="1"/>
  <c r="N1222" i="3"/>
  <c r="O1222" i="3" s="1"/>
  <c r="N86" i="3"/>
  <c r="O86" i="3" s="1"/>
  <c r="N707" i="3"/>
  <c r="O707" i="3" s="1"/>
  <c r="N149" i="3"/>
  <c r="O149" i="3" s="1"/>
  <c r="N1327" i="3"/>
  <c r="O1327" i="3" s="1"/>
  <c r="N347" i="3"/>
  <c r="O347" i="3" s="1"/>
  <c r="N807" i="3"/>
  <c r="O807" i="3" s="1"/>
  <c r="N1071" i="3"/>
  <c r="O1071" i="3" s="1"/>
  <c r="N1717" i="3"/>
  <c r="O1717" i="3" s="1"/>
  <c r="N514" i="3"/>
  <c r="O514" i="3" s="1"/>
  <c r="N1288" i="3"/>
  <c r="O1288" i="3" s="1"/>
  <c r="N65" i="3"/>
  <c r="O65" i="3" s="1"/>
  <c r="N504" i="3"/>
  <c r="O504" i="3" s="1"/>
  <c r="N88" i="3"/>
  <c r="O88" i="3" s="1"/>
  <c r="N711" i="3"/>
  <c r="O711" i="3" s="1"/>
  <c r="N105" i="3"/>
  <c r="O105" i="3" s="1"/>
  <c r="N250" i="3"/>
  <c r="O250" i="3" s="1"/>
  <c r="N461" i="3"/>
  <c r="O461" i="3" s="1"/>
  <c r="N645" i="3"/>
  <c r="O645" i="3" s="1"/>
  <c r="N1170" i="3"/>
  <c r="O1170" i="3" s="1"/>
  <c r="N1381" i="3"/>
  <c r="O1381" i="3" s="1"/>
  <c r="N916" i="3"/>
  <c r="O916" i="3" s="1"/>
  <c r="N1452" i="3"/>
  <c r="O1452" i="3" s="1"/>
  <c r="N589" i="3"/>
  <c r="O589" i="3" s="1"/>
  <c r="N1727" i="3"/>
  <c r="O1727" i="3" s="1"/>
  <c r="N1561" i="3"/>
  <c r="O1561" i="3" s="1"/>
  <c r="N921" i="3"/>
  <c r="O921" i="3" s="1"/>
  <c r="N1702" i="3"/>
  <c r="O1702" i="3" s="1"/>
  <c r="N1278" i="3"/>
  <c r="O1278" i="3" s="1"/>
  <c r="N852" i="3"/>
  <c r="O852" i="3" s="1"/>
  <c r="N1423" i="3"/>
  <c r="O1423" i="3" s="1"/>
  <c r="N42" i="3"/>
  <c r="O42" i="3" s="1"/>
  <c r="N519" i="3"/>
  <c r="O519" i="3" s="1"/>
  <c r="N1694" i="3"/>
  <c r="O1694" i="3" s="1"/>
  <c r="N1689" i="3"/>
  <c r="O1689" i="3" s="1"/>
  <c r="N138" i="3"/>
  <c r="O138" i="3" s="1"/>
  <c r="N1206" i="3"/>
  <c r="O1206" i="3" s="1"/>
  <c r="N823" i="3"/>
  <c r="O823" i="3" s="1"/>
  <c r="N41" i="3"/>
  <c r="O41" i="3" s="1"/>
  <c r="N1209" i="3"/>
  <c r="O1209" i="3" s="1"/>
  <c r="N719" i="3"/>
  <c r="O719" i="3" s="1"/>
  <c r="N1776" i="3"/>
  <c r="O1776" i="3" s="1"/>
  <c r="N20" i="3"/>
  <c r="O20" i="3" s="1"/>
  <c r="N123" i="3"/>
  <c r="O123" i="3" s="1"/>
  <c r="N506" i="3"/>
  <c r="O506" i="3" s="1"/>
  <c r="N189" i="3"/>
  <c r="O189" i="3" s="1"/>
  <c r="N895" i="3"/>
  <c r="O895" i="3" s="1"/>
  <c r="N932" i="3"/>
  <c r="O932" i="3" s="1"/>
  <c r="N1685" i="3"/>
  <c r="O1685" i="3" s="1"/>
  <c r="N1742" i="3"/>
  <c r="O1742" i="3" s="1"/>
  <c r="N1150" i="3"/>
  <c r="O1150" i="3" s="1"/>
  <c r="N635" i="3"/>
  <c r="O635" i="3" s="1"/>
  <c r="N694" i="3"/>
  <c r="O694" i="3" s="1"/>
  <c r="N1246" i="3"/>
  <c r="O1246" i="3" s="1"/>
  <c r="N1631" i="3"/>
  <c r="O1631" i="3" s="1"/>
  <c r="N909" i="3"/>
  <c r="O909" i="3" s="1"/>
  <c r="N1436" i="3"/>
  <c r="O1436" i="3" s="1"/>
  <c r="N1234" i="3"/>
  <c r="O1234" i="3" s="1"/>
  <c r="N1467" i="3"/>
  <c r="O1467" i="3" s="1"/>
  <c r="N1294" i="3"/>
  <c r="O1294" i="3" s="1"/>
  <c r="N224" i="3"/>
  <c r="O224" i="3" s="1"/>
  <c r="N1445" i="3"/>
  <c r="O1445" i="3" s="1"/>
  <c r="N726" i="3"/>
  <c r="O726" i="3" s="1"/>
  <c r="N51" i="3"/>
  <c r="O51" i="3" s="1"/>
  <c r="N433" i="3"/>
  <c r="O433" i="3" s="1"/>
  <c r="N797" i="3"/>
  <c r="O797" i="3" s="1"/>
  <c r="N618" i="3"/>
  <c r="O618" i="3" s="1"/>
  <c r="N1661" i="3"/>
  <c r="O1661" i="3" s="1"/>
  <c r="N1569" i="3"/>
  <c r="O1569" i="3" s="1"/>
  <c r="N247" i="3"/>
  <c r="O247" i="3" s="1"/>
  <c r="N401" i="3"/>
  <c r="O401" i="3" s="1"/>
  <c r="N481" i="3"/>
  <c r="O481" i="3" s="1"/>
  <c r="N399" i="3"/>
  <c r="O399" i="3" s="1"/>
  <c r="N1431" i="3"/>
  <c r="O1431" i="3" s="1"/>
  <c r="N407" i="3"/>
  <c r="O407" i="3" s="1"/>
  <c r="N689" i="3"/>
  <c r="O689" i="3" s="1"/>
  <c r="N203" i="3"/>
  <c r="O203" i="3" s="1"/>
  <c r="N1548" i="3"/>
  <c r="O1548" i="3" s="1"/>
  <c r="N639" i="3"/>
  <c r="O639" i="3" s="1"/>
  <c r="N1750" i="3"/>
  <c r="O1750" i="3" s="1"/>
  <c r="N1339" i="3"/>
  <c r="O1339" i="3" s="1"/>
  <c r="N606" i="3"/>
  <c r="O606" i="3" s="1"/>
  <c r="N1434" i="3"/>
  <c r="O1434" i="3" s="1"/>
  <c r="N280" i="3"/>
  <c r="O280" i="3" s="1"/>
  <c r="N1513" i="3"/>
  <c r="O1513" i="3" s="1"/>
  <c r="N583" i="3"/>
  <c r="O583" i="3" s="1"/>
  <c r="N1214" i="3"/>
  <c r="O1214" i="3" s="1"/>
  <c r="N653" i="3"/>
  <c r="O653" i="3" s="1"/>
  <c r="N376" i="3"/>
  <c r="O376" i="3" s="1"/>
  <c r="N1595" i="3"/>
  <c r="O1595" i="3" s="1"/>
  <c r="N922" i="3"/>
  <c r="O922" i="3" s="1"/>
  <c r="N547" i="3"/>
  <c r="O547" i="3" s="1"/>
  <c r="N505" i="3"/>
  <c r="O505" i="3" s="1"/>
  <c r="N763" i="3"/>
  <c r="O763" i="3" s="1"/>
  <c r="N1597" i="3"/>
  <c r="O1597" i="3" s="1"/>
  <c r="N1718" i="3"/>
  <c r="O1718" i="3" s="1"/>
  <c r="N754" i="3"/>
  <c r="O754" i="3" s="1"/>
  <c r="N1147" i="3"/>
  <c r="O1147" i="3" s="1"/>
  <c r="N1664" i="3"/>
  <c r="O1664" i="3" s="1"/>
  <c r="N899" i="3"/>
  <c r="O899" i="3" s="1"/>
  <c r="N984" i="3"/>
  <c r="O984" i="3" s="1"/>
  <c r="N176" i="3"/>
  <c r="O176" i="3" s="1"/>
  <c r="N1319" i="3"/>
  <c r="O1319" i="3" s="1"/>
  <c r="N115" i="3"/>
  <c r="O115" i="3" s="1"/>
  <c r="N948" i="3"/>
  <c r="O948" i="3" s="1"/>
  <c r="N1089" i="3"/>
  <c r="O1089" i="3" s="1"/>
  <c r="N1560" i="3"/>
  <c r="O1560" i="3" s="1"/>
  <c r="N1421" i="3"/>
  <c r="O1421" i="3" s="1"/>
  <c r="N1608" i="3"/>
  <c r="O1608" i="3" s="1"/>
  <c r="N249" i="3"/>
  <c r="O249" i="3" s="1"/>
  <c r="N1687" i="3"/>
  <c r="O1687" i="3" s="1"/>
  <c r="N1506" i="3"/>
  <c r="O1506" i="3" s="1"/>
  <c r="N1709" i="3"/>
  <c r="O1709" i="3" s="1"/>
  <c r="N1260" i="3"/>
  <c r="O1260" i="3" s="1"/>
  <c r="N1082" i="3"/>
  <c r="O1082" i="3" s="1"/>
  <c r="N38" i="3"/>
  <c r="O38" i="3" s="1"/>
  <c r="N1006" i="3"/>
  <c r="O1006" i="3" s="1"/>
  <c r="N319" i="3"/>
  <c r="O319" i="3" s="1"/>
  <c r="N1248" i="3"/>
  <c r="O1248" i="3" s="1"/>
  <c r="N1492" i="3"/>
  <c r="O1492" i="3" s="1"/>
  <c r="N1584" i="3"/>
  <c r="O1584" i="3" s="1"/>
  <c r="N1494" i="3"/>
  <c r="O1494" i="3" s="1"/>
  <c r="N1801" i="3"/>
  <c r="O1801" i="3" s="1"/>
  <c r="N631" i="3"/>
  <c r="O631" i="3" s="1"/>
  <c r="N1453" i="3"/>
  <c r="O1453" i="3" s="1"/>
  <c r="N1105" i="3"/>
  <c r="O1105" i="3" s="1"/>
  <c r="N1490" i="3"/>
  <c r="O1490" i="3" s="1"/>
  <c r="N1521" i="3"/>
  <c r="O1521" i="3" s="1"/>
  <c r="N956" i="3"/>
  <c r="O956" i="3" s="1"/>
  <c r="N465" i="3"/>
  <c r="O465" i="3" s="1"/>
  <c r="N1277" i="3"/>
  <c r="O1277" i="3" s="1"/>
  <c r="N1700" i="3"/>
  <c r="O1700" i="3" s="1"/>
  <c r="N918" i="3"/>
  <c r="O918" i="3" s="1"/>
  <c r="N142" i="3"/>
  <c r="O142" i="3" s="1"/>
  <c r="N626" i="3"/>
  <c r="O626" i="3" s="1"/>
  <c r="N1290" i="3"/>
  <c r="O1290" i="3" s="1"/>
  <c r="N607" i="3"/>
  <c r="O607" i="3" s="1"/>
  <c r="N1191" i="3"/>
  <c r="O1191" i="3" s="1"/>
  <c r="N360" i="3"/>
  <c r="O360" i="3" s="1"/>
  <c r="N1390" i="3"/>
  <c r="O1390" i="3" s="1"/>
  <c r="N927" i="3"/>
  <c r="O927" i="3" s="1"/>
  <c r="N1231" i="3"/>
  <c r="O1231" i="3" s="1"/>
  <c r="N1658" i="3"/>
  <c r="O1658" i="3" s="1"/>
  <c r="N1596" i="3"/>
  <c r="O1596" i="3" s="1"/>
  <c r="N808" i="3"/>
  <c r="O808" i="3" s="1"/>
  <c r="N316" i="3"/>
  <c r="O316" i="3" s="1"/>
  <c r="N1632" i="3"/>
  <c r="O1632" i="3" s="1"/>
  <c r="N1440" i="3"/>
  <c r="O1440" i="3" s="1"/>
  <c r="N942" i="3"/>
  <c r="O942" i="3" s="1"/>
  <c r="N995" i="3"/>
  <c r="O995" i="3" s="1"/>
  <c r="N44" i="3"/>
  <c r="O44" i="3" s="1"/>
  <c r="N1157" i="3"/>
  <c r="O1157" i="3" s="1"/>
  <c r="N464" i="3"/>
  <c r="O464" i="3" s="1"/>
  <c r="N1770" i="3"/>
  <c r="O1770" i="3" s="1"/>
  <c r="N1375" i="3"/>
  <c r="O1375" i="3" s="1"/>
  <c r="N198" i="3"/>
  <c r="O198" i="3" s="1"/>
  <c r="N562" i="3"/>
  <c r="O562" i="3" s="1"/>
  <c r="N1644" i="3"/>
  <c r="O1644" i="3" s="1"/>
  <c r="N227" i="3"/>
  <c r="O227" i="3" s="1"/>
  <c r="N1678" i="3"/>
  <c r="O1678" i="3" s="1"/>
  <c r="N467" i="3"/>
  <c r="O467" i="3" s="1"/>
  <c r="N552" i="3"/>
  <c r="O552" i="3" s="1"/>
  <c r="N720" i="3"/>
  <c r="O720" i="3" s="1"/>
  <c r="N1715" i="3"/>
  <c r="O1715" i="3" s="1"/>
  <c r="N1192" i="3"/>
  <c r="O1192" i="3" s="1"/>
  <c r="N1199" i="3"/>
  <c r="O1199" i="3" s="1"/>
  <c r="N14" i="3"/>
  <c r="O14" i="3" s="1"/>
  <c r="N1765" i="3"/>
  <c r="O1765" i="3" s="1"/>
  <c r="N1793" i="3"/>
  <c r="O1793" i="3" s="1"/>
  <c r="N1120" i="3"/>
  <c r="O1120" i="3" s="1"/>
  <c r="N1681" i="3"/>
  <c r="O1681" i="3" s="1"/>
  <c r="N1509" i="3"/>
  <c r="O1509" i="3" s="1"/>
  <c r="N353" i="3"/>
  <c r="O353" i="3" s="1"/>
  <c r="N703" i="3"/>
  <c r="O703" i="3" s="1"/>
  <c r="N222" i="3"/>
  <c r="O222" i="3" s="1"/>
  <c r="N1104" i="3"/>
  <c r="O1104" i="3" s="1"/>
  <c r="N1115" i="3"/>
  <c r="O1115" i="3" s="1"/>
  <c r="N1406" i="3"/>
  <c r="O1406" i="3" s="1"/>
  <c r="N780" i="3"/>
  <c r="O780" i="3" s="1"/>
  <c r="N576" i="3"/>
  <c r="O576" i="3" s="1"/>
  <c r="N1734" i="3"/>
  <c r="O1734" i="3" s="1"/>
  <c r="N1797" i="3"/>
  <c r="O1797" i="3" s="1"/>
  <c r="N1276" i="3"/>
  <c r="O1276" i="3" s="1"/>
  <c r="N1583" i="3"/>
  <c r="O1583" i="3" s="1"/>
  <c r="N453" i="3"/>
  <c r="O453" i="3" s="1"/>
  <c r="N379" i="3"/>
  <c r="O379" i="3" s="1"/>
  <c r="N643" i="3"/>
  <c r="O643" i="3" s="1"/>
  <c r="N665" i="3"/>
  <c r="O665" i="3" s="1"/>
  <c r="N1321" i="3"/>
  <c r="O1321" i="3" s="1"/>
  <c r="N1306" i="3"/>
  <c r="O1306" i="3" s="1"/>
  <c r="N483" i="3"/>
  <c r="O483" i="3" s="1"/>
  <c r="N1377" i="3"/>
  <c r="O1377" i="3" s="1"/>
  <c r="N1767" i="3"/>
  <c r="O1767" i="3" s="1"/>
  <c r="N737" i="3"/>
  <c r="O737" i="3" s="1"/>
  <c r="N437" i="3"/>
  <c r="O437" i="3" s="1"/>
  <c r="N1317" i="3"/>
  <c r="O1317" i="3" s="1"/>
  <c r="N971" i="3"/>
  <c r="O971" i="3" s="1"/>
  <c r="N136" i="3"/>
  <c r="O136" i="3" s="1"/>
  <c r="N1309" i="3"/>
  <c r="O1309" i="3" s="1"/>
  <c r="N171" i="3"/>
  <c r="O171" i="3" s="1"/>
  <c r="N1193" i="3"/>
  <c r="O1193" i="3" s="1"/>
  <c r="N1488" i="3"/>
  <c r="O1488" i="3" s="1"/>
  <c r="N246" i="3"/>
  <c r="O246" i="3" s="1"/>
  <c r="N1158" i="3"/>
  <c r="O1158" i="3" s="1"/>
  <c r="N919" i="3"/>
  <c r="O919" i="3" s="1"/>
  <c r="N1100" i="3"/>
  <c r="O1100" i="3" s="1"/>
  <c r="N1666" i="3"/>
  <c r="O1666" i="3" s="1"/>
  <c r="N458" i="3"/>
  <c r="O458" i="3" s="1"/>
  <c r="N1391" i="3"/>
  <c r="O1391" i="3" s="1"/>
  <c r="N598" i="3"/>
  <c r="O598" i="3" s="1"/>
  <c r="N670" i="3"/>
  <c r="O670" i="3" s="1"/>
  <c r="N4" i="3"/>
  <c r="O4" i="3" s="1"/>
  <c r="N72" i="3"/>
  <c r="O72" i="3" s="1"/>
  <c r="N582" i="3"/>
  <c r="O582" i="3" s="1"/>
  <c r="N134" i="3"/>
  <c r="O134" i="3" s="1"/>
  <c r="N563" i="3"/>
  <c r="O563" i="3" s="1"/>
  <c r="N1676" i="3"/>
  <c r="O1676" i="3" s="1"/>
  <c r="N102" i="3"/>
  <c r="O102" i="3" s="1"/>
  <c r="N283" i="3"/>
  <c r="O283" i="3" s="1"/>
  <c r="N424" i="3"/>
  <c r="O424" i="3" s="1"/>
  <c r="N28" i="3"/>
  <c r="O28" i="3" s="1"/>
  <c r="N957" i="3"/>
  <c r="O957" i="3" s="1"/>
  <c r="N468" i="3"/>
  <c r="O468" i="3" s="1"/>
  <c r="N1503" i="3"/>
  <c r="O1503" i="3" s="1"/>
  <c r="N1369" i="3"/>
  <c r="O1369" i="3" s="1"/>
  <c r="N1553" i="3"/>
  <c r="O1553" i="3" s="1"/>
  <c r="N523" i="3"/>
  <c r="O523" i="3" s="1"/>
  <c r="N35" i="3"/>
  <c r="O35" i="3" s="1"/>
  <c r="N9" i="3"/>
  <c r="O9" i="3" s="1"/>
  <c r="N1566" i="3"/>
  <c r="O1566" i="3" s="1"/>
  <c r="N22" i="3"/>
  <c r="O22" i="3" s="1"/>
  <c r="N1691" i="3"/>
  <c r="O1691" i="3" s="1"/>
  <c r="N1680" i="3"/>
  <c r="O1680" i="3" s="1"/>
  <c r="N1185" i="3"/>
  <c r="O1185" i="3" s="1"/>
  <c r="N1726" i="3"/>
  <c r="O1726" i="3" s="1"/>
  <c r="N996" i="3"/>
  <c r="O996" i="3" s="1"/>
  <c r="N1713" i="3"/>
  <c r="O1713" i="3" s="1"/>
  <c r="N566" i="3"/>
  <c r="O566" i="3" s="1"/>
  <c r="N1775" i="3"/>
  <c r="O1775" i="3" s="1"/>
  <c r="N614" i="3"/>
  <c r="O614" i="3" s="1"/>
  <c r="N1354" i="3"/>
  <c r="O1354" i="3" s="1"/>
  <c r="N592" i="3"/>
  <c r="O592" i="3" s="1"/>
  <c r="N841" i="3"/>
  <c r="O841" i="3" s="1"/>
  <c r="N1576" i="3"/>
  <c r="O1576" i="3" s="1"/>
  <c r="N748" i="3"/>
  <c r="O748" i="3" s="1"/>
  <c r="N1002" i="3"/>
  <c r="O1002" i="3" s="1"/>
  <c r="N117" i="3"/>
  <c r="O117" i="3" s="1"/>
  <c r="N112" i="3"/>
  <c r="O112" i="3" s="1"/>
  <c r="N412" i="3"/>
  <c r="O412" i="3" s="1"/>
  <c r="N408" i="3"/>
  <c r="O408" i="3" s="1"/>
  <c r="N1761" i="3"/>
  <c r="O1761" i="3" s="1"/>
  <c r="N221" i="3"/>
  <c r="O221" i="3" s="1"/>
  <c r="N920" i="3"/>
  <c r="O920" i="3" s="1"/>
  <c r="N107" i="3"/>
  <c r="O107" i="3" s="1"/>
  <c r="N735" i="3"/>
  <c r="O735" i="3" s="1"/>
  <c r="N355" i="3"/>
  <c r="O355" i="3" s="1"/>
  <c r="N785" i="3"/>
  <c r="O785" i="3" s="1"/>
  <c r="N744" i="3"/>
  <c r="O744" i="3" s="1"/>
  <c r="N1720" i="3"/>
  <c r="O1720" i="3" s="1"/>
  <c r="N1586" i="3"/>
  <c r="O1586" i="3" s="1"/>
  <c r="N150" i="3"/>
  <c r="O150" i="3" s="1"/>
  <c r="N118" i="3"/>
  <c r="O118" i="3" s="1"/>
  <c r="N1177" i="3"/>
  <c r="O1177" i="3" s="1"/>
  <c r="N569" i="3"/>
  <c r="O569" i="3" s="1"/>
  <c r="N298" i="3"/>
  <c r="O298" i="3" s="1"/>
  <c r="N1324" i="3"/>
  <c r="O1324" i="3" s="1"/>
  <c r="N575" i="3"/>
  <c r="O575" i="3" s="1"/>
  <c r="N1747" i="3"/>
  <c r="O1747" i="3" s="1"/>
  <c r="N1437" i="3"/>
  <c r="O1437" i="3" s="1"/>
  <c r="N1712" i="3"/>
  <c r="O1712" i="3" s="1"/>
  <c r="N709" i="3"/>
  <c r="O709" i="3" s="1"/>
  <c r="N1238" i="3"/>
  <c r="O1238" i="3" s="1"/>
  <c r="N1565" i="3"/>
  <c r="O1565" i="3" s="1"/>
  <c r="N888" i="3"/>
  <c r="O888" i="3" s="1"/>
  <c r="N381" i="3"/>
  <c r="O381" i="3" s="1"/>
  <c r="N1585" i="3"/>
  <c r="O1585" i="3" s="1"/>
  <c r="N1496" i="3"/>
  <c r="O1496" i="3" s="1"/>
  <c r="N1642" i="3"/>
  <c r="O1642" i="3" s="1"/>
  <c r="N1031" i="3"/>
  <c r="O1031" i="3" s="1"/>
  <c r="N1446" i="3"/>
  <c r="O1446" i="3" s="1"/>
  <c r="N731" i="3"/>
  <c r="O731" i="3" s="1"/>
  <c r="N1155" i="3"/>
  <c r="O1155" i="3" s="1"/>
  <c r="N307" i="3"/>
  <c r="O307" i="3" s="1"/>
  <c r="N447" i="3"/>
  <c r="O447" i="3" s="1"/>
  <c r="N217" i="3"/>
  <c r="O217" i="3" s="1"/>
  <c r="N131" i="3"/>
  <c r="O131" i="3" s="1"/>
  <c r="N827" i="3"/>
  <c r="O827" i="3" s="1"/>
  <c r="N982" i="3"/>
  <c r="O982" i="3" s="1"/>
  <c r="N5" i="3"/>
  <c r="O5" i="3" s="1"/>
  <c r="N11" i="3"/>
  <c r="O11" i="3" s="1"/>
  <c r="N1469" i="3"/>
  <c r="O1469" i="3" s="1"/>
  <c r="N1054" i="3"/>
  <c r="O1054" i="3" s="1"/>
  <c r="N761" i="3"/>
  <c r="O761" i="3" s="1"/>
  <c r="N964" i="3"/>
  <c r="O964" i="3" s="1"/>
  <c r="N289" i="3"/>
  <c r="O289" i="3" s="1"/>
  <c r="N1601" i="3"/>
  <c r="O1601" i="3" s="1"/>
  <c r="N1671" i="3"/>
  <c r="O1671" i="3" s="1"/>
  <c r="N1723" i="3"/>
  <c r="O1723" i="3" s="1"/>
  <c r="N851" i="3"/>
  <c r="O851" i="3" s="1"/>
  <c r="N634" i="3"/>
  <c r="O634" i="3" s="1"/>
  <c r="N762" i="3"/>
  <c r="O762" i="3" s="1"/>
  <c r="N492" i="3"/>
  <c r="O492" i="3" s="1"/>
  <c r="N80" i="3"/>
  <c r="O80" i="3" s="1"/>
  <c r="N1602" i="3"/>
  <c r="O1602" i="3" s="1"/>
  <c r="N965" i="3"/>
  <c r="O965" i="3" s="1"/>
  <c r="N1704" i="3"/>
  <c r="O1704" i="3" s="1"/>
  <c r="N211" i="3"/>
  <c r="O211" i="3" s="1"/>
  <c r="N1690" i="3"/>
  <c r="O1690" i="3" s="1"/>
  <c r="N266" i="3"/>
  <c r="O266" i="3" s="1"/>
  <c r="N736" i="3"/>
  <c r="O736" i="3" s="1"/>
  <c r="N466" i="3"/>
  <c r="O466" i="3" s="1"/>
  <c r="N1051" i="3"/>
  <c r="O1051" i="3" s="1"/>
  <c r="N693" i="3"/>
  <c r="O693" i="3" s="1"/>
  <c r="N126" i="3"/>
  <c r="O126" i="3" s="1"/>
  <c r="N708" i="3"/>
  <c r="O708" i="3" s="1"/>
  <c r="N588" i="3"/>
  <c r="O588" i="3" s="1"/>
  <c r="N1079" i="3"/>
  <c r="O1079" i="3" s="1"/>
  <c r="N164" i="3"/>
  <c r="O164" i="3" s="1"/>
  <c r="N393" i="3"/>
  <c r="O393" i="3" s="1"/>
  <c r="N1023" i="3"/>
  <c r="O1023" i="3" s="1"/>
  <c r="N97" i="3"/>
  <c r="O97" i="3" s="1"/>
  <c r="N848" i="3"/>
  <c r="O848" i="3" s="1"/>
  <c r="N1716" i="3"/>
  <c r="O1716" i="3" s="1"/>
  <c r="N1035" i="3"/>
  <c r="O1035" i="3" s="1"/>
  <c r="N534" i="3"/>
  <c r="O534" i="3" s="1"/>
  <c r="N1655" i="3"/>
  <c r="O1655" i="3" s="1"/>
  <c r="N1195" i="3"/>
  <c r="O1195" i="3" s="1"/>
  <c r="N806" i="3"/>
  <c r="O806" i="3" s="1"/>
  <c r="N1552" i="3"/>
  <c r="O1552" i="3" s="1"/>
  <c r="N555" i="3"/>
  <c r="O555" i="3" s="1"/>
  <c r="N685" i="3"/>
  <c r="O685" i="3" s="1"/>
  <c r="N251" i="3"/>
  <c r="O251" i="3" s="1"/>
  <c r="N57" i="3"/>
  <c r="O57" i="3" s="1"/>
  <c r="N781" i="3"/>
  <c r="O781" i="3" s="1"/>
  <c r="N1444" i="3"/>
  <c r="O1444" i="3" s="1"/>
  <c r="N682" i="3"/>
  <c r="O682" i="3" s="1"/>
  <c r="N1785" i="3"/>
  <c r="O1785" i="3" s="1"/>
  <c r="N991" i="3"/>
  <c r="O991" i="3" s="1"/>
  <c r="N1628" i="3"/>
  <c r="O1628" i="3" s="1"/>
  <c r="N1347" i="3"/>
  <c r="O1347" i="3" s="1"/>
  <c r="N1693" i="3"/>
  <c r="O1693" i="3" s="1"/>
  <c r="N296" i="3"/>
  <c r="O296" i="3" s="1"/>
  <c r="N1291" i="3"/>
  <c r="O1291" i="3" s="1"/>
  <c r="N1673" i="3"/>
  <c r="O1673" i="3" s="1"/>
  <c r="N1400" i="3"/>
  <c r="O1400" i="3" s="1"/>
  <c r="N1759" i="3"/>
  <c r="O1759" i="3" s="1"/>
  <c r="N907" i="3"/>
  <c r="O907" i="3" s="1"/>
  <c r="N577" i="3"/>
  <c r="O577" i="3" s="1"/>
  <c r="N1798" i="3"/>
  <c r="O1798" i="3" s="1"/>
  <c r="N226" i="3"/>
  <c r="O226" i="3" s="1"/>
  <c r="N913" i="3"/>
  <c r="O913" i="3" s="1"/>
  <c r="N1126" i="3"/>
  <c r="O1126" i="3" s="1"/>
  <c r="N1699" i="3"/>
  <c r="O1699" i="3" s="1"/>
  <c r="N460" i="3"/>
  <c r="O460" i="3" s="1"/>
  <c r="N859" i="3"/>
  <c r="O859" i="3" s="1"/>
  <c r="N487" i="3"/>
  <c r="O487" i="3" s="1"/>
  <c r="N1594" i="3"/>
  <c r="O1594" i="3" s="1"/>
  <c r="N898" i="3"/>
  <c r="O898" i="3" s="1"/>
  <c r="N1564" i="3"/>
  <c r="O1564" i="3" s="1"/>
  <c r="N1692" i="3"/>
  <c r="O1692" i="3" s="1"/>
  <c r="N696" i="3"/>
  <c r="O696" i="3" s="1"/>
  <c r="N431" i="3"/>
  <c r="O431" i="3" s="1"/>
  <c r="N520" i="3"/>
  <c r="O520" i="3" s="1"/>
  <c r="N658" i="3"/>
  <c r="O658" i="3" s="1"/>
  <c r="N1442" i="3"/>
  <c r="O1442" i="3" s="1"/>
  <c r="N1562" i="3"/>
  <c r="O1562" i="3" s="1"/>
  <c r="N39" i="3"/>
  <c r="O39" i="3" s="1"/>
  <c r="N1462" i="3"/>
  <c r="O1462" i="3" s="1"/>
  <c r="N1458" i="3"/>
  <c r="O1458" i="3" s="1"/>
  <c r="N510" i="3"/>
  <c r="O510" i="3" s="1"/>
  <c r="N1233" i="3"/>
  <c r="O1233" i="3" s="1"/>
  <c r="N1014" i="3"/>
  <c r="O1014" i="3" s="1"/>
  <c r="N1374" i="3"/>
  <c r="O1374" i="3" s="1"/>
  <c r="N290" i="3"/>
  <c r="O290" i="3" s="1"/>
  <c r="N873" i="3"/>
  <c r="O873" i="3" s="1"/>
  <c r="N1255" i="3"/>
  <c r="O1255" i="3" s="1"/>
  <c r="N1448" i="3"/>
  <c r="O1448" i="3" s="1"/>
  <c r="N1020" i="3"/>
  <c r="O1020" i="3" s="1"/>
  <c r="N958" i="3"/>
  <c r="O958" i="3" s="1"/>
  <c r="N1764" i="3"/>
  <c r="O1764" i="3" s="1"/>
  <c r="N1312" i="3"/>
  <c r="O1312" i="3" s="1"/>
  <c r="N1424" i="3"/>
  <c r="O1424" i="3" s="1"/>
  <c r="N397" i="3"/>
  <c r="O397" i="3" s="1"/>
  <c r="N810" i="3"/>
  <c r="O810" i="3" s="1"/>
  <c r="N491" i="3"/>
  <c r="O491" i="3" s="1"/>
  <c r="N1725" i="3"/>
  <c r="O1725" i="3" s="1"/>
  <c r="N1474" i="3"/>
  <c r="O1474" i="3" s="1"/>
  <c r="N657" i="3"/>
  <c r="O657" i="3" s="1"/>
  <c r="N1293" i="3"/>
  <c r="O1293" i="3" s="1"/>
  <c r="N477" i="3"/>
  <c r="O477" i="3" s="1"/>
  <c r="N1244" i="3"/>
  <c r="O1244" i="3" s="1"/>
  <c r="N1516" i="3"/>
  <c r="O1516" i="3" s="1"/>
  <c r="N1575" i="3"/>
  <c r="O1575" i="3" s="1"/>
  <c r="N1180" i="3"/>
  <c r="O1180" i="3" s="1"/>
  <c r="N1162" i="3"/>
  <c r="O1162" i="3" s="1"/>
  <c r="N858" i="3"/>
  <c r="O858" i="3" s="1"/>
  <c r="N714" i="3"/>
  <c r="O714" i="3" s="1"/>
  <c r="N1063" i="3"/>
  <c r="O1063" i="3" s="1"/>
  <c r="N1178" i="3"/>
  <c r="O1178" i="3" s="1"/>
  <c r="N25" i="3"/>
  <c r="O25" i="3" s="1"/>
  <c r="N1085" i="3"/>
  <c r="O1085" i="3" s="1"/>
  <c r="N933" i="3"/>
  <c r="O933" i="3" s="1"/>
  <c r="N1537" i="3"/>
  <c r="O1537" i="3" s="1"/>
  <c r="N1187" i="3"/>
  <c r="O1187" i="3" s="1"/>
  <c r="N584" i="3"/>
  <c r="O584" i="3" s="1"/>
  <c r="N125" i="3"/>
  <c r="O125" i="3" s="1"/>
  <c r="N876" i="3"/>
  <c r="O876" i="3" s="1"/>
  <c r="N1477" i="3"/>
  <c r="O1477" i="3" s="1"/>
  <c r="N649" i="3"/>
  <c r="O649" i="3" s="1"/>
  <c r="N612" i="3"/>
  <c r="O612" i="3" s="1"/>
  <c r="N1033" i="3"/>
  <c r="O1033" i="3" s="1"/>
  <c r="N961" i="3"/>
  <c r="O961" i="3" s="1"/>
  <c r="N1607" i="3"/>
  <c r="O1607" i="3" s="1"/>
  <c r="N1802" i="3"/>
  <c r="O1802" i="3" s="1"/>
  <c r="N564" i="3"/>
  <c r="O564" i="3" s="1"/>
  <c r="N672" i="3"/>
  <c r="O672" i="3" s="1"/>
  <c r="N1141" i="3"/>
  <c r="O1141" i="3" s="1"/>
  <c r="N1476" i="3"/>
  <c r="O1476" i="3" s="1"/>
  <c r="N1669" i="3"/>
  <c r="O1669" i="3" s="1"/>
  <c r="N334" i="3"/>
  <c r="O334" i="3" s="1"/>
  <c r="N1384" i="3"/>
  <c r="O1384" i="3" s="1"/>
  <c r="N1774" i="3"/>
  <c r="O1774" i="3" s="1"/>
  <c r="N1590" i="3"/>
  <c r="O1590" i="3" s="1"/>
  <c r="N999" i="3"/>
  <c r="O999" i="3" s="1"/>
  <c r="N310" i="3"/>
  <c r="O310" i="3" s="1"/>
  <c r="N779" i="3"/>
  <c r="O779" i="3" s="1"/>
  <c r="N700" i="3"/>
  <c r="O700" i="3" s="1"/>
  <c r="N1159" i="3"/>
  <c r="O1159" i="3" s="1"/>
  <c r="N1064" i="3"/>
  <c r="O1064" i="3" s="1"/>
  <c r="N328" i="3"/>
  <c r="O328" i="3" s="1"/>
  <c r="N784" i="3"/>
  <c r="O784" i="3" s="1"/>
  <c r="N223" i="3"/>
  <c r="O223" i="3" s="1"/>
  <c r="N1142" i="3"/>
  <c r="O1142" i="3" s="1"/>
  <c r="N732" i="3"/>
  <c r="O732" i="3" s="1"/>
  <c r="N749" i="3"/>
  <c r="O749" i="3" s="1"/>
  <c r="N1396" i="3"/>
  <c r="O1396" i="3" s="1"/>
  <c r="N1604" i="3"/>
  <c r="O1604" i="3" s="1"/>
  <c r="N1183" i="3"/>
  <c r="O1183" i="3" s="1"/>
  <c r="N440" i="3"/>
  <c r="O440" i="3" s="1"/>
  <c r="N1731" i="3"/>
  <c r="O1731" i="3" s="1"/>
  <c r="N966" i="3"/>
  <c r="O966" i="3" s="1"/>
  <c r="N1730" i="3"/>
  <c r="O1730" i="3" s="1"/>
  <c r="N843" i="3"/>
  <c r="O843" i="3" s="1"/>
  <c r="N722" i="3"/>
  <c r="O722" i="3" s="1"/>
  <c r="N1091" i="3"/>
  <c r="O1091" i="3" s="1"/>
  <c r="N608" i="3"/>
  <c r="O608" i="3" s="1"/>
  <c r="N1302" i="3"/>
  <c r="O1302" i="3" s="1"/>
  <c r="N1523" i="3"/>
  <c r="O1523" i="3" s="1"/>
  <c r="N497" i="3"/>
  <c r="O497" i="3" s="1"/>
  <c r="N369" i="3"/>
  <c r="O369" i="3" s="1"/>
  <c r="N240" i="3"/>
  <c r="O240" i="3" s="1"/>
  <c r="N629" i="3"/>
  <c r="O629" i="3" s="1"/>
  <c r="N1543" i="3"/>
  <c r="O1543" i="3" s="1"/>
  <c r="N1224" i="3"/>
  <c r="O1224" i="3" s="1"/>
  <c r="N268" i="3"/>
  <c r="O268" i="3" s="1"/>
  <c r="N692" i="3"/>
  <c r="O692" i="3" s="1"/>
  <c r="N570" i="3"/>
  <c r="O570" i="3" s="1"/>
  <c r="N769" i="3"/>
  <c r="O769" i="3" s="1"/>
  <c r="N76" i="3"/>
  <c r="O76" i="3" s="1"/>
  <c r="N1538" i="3"/>
  <c r="O1538" i="3" s="1"/>
  <c r="N12" i="3"/>
  <c r="O12" i="3" s="1"/>
  <c r="N1592" i="3"/>
  <c r="O1592" i="3" s="1"/>
  <c r="N6" i="3"/>
  <c r="O6" i="3" s="1"/>
  <c r="N1235" i="3"/>
  <c r="O1235" i="3" s="1"/>
  <c r="N364" i="3"/>
  <c r="O364" i="3" s="1"/>
  <c r="N1228" i="3"/>
  <c r="O1228" i="3" s="1"/>
  <c r="N244" i="3"/>
  <c r="O244" i="3" s="1"/>
  <c r="N610" i="3"/>
  <c r="O610" i="3" s="1"/>
  <c r="N31" i="3"/>
  <c r="O31" i="3" s="1"/>
  <c r="N1677" i="3"/>
  <c r="O1677" i="3" s="1"/>
  <c r="N1072" i="3"/>
  <c r="O1072" i="3" s="1"/>
  <c r="N1719" i="3"/>
  <c r="O1719" i="3" s="1"/>
  <c r="N944" i="3"/>
  <c r="O944" i="3" s="1"/>
  <c r="N619" i="3"/>
  <c r="O619" i="3" s="1"/>
  <c r="N553" i="3"/>
  <c r="O553" i="3" s="1"/>
  <c r="N1136" i="3"/>
  <c r="O1136" i="3" s="1"/>
  <c r="N243" i="3"/>
  <c r="O243" i="3" s="1"/>
  <c r="N544" i="3"/>
  <c r="O544" i="3" s="1"/>
  <c r="N1551" i="3"/>
  <c r="O1551" i="3" s="1"/>
  <c r="N1483" i="3"/>
  <c r="O1483" i="3" s="1"/>
  <c r="N661" i="3"/>
  <c r="O661" i="3" s="1"/>
  <c r="N1468" i="3"/>
  <c r="O1468" i="3" s="1"/>
  <c r="N196" i="3"/>
  <c r="O196" i="3" s="1"/>
  <c r="N1164" i="3"/>
  <c r="O1164" i="3" s="1"/>
  <c r="N1796" i="3"/>
  <c r="O1796" i="3" s="1"/>
  <c r="N947" i="3"/>
  <c r="O947" i="3" s="1"/>
  <c r="N963" i="3"/>
  <c r="O963" i="3" s="1"/>
  <c r="N1097" i="3"/>
  <c r="O1097" i="3" s="1"/>
  <c r="N1148" i="3"/>
  <c r="O1148" i="3" s="1"/>
  <c r="N1154" i="3"/>
  <c r="O1154" i="3" s="1"/>
  <c r="N260" i="3"/>
  <c r="O260" i="3" s="1"/>
  <c r="N95" i="3"/>
  <c r="O95" i="3" s="1"/>
  <c r="N1530" i="3"/>
  <c r="O1530" i="3" s="1"/>
  <c r="N1280" i="3"/>
  <c r="O1280" i="3" s="1"/>
  <c r="N1609" i="3"/>
  <c r="O1609" i="3" s="1"/>
  <c r="N1504" i="3"/>
  <c r="O1504" i="3" s="1"/>
  <c r="N1404" i="3"/>
  <c r="O1404" i="3" s="1"/>
  <c r="N354" i="3"/>
  <c r="O354" i="3" s="1"/>
  <c r="N1061" i="3"/>
  <c r="O1061" i="3" s="1"/>
  <c r="N1052" i="3"/>
  <c r="O1052" i="3" s="1"/>
  <c r="N560" i="3"/>
  <c r="O560" i="3" s="1"/>
  <c r="N1555" i="3"/>
  <c r="O1555" i="3" s="1"/>
  <c r="N216" i="3"/>
  <c r="O216" i="3" s="1"/>
  <c r="N119" i="3"/>
  <c r="O119" i="3" s="1"/>
  <c r="N796" i="3"/>
  <c r="O796" i="3" s="1"/>
  <c r="N1153" i="3"/>
  <c r="O1153" i="3" s="1"/>
  <c r="N878" i="3"/>
  <c r="O878" i="3" s="1"/>
  <c r="N1393" i="3"/>
  <c r="O1393" i="3" s="1"/>
  <c r="N1145" i="3"/>
  <c r="O1145" i="3" s="1"/>
  <c r="N585" i="3"/>
  <c r="O585" i="3" s="1"/>
  <c r="N1371" i="3"/>
  <c r="O1371" i="3" s="1"/>
  <c r="N1754" i="3"/>
  <c r="O1754" i="3" s="1"/>
  <c r="N1626" i="3"/>
  <c r="O1626" i="3" s="1"/>
  <c r="N1789" i="3"/>
  <c r="O1789" i="3" s="1"/>
  <c r="N111" i="3"/>
  <c r="O111" i="3" s="1"/>
  <c r="N1682" i="3"/>
  <c r="O1682" i="3" s="1"/>
  <c r="N1514" i="3"/>
  <c r="O1514" i="3" s="1"/>
  <c r="N1407" i="3"/>
  <c r="O1407" i="3" s="1"/>
  <c r="N264" i="3"/>
  <c r="O264" i="3" s="1"/>
  <c r="N1389" i="3"/>
  <c r="O1389" i="3" s="1"/>
  <c r="N292" i="3"/>
  <c r="O292" i="3" s="1"/>
  <c r="N1040" i="3"/>
  <c r="O1040" i="3" s="1"/>
  <c r="N475" i="3"/>
  <c r="O475" i="3" s="1"/>
  <c r="N49" i="3"/>
  <c r="O49" i="3" s="1"/>
  <c r="N410" i="3"/>
  <c r="O410" i="3" s="1"/>
  <c r="N1211" i="3"/>
  <c r="O1211" i="3" s="1"/>
  <c r="N1683" i="3"/>
  <c r="O1683" i="3" s="1"/>
  <c r="N1338" i="3"/>
  <c r="O1338" i="3" s="1"/>
  <c r="N1600" i="3"/>
  <c r="O1600" i="3" s="1"/>
  <c r="N1217" i="3"/>
  <c r="O1217" i="3" s="1"/>
  <c r="N1007" i="3"/>
  <c r="O1007" i="3" s="1"/>
  <c r="N1511" i="3"/>
  <c r="O1511" i="3" s="1"/>
  <c r="N524" i="3"/>
  <c r="O524" i="3" s="1"/>
  <c r="N201" i="3"/>
  <c r="O201" i="3" s="1"/>
  <c r="N96" i="3"/>
  <c r="O96" i="3" s="1"/>
  <c r="N862" i="3"/>
  <c r="O862" i="3" s="1"/>
  <c r="N1328" i="3"/>
  <c r="O1328" i="3" s="1"/>
  <c r="N233" i="3"/>
  <c r="O233" i="3" s="1"/>
  <c r="N550" i="3"/>
  <c r="O550" i="3" s="1"/>
  <c r="N850" i="3"/>
  <c r="O850" i="3" s="1"/>
  <c r="N1299" i="3"/>
  <c r="O1299" i="3" s="1"/>
  <c r="N1522" i="3"/>
  <c r="O1522" i="3" s="1"/>
  <c r="N175" i="3"/>
  <c r="O175" i="3" s="1"/>
  <c r="N529" i="3"/>
  <c r="O529" i="3" s="1"/>
  <c r="N1397" i="3"/>
  <c r="O1397" i="3" s="1"/>
  <c r="N378" i="3"/>
  <c r="O378" i="3" s="1"/>
  <c r="N1451" i="3"/>
  <c r="O1451" i="3" s="1"/>
  <c r="N469" i="3"/>
  <c r="O469" i="3" s="1"/>
  <c r="N1465" i="3"/>
  <c r="O1465" i="3" s="1"/>
  <c r="N526" i="3"/>
  <c r="O526" i="3" s="1"/>
  <c r="N1614" i="3"/>
  <c r="O1614" i="3" s="1"/>
  <c r="N1130" i="3"/>
  <c r="O1130" i="3" s="1"/>
  <c r="N36" i="3"/>
  <c r="O36" i="3" s="1"/>
  <c r="N1196" i="3"/>
  <c r="O1196" i="3" s="1"/>
  <c r="N1356" i="3"/>
  <c r="O1356" i="3" s="1"/>
  <c r="N1216" i="3"/>
  <c r="O1216" i="3" s="1"/>
  <c r="N1387" i="3"/>
  <c r="O1387" i="3" s="1"/>
  <c r="N567" i="3"/>
  <c r="O567" i="3" s="1"/>
  <c r="N676" i="3"/>
  <c r="O676" i="3" s="1"/>
  <c r="N1636" i="3"/>
  <c r="O1636" i="3" s="1"/>
  <c r="N1617" i="3"/>
  <c r="O1617" i="3" s="1"/>
  <c r="N1581" i="3"/>
  <c r="O1581" i="3" s="1"/>
  <c r="N721" i="3"/>
  <c r="O721" i="3" s="1"/>
  <c r="N863" i="3"/>
  <c r="O863" i="3" s="1"/>
  <c r="N1127" i="3"/>
  <c r="O1127" i="3" s="1"/>
  <c r="N1409" i="3"/>
  <c r="O1409" i="3" s="1"/>
  <c r="N1411" i="3"/>
  <c r="O1411" i="3" s="1"/>
  <c r="N889" i="3"/>
  <c r="O889" i="3" s="1"/>
  <c r="N1550" i="3"/>
  <c r="O1550" i="3" s="1"/>
  <c r="N352" i="3"/>
  <c r="O352" i="3" s="1"/>
  <c r="N983" i="3"/>
  <c r="O983" i="3" s="1"/>
  <c r="N311" i="3"/>
  <c r="O311" i="3" s="1"/>
  <c r="N739" i="3"/>
  <c r="O739" i="3" s="1"/>
  <c r="N668" i="3"/>
  <c r="O668" i="3" s="1"/>
  <c r="N1756" i="3"/>
  <c r="O1756" i="3" s="1"/>
  <c r="N733" i="3"/>
  <c r="O733" i="3" s="1"/>
  <c r="N1794" i="3"/>
  <c r="O1794" i="3" s="1"/>
  <c r="N245" i="3"/>
  <c r="O245" i="3" s="1"/>
  <c r="N541" i="3"/>
  <c r="O541" i="3" s="1"/>
  <c r="N1161" i="3"/>
  <c r="O1161" i="3" s="1"/>
  <c r="N1076" i="3"/>
  <c r="O1076" i="3" s="1"/>
  <c r="N169" i="3"/>
  <c r="O169" i="3" s="1"/>
  <c r="N1588" i="3"/>
  <c r="O1588" i="3" s="1"/>
  <c r="N1367" i="3"/>
  <c r="O1367" i="3" s="1"/>
  <c r="N1243" i="3"/>
  <c r="O1243" i="3" s="1"/>
  <c r="N1427" i="3"/>
  <c r="O1427" i="3" s="1"/>
  <c r="N231" i="3"/>
  <c r="O231" i="3" s="1"/>
  <c r="N83" i="3"/>
  <c r="O83" i="3" s="1"/>
  <c r="N536" i="3"/>
  <c r="O536" i="3" s="1"/>
  <c r="N386" i="3"/>
  <c r="O386" i="3" s="1"/>
  <c r="N1508" i="3"/>
  <c r="O1508" i="3" s="1"/>
  <c r="N684" i="3"/>
  <c r="O684" i="3" s="1"/>
  <c r="N554" i="3"/>
  <c r="O554" i="3" s="1"/>
  <c r="N308" i="3"/>
  <c r="O308" i="3" s="1"/>
  <c r="N1230" i="3"/>
  <c r="O1230" i="3" s="1"/>
  <c r="N1768" i="3"/>
  <c r="O1768" i="3" s="1"/>
  <c r="N139" i="3"/>
  <c r="O139" i="3" s="1"/>
  <c r="N182" i="3"/>
  <c r="O182" i="3" s="1"/>
  <c r="N1428" i="3"/>
  <c r="O1428" i="3" s="1"/>
  <c r="N794" i="3"/>
  <c r="O794" i="3" s="1"/>
  <c r="N1542" i="3"/>
  <c r="O1542" i="3" s="1"/>
  <c r="N335" i="3"/>
  <c r="O335" i="3" s="1"/>
  <c r="N1485" i="3"/>
  <c r="O1485" i="3" s="1"/>
  <c r="N271" i="3"/>
  <c r="O271" i="3" s="1"/>
  <c r="N1135" i="3"/>
  <c r="O1135" i="3" s="1"/>
  <c r="N417" i="3"/>
  <c r="O417" i="3" s="1"/>
  <c r="N1637" i="3"/>
  <c r="O1637" i="3" s="1"/>
  <c r="N687" i="3"/>
  <c r="O687" i="3" s="1"/>
  <c r="N459" i="3"/>
  <c r="O459" i="3" s="1"/>
  <c r="N602" i="3"/>
  <c r="O602" i="3" s="1"/>
  <c r="N238" i="3"/>
  <c r="O238" i="3" s="1"/>
  <c r="N646" i="3"/>
  <c r="O646" i="3" s="1"/>
  <c r="N1629" i="3"/>
  <c r="O1629" i="3" s="1"/>
  <c r="N1778" i="3"/>
  <c r="O1778" i="3" s="1"/>
  <c r="N1382" i="3"/>
  <c r="O1382" i="3" s="1"/>
  <c r="N1529" i="3"/>
  <c r="O1529" i="3" s="1"/>
  <c r="N586" i="3"/>
  <c r="O586" i="3" s="1"/>
  <c r="N148" i="3"/>
  <c r="O148" i="3" s="1"/>
  <c r="N331" i="3"/>
  <c r="O331" i="3" s="1"/>
  <c r="N938" i="3"/>
  <c r="O938" i="3" s="1"/>
  <c r="N215" i="3"/>
  <c r="O215" i="3" s="1"/>
  <c r="N43" i="3"/>
  <c r="O43" i="3" s="1"/>
  <c r="N40" i="3"/>
  <c r="O40" i="3" s="1"/>
  <c r="N342" i="3"/>
  <c r="O342" i="3" s="1"/>
  <c r="N344" i="3"/>
  <c r="O344" i="3" s="1"/>
  <c r="N1403" i="3"/>
  <c r="O1403" i="3" s="1"/>
  <c r="N177" i="3"/>
  <c r="O177" i="3" s="1"/>
  <c r="N439" i="3"/>
  <c r="O439" i="3" s="1"/>
  <c r="N59" i="3"/>
  <c r="O59" i="3" s="1"/>
  <c r="N1069" i="3"/>
  <c r="O1069" i="3" s="1"/>
  <c r="N1362" i="3"/>
  <c r="O1362" i="3" s="1"/>
  <c r="N590" i="3"/>
  <c r="O590" i="3" s="1"/>
  <c r="N367" i="3"/>
  <c r="O367" i="3" s="1"/>
  <c r="N1160" i="3"/>
  <c r="O1160" i="3" s="1"/>
  <c r="N159" i="3"/>
  <c r="O159" i="3" s="1"/>
  <c r="N905" i="3"/>
  <c r="O905" i="3" s="1"/>
  <c r="N578" i="3"/>
  <c r="O578" i="3" s="1"/>
  <c r="N489" i="3"/>
  <c r="O489" i="3" s="1"/>
  <c r="N1394" i="3"/>
  <c r="O1394" i="3" s="1"/>
  <c r="N257" i="3"/>
  <c r="O257" i="3" s="1"/>
  <c r="N988" i="3"/>
  <c r="O988" i="3" s="1"/>
  <c r="N1401" i="3"/>
  <c r="O1401" i="3" s="1"/>
  <c r="N837" i="3"/>
  <c r="O837" i="3" s="1"/>
  <c r="N444" i="3"/>
  <c r="O444" i="3" s="1"/>
  <c r="N357" i="3"/>
  <c r="O357" i="3" s="1"/>
  <c r="N870" i="3"/>
  <c r="O870" i="3" s="1"/>
  <c r="N551" i="3"/>
  <c r="O551" i="3" s="1"/>
  <c r="N129" i="3"/>
  <c r="O129" i="3" s="1"/>
  <c r="N842" i="3"/>
  <c r="O842" i="3" s="1"/>
  <c r="N1275" i="3"/>
  <c r="O1275" i="3" s="1"/>
  <c r="N349" i="3"/>
  <c r="O349" i="3" s="1"/>
  <c r="N341" i="3"/>
  <c r="O341" i="3" s="1"/>
  <c r="N1733" i="3"/>
  <c r="O1733" i="3" s="1"/>
  <c r="N326" i="3"/>
  <c r="O326" i="3" s="1"/>
  <c r="N1710" i="3"/>
  <c r="O1710" i="3" s="1"/>
  <c r="N1751" i="3"/>
  <c r="O1751" i="3" s="1"/>
  <c r="N389" i="3"/>
  <c r="O389" i="3" s="1"/>
  <c r="N320" i="3"/>
  <c r="O320" i="3" s="1"/>
  <c r="N768" i="3"/>
  <c r="O768" i="3" s="1"/>
  <c r="N1633" i="3"/>
  <c r="O1633" i="3" s="1"/>
  <c r="N67" i="3"/>
  <c r="O67" i="3" s="1"/>
  <c r="N191" i="3"/>
  <c r="O191" i="3" s="1"/>
  <c r="N654" i="3"/>
  <c r="O654" i="3" s="1"/>
  <c r="N604" i="3"/>
  <c r="O604" i="3" s="1"/>
  <c r="N21" i="3"/>
  <c r="O21" i="3" s="1"/>
  <c r="N1315" i="3"/>
  <c r="O1315" i="3" s="1"/>
  <c r="N120" i="3"/>
  <c r="O120" i="3" s="1"/>
  <c r="N436" i="3"/>
  <c r="O436" i="3" s="1"/>
  <c r="N58" i="3"/>
  <c r="O58" i="3" s="1"/>
  <c r="N1613" i="3"/>
  <c r="O1613" i="3" s="1"/>
  <c r="N908" i="3"/>
  <c r="O908" i="3" s="1"/>
  <c r="N413" i="3"/>
  <c r="O413" i="3" s="1"/>
  <c r="N404" i="3"/>
  <c r="O404" i="3" s="1"/>
  <c r="N652" i="3"/>
  <c r="O652" i="3" s="1"/>
  <c r="N622" i="3"/>
  <c r="O622" i="3" s="1"/>
  <c r="N1307" i="3"/>
  <c r="O1307" i="3" s="1"/>
  <c r="N1416" i="3"/>
  <c r="O1416" i="3" s="1"/>
  <c r="N1659" i="3"/>
  <c r="O1659" i="3" s="1"/>
  <c r="N558" i="3"/>
  <c r="O558" i="3" s="1"/>
  <c r="N1361" i="3"/>
  <c r="O1361" i="3" s="1"/>
  <c r="N1286" i="3"/>
  <c r="O1286" i="3" s="1"/>
  <c r="N893" i="3"/>
  <c r="O893" i="3" s="1"/>
  <c r="N1314" i="3"/>
  <c r="O1314" i="3" s="1"/>
  <c r="N322" i="3"/>
  <c r="O322" i="3" s="1"/>
  <c r="N1032" i="3"/>
  <c r="O1032" i="3" s="1"/>
  <c r="N1267" i="3"/>
  <c r="O1267" i="3" s="1"/>
  <c r="N574" i="3"/>
  <c r="O574" i="3" s="1"/>
  <c r="N537" i="3"/>
  <c r="O537" i="3" s="1"/>
  <c r="N713" i="3"/>
  <c r="O713" i="3" s="1"/>
  <c r="N724" i="3"/>
  <c r="O724" i="3" s="1"/>
  <c r="N1413" i="3"/>
  <c r="O1413" i="3" s="1"/>
  <c r="N55" i="3"/>
  <c r="O55" i="3" s="1"/>
  <c r="N903" i="3"/>
  <c r="O903" i="3" s="1"/>
  <c r="N1256" i="3"/>
  <c r="O1256" i="3" s="1"/>
  <c r="N1152" i="3"/>
  <c r="O1152" i="3" s="1"/>
  <c r="N603" i="3"/>
  <c r="O603" i="3" s="1"/>
  <c r="N1311" i="3"/>
  <c r="O1311" i="3" s="1"/>
  <c r="N391" i="3"/>
  <c r="O391" i="3" s="1"/>
  <c r="N1372" i="3"/>
  <c r="O1372" i="3" s="1"/>
  <c r="N1050" i="3"/>
  <c r="O1050" i="3" s="1"/>
  <c r="N900" i="3"/>
  <c r="O900" i="3" s="1"/>
  <c r="N1316" i="3"/>
  <c r="O1316" i="3" s="1"/>
  <c r="N1313" i="3"/>
  <c r="O1313" i="3" s="1"/>
  <c r="N803" i="3"/>
  <c r="O803" i="3" s="1"/>
  <c r="N430" i="3"/>
  <c r="O430" i="3" s="1"/>
  <c r="N702" i="3"/>
  <c r="O702" i="3" s="1"/>
  <c r="N13" i="3"/>
  <c r="O13" i="3" s="1"/>
  <c r="N1577" i="3"/>
  <c r="O1577" i="3" s="1"/>
  <c r="N688" i="3"/>
  <c r="O688" i="3" s="1"/>
  <c r="N1479" i="3"/>
  <c r="O1479" i="3" s="1"/>
  <c r="N29" i="3"/>
  <c r="O29" i="3" s="1"/>
  <c r="N976" i="3"/>
  <c r="O976" i="3" s="1"/>
  <c r="N830" i="3"/>
  <c r="O830" i="3" s="1"/>
  <c r="N263" i="3"/>
  <c r="O263" i="3" s="1"/>
  <c r="N162" i="3"/>
  <c r="O162" i="3" s="1"/>
  <c r="N771" i="3"/>
  <c r="O771" i="3" s="1"/>
  <c r="N671" i="3"/>
  <c r="O671" i="3" s="1"/>
  <c r="N556" i="3"/>
  <c r="O556" i="3" s="1"/>
  <c r="N99" i="3"/>
  <c r="O99" i="3" s="1"/>
  <c r="N680" i="3"/>
  <c r="O680" i="3" s="1"/>
  <c r="N1598" i="3"/>
  <c r="O1598" i="3" s="1"/>
  <c r="N1758" i="3"/>
  <c r="O1758" i="3" s="1"/>
  <c r="N47" i="3"/>
  <c r="O47" i="3" s="1"/>
  <c r="N869" i="3"/>
  <c r="O869" i="3" s="1"/>
  <c r="N801" i="3"/>
  <c r="O801" i="3" s="1"/>
  <c r="N160" i="3"/>
  <c r="O160" i="3" s="1"/>
  <c r="N734" i="3"/>
  <c r="O734" i="3" s="1"/>
  <c r="N1088" i="3"/>
  <c r="O1088" i="3" s="1"/>
  <c r="N425" i="3"/>
  <c r="O425" i="3" s="1"/>
  <c r="N1215" i="3"/>
  <c r="O1215" i="3" s="1"/>
  <c r="N896" i="3"/>
  <c r="O896" i="3" s="1"/>
  <c r="N1273" i="3"/>
  <c r="O1273" i="3" s="1"/>
  <c r="N1101" i="3"/>
  <c r="O1101" i="3" s="1"/>
  <c r="N1095" i="3"/>
  <c r="O1095" i="3" s="1"/>
  <c r="N540" i="3"/>
  <c r="O540" i="3" s="1"/>
  <c r="N1646" i="3"/>
  <c r="O1646" i="3" s="1"/>
  <c r="N1308" i="3"/>
  <c r="O1308" i="3" s="1"/>
  <c r="N179" i="3"/>
  <c r="O179" i="3" s="1"/>
  <c r="N1087" i="3"/>
  <c r="O1087" i="3" s="1"/>
  <c r="N663" i="3"/>
  <c r="O663" i="3" s="1"/>
  <c r="N499" i="3"/>
  <c r="O499" i="3" s="1"/>
  <c r="N32" i="3"/>
  <c r="O32" i="3" s="1"/>
  <c r="N1197" i="3"/>
  <c r="O1197" i="3" s="1"/>
  <c r="N449" i="3"/>
  <c r="O449" i="3" s="1"/>
  <c r="N1253" i="3"/>
  <c r="O1253" i="3" s="1"/>
  <c r="N1034" i="3"/>
  <c r="O1034" i="3" s="1"/>
  <c r="N202" i="3"/>
  <c r="O202" i="3" s="1"/>
  <c r="N1022" i="3"/>
  <c r="O1022" i="3" s="1"/>
  <c r="N710" i="3"/>
  <c r="O710" i="3" s="1"/>
  <c r="N392" i="3"/>
  <c r="O392" i="3" s="1"/>
  <c r="N108" i="3"/>
  <c r="O108" i="3" s="1"/>
  <c r="N1272" i="3"/>
  <c r="O1272" i="3" s="1"/>
  <c r="N110" i="3"/>
  <c r="O110" i="3" s="1"/>
  <c r="N753" i="3"/>
  <c r="O753" i="3" s="1"/>
  <c r="N940" i="3"/>
  <c r="O940" i="3" s="1"/>
  <c r="N45" i="3"/>
  <c r="O45" i="3" s="1"/>
  <c r="N1240" i="3"/>
  <c r="O1240" i="3" s="1"/>
  <c r="N1378" i="3"/>
  <c r="O1378" i="3" s="1"/>
  <c r="N679" i="3"/>
  <c r="O679" i="3" s="1"/>
  <c r="N1084" i="3"/>
  <c r="O1084" i="3" s="1"/>
  <c r="N1111" i="3"/>
  <c r="O1111" i="3" s="1"/>
  <c r="N1295" i="3"/>
  <c r="O1295" i="3" s="1"/>
  <c r="N890" i="3"/>
  <c r="O890" i="3" s="1"/>
  <c r="N432" i="3"/>
  <c r="O432" i="3" s="1"/>
  <c r="N1343" i="3"/>
  <c r="O1343" i="3" s="1"/>
  <c r="N793" i="3"/>
  <c r="O793" i="3" s="1"/>
  <c r="N46" i="3"/>
  <c r="O46" i="3" s="1"/>
  <c r="N1464" i="3"/>
  <c r="O1464" i="3" s="1"/>
  <c r="N405" i="3"/>
  <c r="O405" i="3" s="1"/>
  <c r="N1505" i="3"/>
  <c r="O1505" i="3" s="1"/>
  <c r="N1358" i="3"/>
  <c r="O1358" i="3" s="1"/>
  <c r="N471" i="3"/>
  <c r="O471" i="3" s="1"/>
  <c r="N530" i="3"/>
  <c r="O530" i="3" s="1"/>
  <c r="N495" i="3"/>
  <c r="O495" i="3" s="1"/>
  <c r="N516" i="3"/>
  <c r="O516" i="3" s="1"/>
  <c r="N1737" i="3"/>
  <c r="O1737" i="3" s="1"/>
  <c r="N348" i="3"/>
  <c r="O348" i="3" s="1"/>
  <c r="N772" i="3"/>
  <c r="O772" i="3" s="1"/>
  <c r="N1739" i="3"/>
  <c r="O1739" i="3" s="1"/>
  <c r="N178" i="3"/>
  <c r="O178" i="3" s="1"/>
  <c r="N1070" i="3"/>
  <c r="O1070" i="3" s="1"/>
  <c r="N632" i="3"/>
  <c r="O632" i="3" s="1"/>
  <c r="N1038" i="3"/>
  <c r="O1038" i="3" s="1"/>
  <c r="N817" i="3"/>
  <c r="O817" i="3" s="1"/>
  <c r="N186" i="3"/>
  <c r="O186" i="3" s="1"/>
  <c r="N725" i="3"/>
  <c r="O725" i="3" s="1"/>
  <c r="N480" i="3"/>
  <c r="O480" i="3" s="1"/>
  <c r="N356" i="3"/>
  <c r="O356" i="3" s="1"/>
  <c r="N390" i="3"/>
  <c r="O390" i="3" s="1"/>
  <c r="N1083" i="3"/>
  <c r="O1083" i="3" s="1"/>
  <c r="N738" i="3"/>
  <c r="O738" i="3" s="1"/>
  <c r="N926" i="3"/>
  <c r="O926" i="3" s="1"/>
  <c r="N1541" i="3"/>
  <c r="O1541" i="3" s="1"/>
  <c r="N804" i="3"/>
  <c r="O804" i="3" s="1"/>
  <c r="N742" i="3"/>
  <c r="O742" i="3" s="1"/>
  <c r="N7" i="3"/>
  <c r="O7" i="3" s="1"/>
  <c r="N383" i="3"/>
  <c r="O383" i="3" s="1"/>
  <c r="N549" i="3"/>
  <c r="O549" i="3" s="1"/>
  <c r="N152" i="3"/>
  <c r="O152" i="3" s="1"/>
  <c r="N764" i="3"/>
  <c r="O764" i="3" s="1"/>
  <c r="N1557" i="3"/>
  <c r="O1557" i="3" s="1"/>
  <c r="N317" i="3"/>
  <c r="O317" i="3" s="1"/>
  <c r="N293" i="3"/>
  <c r="O293" i="3" s="1"/>
  <c r="N1221" i="3"/>
  <c r="O1221" i="3" s="1"/>
  <c r="N315" i="3"/>
  <c r="O315" i="3" s="1"/>
  <c r="N954" i="3"/>
  <c r="O954" i="3" s="1"/>
  <c r="N1729" i="3"/>
  <c r="O1729" i="3" s="1"/>
  <c r="N812" i="3"/>
  <c r="O812" i="3" s="1"/>
  <c r="N1799" i="3"/>
  <c r="O1799" i="3" s="1"/>
  <c r="N323" i="3"/>
  <c r="O323" i="3" s="1"/>
  <c r="N1013" i="3"/>
  <c r="O1013" i="3" s="1"/>
  <c r="N194" i="3"/>
  <c r="O194" i="3" s="1"/>
  <c r="N1708" i="3"/>
  <c r="O1708" i="3" s="1"/>
  <c r="N1757" i="3"/>
  <c r="O1757" i="3" s="1"/>
  <c r="N1803" i="3"/>
  <c r="O1803" i="3" s="1"/>
  <c r="N69" i="3"/>
  <c r="O69" i="3" s="1"/>
  <c r="N287" i="3"/>
  <c r="O287" i="3" s="1"/>
  <c r="N746" i="3"/>
  <c r="O746" i="3" s="1"/>
  <c r="N1578" i="3"/>
  <c r="O1578" i="3" s="1"/>
  <c r="N1024" i="3"/>
  <c r="O1024" i="3" s="1"/>
  <c r="N1282" i="3"/>
  <c r="O1282" i="3" s="1"/>
  <c r="N1334" i="3"/>
  <c r="O1334" i="3" s="1"/>
  <c r="N695" i="3"/>
  <c r="O695" i="3" s="1"/>
  <c r="N891" i="3"/>
  <c r="O891" i="3" s="1"/>
  <c r="N24" i="3"/>
  <c r="O24" i="3" s="1"/>
  <c r="N914" i="3"/>
  <c r="O914" i="3" s="1"/>
  <c r="N894" i="3"/>
  <c r="O894" i="3" s="1"/>
  <c r="N1653" i="3"/>
  <c r="O1653" i="3" s="1"/>
  <c r="N946" i="3"/>
  <c r="O946" i="3" s="1"/>
  <c r="N811" i="3"/>
  <c r="O811" i="3" s="1"/>
  <c r="N543" i="3"/>
  <c r="O543" i="3" s="1"/>
  <c r="N727" i="3"/>
  <c r="O727" i="3" s="1"/>
  <c r="N1501" i="3"/>
  <c r="O1501" i="3" s="1"/>
  <c r="N239" i="3"/>
  <c r="O239" i="3" s="1"/>
  <c r="N1471" i="3"/>
  <c r="O1471" i="3" s="1"/>
  <c r="N163" i="3"/>
  <c r="O163" i="3" s="1"/>
  <c r="N274" i="3"/>
  <c r="O274" i="3" s="1"/>
  <c r="N400" i="3"/>
  <c r="O400" i="3" s="1"/>
  <c r="N1018" i="3"/>
  <c r="O1018" i="3" s="1"/>
  <c r="N1173" i="3"/>
  <c r="O1173" i="3" s="1"/>
  <c r="N1181" i="3"/>
  <c r="O1181" i="3" s="1"/>
  <c r="N1030" i="3"/>
  <c r="O1030" i="3" s="1"/>
  <c r="N1558" i="3"/>
  <c r="O1558" i="3" s="1"/>
  <c r="N1285" i="3"/>
  <c r="O1285" i="3" s="1"/>
  <c r="N1782" i="3"/>
  <c r="O1782" i="3" s="1"/>
  <c r="N839" i="3"/>
  <c r="O839" i="3" s="1"/>
  <c r="N1118" i="3"/>
  <c r="O1118" i="3" s="1"/>
  <c r="N1414" i="3"/>
  <c r="O1414" i="3" s="1"/>
  <c r="N1651" i="3"/>
  <c r="O1651" i="3" s="1"/>
  <c r="N1245" i="3"/>
  <c r="O1245" i="3" s="1"/>
  <c r="N1616" i="3"/>
  <c r="O1616" i="3" s="1"/>
  <c r="N333" i="3"/>
  <c r="O333" i="3" s="1"/>
  <c r="N1495" i="3"/>
  <c r="O1495" i="3" s="1"/>
  <c r="N23" i="3"/>
  <c r="O23" i="3" s="1"/>
  <c r="N503" i="3"/>
  <c r="O503" i="3" s="1"/>
  <c r="N1373" i="3"/>
  <c r="O1373" i="3" s="1"/>
  <c r="N917" i="3"/>
  <c r="O917" i="3" s="1"/>
  <c r="N831" i="3"/>
  <c r="O831" i="3" s="1"/>
  <c r="N795" i="3"/>
  <c r="O795" i="3" s="1"/>
  <c r="N1612" i="3"/>
  <c r="O1612" i="3" s="1"/>
  <c r="N1753" i="3"/>
  <c r="O1753" i="3" s="1"/>
  <c r="N638" i="3"/>
  <c r="O638" i="3" s="1"/>
  <c r="N1736" i="3"/>
  <c r="O1736" i="3" s="1"/>
  <c r="N1226" i="3"/>
  <c r="O1226" i="3" s="1"/>
  <c r="N1143" i="3"/>
  <c r="O1143" i="3" s="1"/>
  <c r="N1103" i="3"/>
  <c r="O1103" i="3" s="1"/>
  <c r="N62" i="3"/>
  <c r="O62" i="3" s="1"/>
  <c r="N864" i="3"/>
  <c r="O864" i="3" s="1"/>
  <c r="N1735" i="3"/>
  <c r="O1735" i="3" s="1"/>
  <c r="N1242" i="3"/>
  <c r="O1242" i="3" s="1"/>
  <c r="N1363" i="3"/>
  <c r="O1363" i="3" s="1"/>
  <c r="N1800" i="3"/>
  <c r="O1800" i="3" s="1"/>
  <c r="N789" i="3"/>
  <c r="O789" i="3" s="1"/>
  <c r="N1283" i="3"/>
  <c r="O1283" i="3" s="1"/>
  <c r="N539" i="3"/>
  <c r="O539" i="3" s="1"/>
  <c r="N1028" i="3"/>
  <c r="O1028" i="3" s="1"/>
  <c r="N512" i="3"/>
  <c r="O512" i="3" s="1"/>
  <c r="N1791" i="3"/>
  <c r="O1791" i="3" s="1"/>
  <c r="N1539" i="3"/>
  <c r="O1539" i="3" s="1"/>
  <c r="N925" i="3"/>
  <c r="O925" i="3" s="1"/>
  <c r="N981" i="3"/>
  <c r="O981" i="3" s="1"/>
  <c r="N3" i="3"/>
  <c r="O3" i="3" s="1"/>
  <c r="N1128" i="3"/>
  <c r="O1128" i="3" s="1"/>
  <c r="N1744" i="3"/>
  <c r="O1744" i="3" s="1"/>
  <c r="N1611" i="3"/>
  <c r="O1611" i="3" s="1"/>
  <c r="N1269" i="3"/>
  <c r="O1269" i="3" s="1"/>
  <c r="N1432" i="3"/>
  <c r="O1432" i="3" s="1"/>
  <c r="N351" i="3"/>
  <c r="O351" i="3" s="1"/>
  <c r="N1722" i="3"/>
  <c r="O1722" i="3" s="1"/>
  <c r="N166" i="3"/>
  <c r="O166" i="3" s="1"/>
  <c r="N1540" i="3"/>
  <c r="O1540" i="3" s="1"/>
  <c r="N294" i="3"/>
  <c r="O294" i="3" s="1"/>
  <c r="N836" i="3"/>
  <c r="O836" i="3" s="1"/>
  <c r="N359" i="3"/>
  <c r="O359" i="3" s="1"/>
  <c r="N1342" i="3"/>
  <c r="O1342" i="3" s="1"/>
  <c r="N34" i="3"/>
  <c r="O34" i="3" s="1"/>
  <c r="N1047" i="3"/>
  <c r="O1047" i="3" s="1"/>
  <c r="N1698" i="3"/>
  <c r="O1698" i="3" s="1"/>
  <c r="N1093" i="3"/>
  <c r="O1093" i="3" s="1"/>
  <c r="N1395" i="3"/>
  <c r="O1395" i="3" s="1"/>
  <c r="N1123" i="3"/>
  <c r="O1123" i="3" s="1"/>
  <c r="N1620" i="3"/>
  <c r="O1620" i="3" s="1"/>
  <c r="N593" i="3"/>
  <c r="O593" i="3" s="1"/>
  <c r="N219" i="3"/>
  <c r="O219" i="3" s="1"/>
  <c r="N883" i="3"/>
  <c r="O883" i="3" s="1"/>
  <c r="N1746" i="3"/>
  <c r="O1746" i="3" s="1"/>
  <c r="N346" i="3"/>
  <c r="O346" i="3" s="1"/>
  <c r="N690" i="3"/>
  <c r="O690" i="3" s="1"/>
  <c r="N1498" i="3"/>
  <c r="O1498" i="3" s="1"/>
  <c r="N1163" i="3"/>
  <c r="O1163" i="3" s="1"/>
  <c r="N395" i="3"/>
  <c r="O395" i="3" s="1"/>
  <c r="N181" i="3"/>
  <c r="O181" i="3" s="1"/>
  <c r="N1399" i="3"/>
  <c r="O1399" i="3" s="1"/>
  <c r="N990" i="3"/>
  <c r="O990" i="3" s="1"/>
  <c r="N1305" i="3"/>
  <c r="O1305" i="3" s="1"/>
  <c r="N170" i="3"/>
  <c r="O170" i="3" s="1"/>
  <c r="N237" i="3"/>
  <c r="O237" i="3" s="1"/>
  <c r="N1639" i="3"/>
  <c r="O1639" i="3" s="1"/>
  <c r="N101" i="3"/>
  <c r="O101" i="3" s="1"/>
  <c r="N1674" i="3"/>
  <c r="O1674" i="3" s="1"/>
  <c r="N1667" i="3"/>
  <c r="O1667" i="3" s="1"/>
  <c r="N1029" i="3"/>
  <c r="O1029" i="3" s="1"/>
  <c r="N1175" i="3"/>
  <c r="O1175" i="3" s="1"/>
  <c r="N970" i="3"/>
  <c r="O970" i="3" s="1"/>
  <c r="N587" i="3"/>
  <c r="O587" i="3" s="1"/>
  <c r="N1786" i="3"/>
  <c r="O1786" i="3" s="1"/>
  <c r="N1745" i="3"/>
  <c r="O1745" i="3" s="1"/>
  <c r="N68" i="3"/>
  <c r="O68" i="3" s="1"/>
  <c r="N832" i="3"/>
  <c r="O832" i="3" s="1"/>
  <c r="N962" i="3"/>
  <c r="O962" i="3" s="1"/>
  <c r="N190" i="3"/>
  <c r="O190" i="3" s="1"/>
  <c r="N835" i="3"/>
  <c r="O835" i="3" s="1"/>
  <c r="N697" i="3"/>
  <c r="O697" i="3" s="1"/>
  <c r="N1634" i="3"/>
  <c r="O1634" i="3" s="1"/>
  <c r="N54" i="3"/>
  <c r="O54" i="3" s="1"/>
  <c r="N1512" i="3"/>
  <c r="O1512" i="3" s="1"/>
  <c r="N868" i="3"/>
  <c r="O868" i="3" s="1"/>
  <c r="N94" i="3"/>
  <c r="O94" i="3" s="1"/>
  <c r="N1368" i="3"/>
  <c r="O1368" i="3" s="1"/>
  <c r="N197" i="3"/>
  <c r="O197" i="3" s="1"/>
  <c r="N765" i="3"/>
  <c r="O765" i="3" s="1"/>
  <c r="N291" i="3"/>
  <c r="O291" i="3" s="1"/>
  <c r="N350" i="3"/>
  <c r="O350" i="3" s="1"/>
  <c r="N1419" i="3"/>
  <c r="O1419" i="3" s="1"/>
  <c r="N596" i="3"/>
  <c r="O596" i="3" s="1"/>
  <c r="N994" i="3"/>
  <c r="O994" i="3" s="1"/>
  <c r="N955" i="3"/>
  <c r="O955" i="3" s="1"/>
  <c r="N1086" i="3"/>
  <c r="O1086" i="3" s="1"/>
  <c r="N1068" i="3"/>
  <c r="O1068" i="3" s="1"/>
  <c r="N782" i="3"/>
  <c r="O782" i="3" s="1"/>
  <c r="N429" i="3"/>
  <c r="O429" i="3" s="1"/>
  <c r="N701" i="3"/>
  <c r="O701" i="3" s="1"/>
  <c r="N819" i="3"/>
  <c r="O819" i="3" s="1"/>
  <c r="N1534" i="3"/>
  <c r="O1534" i="3" s="1"/>
  <c r="N705" i="3"/>
  <c r="O705" i="3" s="1"/>
  <c r="N1762" i="3"/>
  <c r="O1762" i="3" s="1"/>
  <c r="N1418" i="3"/>
  <c r="O1418" i="3" s="1"/>
  <c r="N508" i="3"/>
  <c r="O508" i="3" s="1"/>
  <c r="N1567" i="3"/>
  <c r="O1567" i="3" s="1"/>
  <c r="N677" i="3"/>
  <c r="O677" i="3" s="1"/>
  <c r="N989" i="3"/>
  <c r="O989" i="3" s="1"/>
  <c r="N93" i="3"/>
  <c r="O93" i="3" s="1"/>
  <c r="N1310" i="3"/>
  <c r="O1310" i="3" s="1"/>
  <c r="N941" i="3"/>
  <c r="O941" i="3" s="1"/>
  <c r="N609" i="3"/>
  <c r="O609" i="3" s="1"/>
  <c r="N594" i="3"/>
  <c r="O594" i="3" s="1"/>
  <c r="N448" i="3"/>
  <c r="O448" i="3" s="1"/>
  <c r="N281" i="3"/>
  <c r="O281" i="3" s="1"/>
  <c r="N270" i="3"/>
  <c r="O270" i="3" s="1"/>
  <c r="N275" i="3"/>
  <c r="O275" i="3" s="1"/>
  <c r="N1289" i="3"/>
  <c r="O1289" i="3" s="1"/>
  <c r="N1752" i="3"/>
  <c r="O1752" i="3" s="1"/>
  <c r="N1041" i="3"/>
  <c r="O1041" i="3" s="1"/>
  <c r="N236" i="3"/>
  <c r="O236" i="3" s="1"/>
  <c r="N1649" i="3"/>
  <c r="O1649" i="3" s="1"/>
  <c r="N1455" i="3"/>
  <c r="O1455" i="3" s="1"/>
  <c r="N1525" i="3"/>
  <c r="O1525" i="3" s="1"/>
  <c r="N1225" i="3"/>
  <c r="O1225" i="3" s="1"/>
  <c r="N1057" i="3"/>
  <c r="O1057" i="3" s="1"/>
  <c r="N91" i="3"/>
  <c r="O91" i="3" s="1"/>
  <c r="N1443" i="3"/>
  <c r="O1443" i="3" s="1"/>
  <c r="N791" i="3"/>
  <c r="O791" i="3" s="1"/>
  <c r="N234" i="3"/>
  <c r="O234" i="3" s="1"/>
  <c r="N479" i="3"/>
  <c r="O479" i="3" s="1"/>
  <c r="N1491" i="3"/>
  <c r="O1491" i="3" s="1"/>
  <c r="N1493" i="3"/>
  <c r="O1493" i="3" s="1"/>
  <c r="N1000" i="3"/>
  <c r="O1000" i="3" s="1"/>
  <c r="N193" i="3"/>
  <c r="O193" i="3" s="1"/>
  <c r="N1004" i="3"/>
  <c r="O1004" i="3" s="1"/>
  <c r="N302" i="3"/>
  <c r="O302" i="3" s="1"/>
  <c r="N1198" i="3"/>
  <c r="O1198" i="3" s="1"/>
  <c r="N757" i="3"/>
  <c r="O757" i="3" s="1"/>
  <c r="N61" i="3"/>
  <c r="O61" i="3" s="1"/>
  <c r="N1638" i="3"/>
  <c r="O1638" i="3" s="1"/>
  <c r="N1144" i="3"/>
  <c r="O1144" i="3" s="1"/>
  <c r="N1466" i="3"/>
  <c r="O1466" i="3" s="1"/>
  <c r="N825" i="3"/>
  <c r="O825" i="3" s="1"/>
  <c r="N494" i="3"/>
  <c r="O494" i="3" s="1"/>
  <c r="N854" i="3"/>
  <c r="O854" i="3" s="1"/>
  <c r="N1697" i="3"/>
  <c r="O1697" i="3" s="1"/>
  <c r="N866" i="3"/>
  <c r="O866" i="3" s="1"/>
  <c r="N1262" i="3"/>
  <c r="O1262" i="3" s="1"/>
  <c r="N1090" i="3"/>
  <c r="O1090" i="3" s="1"/>
  <c r="N716" i="3"/>
  <c r="O716" i="3" s="1"/>
  <c r="N906" i="3"/>
  <c r="O906" i="3" s="1"/>
  <c r="N717" i="3"/>
  <c r="O717" i="3" s="1"/>
  <c r="N1351" i="3"/>
  <c r="O1351" i="3" s="1"/>
  <c r="N840" i="3"/>
  <c r="O840" i="3" s="1"/>
  <c r="N422" i="3"/>
  <c r="O422" i="3" s="1"/>
  <c r="N188" i="3"/>
  <c r="O188" i="3" s="1"/>
  <c r="N1207" i="3"/>
  <c r="O1207" i="3" s="1"/>
  <c r="N85" i="3"/>
  <c r="O85" i="3" s="1"/>
  <c r="N167" i="3"/>
  <c r="O167" i="3" s="1"/>
  <c r="N620" i="3"/>
  <c r="O620" i="3" s="1"/>
  <c r="N1138" i="3"/>
  <c r="O1138" i="3" s="1"/>
  <c r="N1430" i="3"/>
  <c r="O1430" i="3" s="1"/>
  <c r="N278" i="3"/>
  <c r="O278" i="3" s="1"/>
  <c r="N1250" i="3"/>
  <c r="O1250" i="3" s="1"/>
  <c r="N1559" i="3"/>
  <c r="O1559" i="3" s="1"/>
  <c r="N1336" i="3"/>
  <c r="O1336" i="3" s="1"/>
  <c r="N225" i="3"/>
  <c r="O225" i="3" s="1"/>
  <c r="N884" i="3"/>
  <c r="O884" i="3" s="1"/>
  <c r="N1574" i="3"/>
  <c r="O1574" i="3" s="1"/>
  <c r="N828" i="3"/>
  <c r="O828" i="3" s="1"/>
  <c r="N1213" i="3"/>
  <c r="O1213" i="3" s="1"/>
  <c r="N53" i="3"/>
  <c r="O53" i="3" s="1"/>
  <c r="N706" i="3"/>
  <c r="O706" i="3" s="1"/>
  <c r="N542" i="3"/>
  <c r="O542" i="3" s="1"/>
  <c r="N974" i="3"/>
  <c r="O974" i="3" s="1"/>
  <c r="N137" i="3"/>
  <c r="O137" i="3" s="1"/>
  <c r="N775" i="3"/>
  <c r="O775" i="3" s="1"/>
  <c r="N1563" i="3"/>
  <c r="O1563" i="3" s="1"/>
  <c r="N1457" i="3"/>
  <c r="O1457" i="3" s="1"/>
  <c r="N485" i="3"/>
  <c r="O485" i="3" s="1"/>
  <c r="N633" i="3"/>
  <c r="O633" i="3" s="1"/>
  <c r="N423" i="3"/>
  <c r="O423" i="3" s="1"/>
  <c r="N1507" i="3"/>
  <c r="O1507" i="3" s="1"/>
  <c r="N855" i="3"/>
  <c r="O855" i="3" s="1"/>
  <c r="N394" i="3"/>
  <c r="O394" i="3" s="1"/>
  <c r="N813" i="3"/>
  <c r="O813" i="3" s="1"/>
  <c r="N1337" i="3"/>
  <c r="O1337" i="3" s="1"/>
  <c r="N1304" i="3"/>
  <c r="O1304" i="3" s="1"/>
  <c r="N1258" i="3"/>
  <c r="O1258" i="3" s="1"/>
  <c r="N1237" i="3"/>
  <c r="O1237" i="3" s="1"/>
  <c r="N1554" i="3"/>
  <c r="O1554" i="3" s="1"/>
  <c r="N1108" i="3"/>
  <c r="O1108" i="3" s="1"/>
  <c r="N1486" i="3"/>
  <c r="O1486" i="3" s="1"/>
  <c r="N521" i="3"/>
  <c r="O521" i="3" s="1"/>
  <c r="N834" i="3"/>
  <c r="O834" i="3" s="1"/>
  <c r="N1077" i="3"/>
  <c r="O1077" i="3" s="1"/>
  <c r="N124" i="3"/>
  <c r="O124" i="3" s="1"/>
  <c r="N1763" i="3"/>
  <c r="O1763" i="3" s="1"/>
  <c r="N50" i="3"/>
  <c r="O50" i="3" s="1"/>
  <c r="N71" i="3"/>
  <c r="O71" i="3" s="1"/>
  <c r="N518" i="3"/>
  <c r="O518" i="3" s="1"/>
  <c r="N18" i="3"/>
  <c r="O18" i="3" s="1"/>
  <c r="N656" i="3"/>
  <c r="O656" i="3" s="1"/>
  <c r="N1263" i="3"/>
  <c r="O1263" i="3" s="1"/>
  <c r="N1194" i="3"/>
  <c r="O1194" i="3" s="1"/>
  <c r="N66" i="3"/>
  <c r="O66" i="3" s="1"/>
  <c r="N1388" i="3"/>
  <c r="O1388" i="3" s="1"/>
  <c r="N200" i="3"/>
  <c r="O200" i="3" s="1"/>
  <c r="N455" i="3"/>
  <c r="O455" i="3" s="1"/>
  <c r="N103" i="3"/>
  <c r="O103" i="3" s="1"/>
  <c r="N1172" i="3"/>
  <c r="O1172" i="3" s="1"/>
  <c r="N1615" i="3"/>
  <c r="O1615" i="3" s="1"/>
  <c r="N1473" i="3"/>
  <c r="O1473" i="3" s="1"/>
  <c r="N476" i="3"/>
  <c r="O476" i="3" s="1"/>
  <c r="N993" i="3"/>
  <c r="O993" i="3" s="1"/>
  <c r="N1021" i="3"/>
  <c r="O1021" i="3" s="1"/>
  <c r="N856" i="3"/>
  <c r="O856" i="3" s="1"/>
  <c r="N1167" i="3"/>
  <c r="O1167" i="3" s="1"/>
  <c r="N1297" i="3"/>
  <c r="O1297" i="3" s="1"/>
  <c r="N525" i="3"/>
  <c r="O525" i="3" s="1"/>
  <c r="N1605" i="3"/>
  <c r="O1605" i="3" s="1"/>
  <c r="N305" i="3"/>
  <c r="O305" i="3" s="1"/>
  <c r="N1422" i="3"/>
  <c r="O1422" i="3" s="1"/>
  <c r="N1398" i="3"/>
  <c r="O1398" i="3" s="1"/>
  <c r="N788" i="3"/>
  <c r="O788" i="3" s="1"/>
  <c r="N1205" i="3"/>
  <c r="O1205" i="3" s="1"/>
  <c r="N204" i="3"/>
  <c r="O204" i="3" s="1"/>
  <c r="N1065" i="3"/>
  <c r="O1065" i="3" s="1"/>
  <c r="N155" i="3"/>
  <c r="O155" i="3" s="1"/>
  <c r="N975" i="3"/>
  <c r="O975" i="3" s="1"/>
  <c r="N561" i="3"/>
  <c r="O561" i="3" s="1"/>
  <c r="N168" i="3"/>
  <c r="O168" i="3" s="1"/>
  <c r="N752" i="3"/>
  <c r="O752" i="3" s="1"/>
  <c r="N881" i="3"/>
  <c r="O881" i="3" s="1"/>
  <c r="N1748" i="3"/>
  <c r="O1748" i="3" s="1"/>
  <c r="N1460" i="3"/>
  <c r="O1460" i="3" s="1"/>
  <c r="N1331" i="3"/>
  <c r="O1331" i="3" s="1"/>
  <c r="N1532" i="3"/>
  <c r="O1532" i="3" s="1"/>
  <c r="N484" i="3"/>
  <c r="O484" i="3" s="1"/>
  <c r="N16" i="3"/>
  <c r="O16" i="3" s="1"/>
  <c r="N877" i="3"/>
  <c r="O877" i="3" s="1"/>
  <c r="N493" i="3"/>
  <c r="O493" i="3" s="1"/>
  <c r="N327" i="3"/>
  <c r="O327" i="3" s="1"/>
  <c r="N600" i="3"/>
  <c r="O600" i="3" s="1"/>
  <c r="N998" i="3"/>
  <c r="O998" i="3" s="1"/>
  <c r="N1190" i="3"/>
  <c r="O1190" i="3" s="1"/>
  <c r="N74" i="3"/>
  <c r="O74" i="3" s="1"/>
  <c r="N415" i="3"/>
  <c r="O415" i="3" s="1"/>
  <c r="N683" i="3"/>
  <c r="O683" i="3" s="1"/>
  <c r="N527" i="3"/>
  <c r="O527" i="3" s="1"/>
  <c r="N1092" i="3"/>
  <c r="O1092" i="3" s="1"/>
  <c r="N1777" i="3"/>
  <c r="O1777" i="3" s="1"/>
  <c r="N745" i="3"/>
  <c r="O745" i="3" s="1"/>
  <c r="N1386" i="3"/>
  <c r="O1386" i="3" s="1"/>
  <c r="N1630" i="3"/>
  <c r="O1630" i="3" s="1"/>
  <c r="N755" i="3"/>
  <c r="O755" i="3" s="1"/>
  <c r="N273" i="3"/>
  <c r="O273" i="3" s="1"/>
  <c r="N1026" i="3"/>
  <c r="O1026" i="3" s="1"/>
  <c r="N809" i="3"/>
  <c r="O809" i="3" s="1"/>
  <c r="N627" i="3"/>
  <c r="O627" i="3" s="1"/>
  <c r="N1125" i="3"/>
  <c r="O1125" i="3" s="1"/>
  <c r="N362" i="3"/>
  <c r="O362" i="3" s="1"/>
  <c r="N783" i="3"/>
  <c r="O783" i="3" s="1"/>
  <c r="N1502" i="3"/>
  <c r="O1502" i="3" s="1"/>
  <c r="N1056" i="3"/>
  <c r="O1056" i="3" s="1"/>
  <c r="N1571" i="3"/>
  <c r="O1571" i="3" s="1"/>
  <c r="N1724" i="3"/>
  <c r="O1724" i="3" s="1"/>
  <c r="N939" i="3"/>
  <c r="O939" i="3" s="1"/>
  <c r="N777" i="3"/>
  <c r="O777" i="3" s="1"/>
  <c r="N1573" i="3"/>
  <c r="O1573" i="3" s="1"/>
  <c r="N414" i="3"/>
  <c r="O414" i="3" s="1"/>
  <c r="N1010" i="3"/>
  <c r="O1010" i="3" s="1"/>
  <c r="N845" i="3"/>
  <c r="O845" i="3" s="1"/>
  <c r="N248" i="3"/>
  <c r="O248" i="3" s="1"/>
  <c r="N1109" i="3"/>
  <c r="O1109" i="3" s="1"/>
  <c r="N313" i="3"/>
  <c r="O313" i="3" s="1"/>
  <c r="N630" i="3"/>
  <c r="O630" i="3" s="1"/>
  <c r="N833" i="3"/>
  <c r="O833" i="3" s="1"/>
  <c r="N113" i="3"/>
  <c r="O113" i="3" s="1"/>
  <c r="N345" i="3"/>
  <c r="O345" i="3" s="1"/>
  <c r="N937" i="3"/>
  <c r="O937" i="3" s="1"/>
  <c r="N1008" i="3"/>
  <c r="O1008" i="3" s="1"/>
  <c r="N1380" i="3"/>
  <c r="O1380" i="3" s="1"/>
  <c r="N297" i="3"/>
  <c r="O297" i="3" s="1"/>
  <c r="N686" i="3"/>
  <c r="O686" i="3" s="1"/>
  <c r="N452" i="3"/>
  <c r="O452" i="3" s="1"/>
  <c r="N184" i="3"/>
  <c r="O184" i="3" s="1"/>
  <c r="N1264" i="3"/>
  <c r="O1264" i="3" s="1"/>
  <c r="N624" i="3"/>
  <c r="O624" i="3" s="1"/>
  <c r="N1121" i="3"/>
  <c r="O1121" i="3" s="1"/>
  <c r="N1149" i="3"/>
  <c r="O1149" i="3" s="1"/>
  <c r="N470" i="3"/>
  <c r="O470" i="3" s="1"/>
  <c r="N1292" i="3"/>
  <c r="O1292" i="3" s="1"/>
  <c r="N242" i="3"/>
  <c r="O242" i="3" s="1"/>
  <c r="N1044" i="3"/>
  <c r="O1044" i="3" s="1"/>
  <c r="N1102" i="3"/>
  <c r="O1102" i="3" s="1"/>
  <c r="N1140" i="3"/>
  <c r="O1140" i="3" s="1"/>
  <c r="N19" i="3"/>
  <c r="O19" i="3" s="1"/>
  <c r="N533" i="3"/>
  <c r="O533" i="3" s="1"/>
  <c r="N1624" i="3"/>
  <c r="O1624" i="3" s="1"/>
  <c r="N1219" i="3"/>
  <c r="O1219" i="3" s="1"/>
  <c r="N158" i="3"/>
  <c r="O158" i="3" s="1"/>
  <c r="N185" i="3"/>
  <c r="O185" i="3" s="1"/>
  <c r="N1625" i="3"/>
  <c r="O1625" i="3" s="1"/>
  <c r="N546" i="3"/>
  <c r="O546" i="3" s="1"/>
  <c r="N428" i="3"/>
  <c r="O428" i="3" s="1"/>
  <c r="N434" i="3"/>
  <c r="O434" i="3" s="1"/>
  <c r="N70" i="3"/>
  <c r="O70" i="3" s="1"/>
  <c r="N1686" i="3"/>
  <c r="O1686" i="3" s="1"/>
  <c r="N154" i="3"/>
  <c r="O154" i="3" s="1"/>
  <c r="N838" i="3"/>
  <c r="O838" i="3" s="1"/>
  <c r="N601" i="3"/>
  <c r="O601" i="3" s="1"/>
  <c r="N340" i="3"/>
  <c r="O340" i="3" s="1"/>
  <c r="N338" i="3"/>
  <c r="O338" i="3" s="1"/>
  <c r="N1556" i="3"/>
  <c r="O1556" i="3" s="1"/>
  <c r="N517" i="3"/>
  <c r="O517" i="3" s="1"/>
  <c r="N1622" i="3"/>
  <c r="O1622" i="3" s="1"/>
  <c r="N1229" i="3"/>
  <c r="O1229" i="3" s="1"/>
  <c r="N64" i="3"/>
  <c r="O64" i="3" s="1"/>
  <c r="N816" i="3"/>
  <c r="O816" i="3" s="1"/>
  <c r="N1113" i="3"/>
  <c r="O1113" i="3" s="1"/>
  <c r="N1323" i="3"/>
  <c r="O1323" i="3" s="1"/>
  <c r="N1355" i="3"/>
  <c r="O1355" i="3" s="1"/>
  <c r="N1036" i="3"/>
  <c r="O1036" i="3" s="1"/>
  <c r="N1433" i="3"/>
  <c r="O1433" i="3" s="1"/>
  <c r="N209" i="3"/>
  <c r="O209" i="3" s="1"/>
  <c r="N1656" i="3"/>
  <c r="O1656" i="3" s="1"/>
  <c r="N267" i="3"/>
  <c r="O267" i="3" s="1"/>
  <c r="N1284" i="3"/>
  <c r="O1284" i="3" s="1"/>
  <c r="N1640" i="3"/>
  <c r="O1640" i="3" s="1"/>
  <c r="N1259" i="3"/>
  <c r="O1259" i="3" s="1"/>
  <c r="N867" i="3"/>
  <c r="O867" i="3" s="1"/>
  <c r="N325" i="3"/>
  <c r="O325" i="3" s="1"/>
  <c r="N220" i="3"/>
  <c r="O220" i="3" s="1"/>
  <c r="N1449" i="3"/>
  <c r="O1449" i="3" s="1"/>
  <c r="N1182" i="3"/>
  <c r="O1182" i="3" s="1"/>
  <c r="N1648" i="3"/>
  <c r="O1648" i="3" s="1"/>
  <c r="N1114" i="3"/>
  <c r="O1114" i="3" s="1"/>
  <c r="N1688" i="3"/>
  <c r="O1688" i="3" s="1"/>
  <c r="N284" i="3"/>
  <c r="O284" i="3" s="1"/>
  <c r="N987" i="3"/>
  <c r="O987" i="3" s="1"/>
  <c r="N1139" i="3"/>
  <c r="O1139" i="3" s="1"/>
  <c r="N456" i="3"/>
  <c r="O456" i="3" s="1"/>
  <c r="N960" i="3"/>
  <c r="O960" i="3" s="1"/>
  <c r="N879" i="3"/>
  <c r="O879" i="3" s="1"/>
  <c r="N1332" i="3"/>
  <c r="O1332" i="3" s="1"/>
  <c r="N1454" i="3"/>
  <c r="O1454" i="3" s="1"/>
  <c r="N1618" i="3"/>
  <c r="O1618" i="3" s="1"/>
  <c r="N100" i="3"/>
  <c r="O100" i="3" s="1"/>
  <c r="N258" i="3"/>
  <c r="O258" i="3" s="1"/>
  <c r="N611" i="3"/>
  <c r="O611" i="3" s="1"/>
  <c r="N730" i="3"/>
  <c r="O730" i="3" s="1"/>
  <c r="N496" i="3"/>
  <c r="O496" i="3" s="1"/>
  <c r="N63" i="3"/>
  <c r="O63" i="3" s="1"/>
  <c r="N370" i="3"/>
  <c r="O370" i="3" s="1"/>
  <c r="N647" i="3"/>
  <c r="O647" i="3" s="1"/>
  <c r="N1296" i="3"/>
  <c r="O1296" i="3" s="1"/>
  <c r="N528" i="3"/>
  <c r="O528" i="3" s="1"/>
  <c r="N1165" i="3"/>
  <c r="O1165" i="3" s="1"/>
  <c r="N1527" i="3"/>
  <c r="O1527" i="3" s="1"/>
  <c r="N500" i="3"/>
  <c r="O500" i="3" s="1"/>
  <c r="N853" i="3"/>
  <c r="O853" i="3" s="1"/>
  <c r="N1412" i="3"/>
  <c r="O1412" i="3" s="1"/>
  <c r="N304" i="3"/>
  <c r="O304" i="3" s="1"/>
  <c r="N1122" i="3"/>
  <c r="O1122" i="3" s="1"/>
  <c r="N1470" i="3"/>
  <c r="O1470" i="3" s="1"/>
  <c r="N1252" i="3"/>
  <c r="O1252" i="3" s="1"/>
  <c r="N488" i="3"/>
  <c r="O488" i="3" s="1"/>
  <c r="N1570" i="3"/>
  <c r="O1570" i="3" s="1"/>
  <c r="N650" i="3"/>
  <c r="O650" i="3" s="1"/>
  <c r="N820" i="3"/>
  <c r="O820" i="3" s="1"/>
  <c r="N535" i="3"/>
  <c r="O535" i="3" s="1"/>
  <c r="N1203" i="3"/>
  <c r="O1203" i="3" s="1"/>
  <c r="N545" i="3"/>
  <c r="O545" i="3" s="1"/>
  <c r="N502" i="3"/>
  <c r="O502" i="3" s="1"/>
  <c r="N1281" i="3"/>
  <c r="O1281" i="3" s="1"/>
  <c r="N1450" i="3"/>
  <c r="O1450" i="3" s="1"/>
  <c r="N901" i="3"/>
  <c r="O901" i="3" s="1"/>
  <c r="N1318" i="3"/>
  <c r="O1318" i="3" s="1"/>
  <c r="N368" i="3"/>
  <c r="O368" i="3" s="1"/>
  <c r="N1350" i="3"/>
  <c r="O1350" i="3" s="1"/>
  <c r="N1650" i="3"/>
  <c r="O1650" i="3" s="1"/>
  <c r="N1059" i="3"/>
  <c r="O1059" i="3" s="1"/>
  <c r="N1046" i="3"/>
  <c r="O1046" i="3" s="1"/>
  <c r="N498" i="3"/>
  <c r="O498" i="3" s="1"/>
  <c r="N1531" i="3"/>
  <c r="O1531" i="3" s="1"/>
  <c r="N1547" i="3"/>
  <c r="O1547" i="3" s="1"/>
  <c r="N1067" i="3"/>
  <c r="O1067" i="3" s="1"/>
  <c r="N329" i="3"/>
  <c r="O329" i="3" s="1"/>
  <c r="N321" i="3"/>
  <c r="O321" i="3" s="1"/>
  <c r="N1131" i="3"/>
  <c r="O1131" i="3" s="1"/>
  <c r="N1124" i="3"/>
  <c r="O1124" i="3" s="1"/>
  <c r="N1515" i="3"/>
  <c r="O1515" i="3" s="1"/>
  <c r="N923" i="3"/>
  <c r="O923" i="3" s="1"/>
  <c r="N332" i="3"/>
  <c r="O332" i="3" s="1"/>
  <c r="N659" i="3"/>
  <c r="O659" i="3" s="1"/>
  <c r="N1249" i="3"/>
  <c r="O1249" i="3" s="1"/>
  <c r="N330" i="3"/>
  <c r="O330" i="3" s="1"/>
  <c r="N910" i="3"/>
  <c r="O910" i="3" s="1"/>
  <c r="N1042" i="3"/>
  <c r="O1042" i="3" s="1"/>
  <c r="N641" i="3"/>
  <c r="O641" i="3" s="1"/>
  <c r="N17" i="3"/>
  <c r="O17" i="3" s="1"/>
  <c r="N1333" i="3"/>
  <c r="O1333" i="3" s="1"/>
  <c r="N1582" i="3"/>
  <c r="O1582" i="3" s="1"/>
  <c r="N1695" i="3"/>
  <c r="O1695" i="3" s="1"/>
  <c r="N1599" i="3"/>
  <c r="O1599" i="3" s="1"/>
  <c r="N1743" i="3"/>
  <c r="O1743" i="3" s="1"/>
  <c r="N146" i="3"/>
  <c r="O146" i="3" s="1"/>
  <c r="N199" i="3"/>
  <c r="O199" i="3" s="1"/>
  <c r="N419" i="3"/>
  <c r="O419" i="3" s="1"/>
  <c r="N972" i="3"/>
  <c r="O972" i="3" s="1"/>
  <c r="N698" i="3"/>
  <c r="O698" i="3" s="1"/>
  <c r="N472" i="3"/>
  <c r="O472" i="3" s="1"/>
  <c r="N409" i="3"/>
  <c r="O409" i="3" s="1"/>
  <c r="N902" i="3"/>
  <c r="O902" i="3" s="1"/>
  <c r="N770" i="3"/>
  <c r="O770" i="3" s="1"/>
  <c r="N928" i="3"/>
  <c r="O928" i="3" s="1"/>
  <c r="N1660" i="3"/>
  <c r="O1660" i="3" s="1"/>
  <c r="N366" i="3"/>
  <c r="O366" i="3" s="1"/>
  <c r="N1536" i="3"/>
  <c r="O1536" i="3" s="1"/>
  <c r="N37" i="3"/>
  <c r="O37" i="3" s="1"/>
  <c r="N1106" i="3"/>
  <c r="O1106" i="3" s="1"/>
  <c r="N1055" i="3"/>
  <c r="O1055" i="3" s="1"/>
  <c r="N1254" i="3"/>
  <c r="O1254" i="3" s="1"/>
  <c r="N1579" i="3"/>
  <c r="O1579" i="3" s="1"/>
  <c r="N192" i="3"/>
  <c r="O192" i="3" s="1"/>
  <c r="N538" i="3"/>
  <c r="O538" i="3" s="1"/>
  <c r="N872" i="3"/>
  <c r="O872" i="3" s="1"/>
  <c r="N979" i="3"/>
  <c r="O979" i="3" s="1"/>
  <c r="N1132" i="3"/>
  <c r="O1132" i="3" s="1"/>
  <c r="N1788" i="3"/>
  <c r="O1788" i="3" s="1"/>
  <c r="N1189" i="3"/>
  <c r="O1189" i="3" s="1"/>
  <c r="N1271" i="3"/>
  <c r="O1271" i="3" s="1"/>
  <c r="N1392" i="3"/>
  <c r="O1392" i="3" s="1"/>
  <c r="N1365" i="3"/>
  <c r="O1365" i="3" s="1"/>
  <c r="N1405" i="3"/>
  <c r="O1405" i="3" s="1"/>
  <c r="N943" i="3"/>
  <c r="O943" i="3" s="1"/>
  <c r="N1740" i="3"/>
  <c r="O1740" i="3" s="1"/>
  <c r="N1268" i="3"/>
  <c r="O1268" i="3" s="1"/>
  <c r="N1772" i="3"/>
  <c r="O1772" i="3" s="1"/>
  <c r="N1675" i="3"/>
  <c r="O1675" i="3" s="1"/>
  <c r="N865" i="3"/>
  <c r="O865" i="3" s="1"/>
  <c r="N849" i="3"/>
  <c r="O849" i="3" s="1"/>
  <c r="N337" i="3"/>
  <c r="O337" i="3" s="1"/>
  <c r="N454" i="3"/>
  <c r="O454" i="3" s="1"/>
  <c r="N1352" i="3"/>
  <c r="O1352" i="3" s="1"/>
  <c r="N985" i="3"/>
  <c r="O985" i="3" s="1"/>
  <c r="N73" i="3"/>
  <c r="O73" i="3" s="1"/>
  <c r="N301" i="3"/>
  <c r="O301" i="3" s="1"/>
  <c r="N426" i="3"/>
  <c r="O426" i="3" s="1"/>
  <c r="N1517" i="3"/>
  <c r="O1517" i="3" s="1"/>
  <c r="N1117" i="3"/>
  <c r="O1117" i="3" s="1"/>
  <c r="N92" i="3"/>
  <c r="O92" i="3" s="1"/>
  <c r="N986" i="3"/>
  <c r="O986" i="3" s="1"/>
  <c r="N214" i="3"/>
  <c r="O214" i="3" s="1"/>
  <c r="N605" i="3"/>
  <c r="O605" i="3" s="1"/>
  <c r="N180" i="3"/>
  <c r="O180" i="3" s="1"/>
  <c r="N559" i="3"/>
  <c r="O559" i="3" s="1"/>
  <c r="N1749" i="3"/>
  <c r="O1749" i="3" s="1"/>
  <c r="N473" i="3"/>
  <c r="O473" i="3" s="1"/>
  <c r="N1647" i="3"/>
  <c r="O1647" i="3" s="1"/>
  <c r="N778" i="3"/>
  <c r="O778" i="3" s="1"/>
  <c r="N482" i="3"/>
  <c r="O482" i="3" s="1"/>
  <c r="N1287" i="3"/>
  <c r="O1287" i="3" s="1"/>
  <c r="N1385" i="3"/>
  <c r="O1385" i="3" s="1"/>
  <c r="N143" i="3"/>
  <c r="O143" i="3" s="1"/>
  <c r="N205" i="3"/>
  <c r="O205" i="3" s="1"/>
  <c r="N1518" i="3"/>
  <c r="O1518" i="3" s="1"/>
  <c r="N1174" i="3"/>
  <c r="O1174" i="3" s="1"/>
  <c r="N1627" i="3"/>
  <c r="O1627" i="3" s="1"/>
  <c r="N1232" i="3"/>
  <c r="O1232" i="3" s="1"/>
  <c r="N885" i="3"/>
  <c r="O885" i="3" s="1"/>
  <c r="N651" i="3"/>
  <c r="O651" i="3" s="1"/>
  <c r="N1645" i="3"/>
  <c r="O1645" i="3" s="1"/>
  <c r="N642" i="3"/>
  <c r="O642" i="3" s="1"/>
  <c r="N911" i="3"/>
  <c r="O911" i="3" s="1"/>
  <c r="N1499" i="3"/>
  <c r="O1499" i="3" s="1"/>
  <c r="N361" i="3"/>
  <c r="O361" i="3" s="1"/>
  <c r="N857" i="3"/>
  <c r="O857" i="3" s="1"/>
  <c r="N934" i="3"/>
  <c r="O934" i="3" s="1"/>
  <c r="N1425" i="3"/>
  <c r="O1425" i="3" s="1"/>
  <c r="N950" i="3"/>
  <c r="O950" i="3" s="1"/>
  <c r="N1200" i="3"/>
  <c r="O1200" i="3" s="1"/>
  <c r="N1643" i="3"/>
  <c r="O1643" i="3" s="1"/>
  <c r="N229" i="3"/>
  <c r="O229" i="3" s="1"/>
  <c r="N511" i="3"/>
  <c r="O511" i="3" s="1"/>
  <c r="N1792" i="3"/>
  <c r="O1792" i="3" s="1"/>
  <c r="N951" i="3"/>
  <c r="O951" i="3" s="1"/>
  <c r="N880" i="3"/>
  <c r="O880" i="3" s="1"/>
  <c r="N1043" i="3"/>
  <c r="O1043" i="3" s="1"/>
  <c r="N1005" i="3"/>
  <c r="O1005" i="3" s="1"/>
  <c r="N980" i="3"/>
  <c r="O980" i="3" s="1"/>
  <c r="N1441" i="3"/>
  <c r="O1441" i="3" s="1"/>
  <c r="N387" i="3"/>
  <c r="O387" i="3" s="1"/>
  <c r="N924" i="3"/>
  <c r="O924" i="3" s="1"/>
  <c r="N318" i="3"/>
  <c r="O318" i="3" s="1"/>
  <c r="N403" i="3"/>
  <c r="O403" i="3" s="1"/>
  <c r="N147" i="3"/>
  <c r="O147" i="3" s="1"/>
  <c r="N157" i="3"/>
  <c r="O157" i="3" s="1"/>
  <c r="N79" i="3"/>
  <c r="O79" i="3" s="1"/>
  <c r="N81" i="3"/>
  <c r="O81" i="3" s="1"/>
  <c r="N128" i="3"/>
  <c r="O128" i="3" s="1"/>
  <c r="N743" i="3"/>
  <c r="O743" i="3" s="1"/>
  <c r="N860" i="3"/>
  <c r="O860" i="3" s="1"/>
  <c r="N1779" i="3"/>
  <c r="O1779" i="3" s="1"/>
  <c r="N443" i="3"/>
  <c r="O443" i="3" s="1"/>
  <c r="N912" i="3"/>
  <c r="O912" i="3" s="1"/>
  <c r="N1279" i="3"/>
  <c r="O1279" i="3" s="1"/>
  <c r="N132" i="3"/>
  <c r="O132" i="3" s="1"/>
  <c r="N421" i="3"/>
  <c r="O421" i="3" s="1"/>
  <c r="N1346" i="3"/>
  <c r="O1346" i="3" s="1"/>
  <c r="N628" i="3"/>
  <c r="O628" i="3" s="1"/>
  <c r="N953" i="3"/>
  <c r="O953" i="3" s="1"/>
  <c r="N616" i="3"/>
  <c r="O616" i="3" s="1"/>
  <c r="N1497" i="3"/>
  <c r="O1497" i="3" s="1"/>
  <c r="N343" i="3"/>
  <c r="O343" i="3" s="1"/>
  <c r="N1472" i="3"/>
  <c r="O1472" i="3" s="1"/>
  <c r="N847" i="3"/>
  <c r="O847" i="3" s="1"/>
  <c r="N821" i="3"/>
  <c r="O821" i="3" s="1"/>
  <c r="N8" i="3"/>
  <c r="O8" i="3" s="1"/>
  <c r="N712" i="3"/>
  <c r="O712" i="3" s="1"/>
  <c r="N235" i="3"/>
  <c r="O235" i="3" s="1"/>
  <c r="N1766" i="3"/>
  <c r="O1766" i="3" s="1"/>
  <c r="N875" i="3"/>
  <c r="O875" i="3" s="1"/>
  <c r="N1760" i="3"/>
  <c r="O1760" i="3" s="1"/>
  <c r="N1657" i="3"/>
  <c r="O1657" i="3" s="1"/>
  <c r="N674" i="3"/>
  <c r="O674" i="3" s="1"/>
  <c r="N977" i="3"/>
  <c r="O977" i="3" s="1"/>
  <c r="N261" i="3"/>
  <c r="O261" i="3" s="1"/>
  <c r="N568" i="3"/>
  <c r="O568" i="3" s="1"/>
  <c r="N1094" i="3"/>
  <c r="O1094" i="3" s="1"/>
  <c r="N1146" i="3"/>
  <c r="O1146" i="3" s="1"/>
  <c r="N1621" i="3"/>
  <c r="O1621" i="3" s="1"/>
  <c r="N299" i="3"/>
  <c r="O299" i="3" s="1"/>
  <c r="N1546" i="3"/>
  <c r="O1546" i="3" s="1"/>
  <c r="N375" i="3"/>
  <c r="O375" i="3" s="1"/>
  <c r="N1335" i="3"/>
  <c r="O1335" i="3" s="1"/>
  <c r="N1171" i="3"/>
  <c r="O1171" i="3" s="1"/>
  <c r="N591" i="3"/>
  <c r="O591" i="3" s="1"/>
  <c r="N122" i="3"/>
  <c r="O122" i="3" s="1"/>
  <c r="N1589" i="3"/>
  <c r="O1589" i="3" s="1"/>
  <c r="N285" i="3"/>
  <c r="O285" i="3" s="1"/>
  <c r="N756" i="3"/>
  <c r="O756" i="3" s="1"/>
  <c r="N90" i="3"/>
  <c r="O90" i="3" s="1"/>
  <c r="N1783" i="3"/>
  <c r="O1783" i="3" s="1"/>
  <c r="N324" i="3"/>
  <c r="O324" i="3" s="1"/>
  <c r="N1016" i="3"/>
  <c r="O1016" i="3" s="1"/>
  <c r="N1265" i="3"/>
  <c r="O1265" i="3" s="1"/>
  <c r="N256" i="3"/>
  <c r="O256" i="3" s="1"/>
  <c r="N441" i="3"/>
  <c r="O441" i="3" s="1"/>
  <c r="N377" i="3"/>
  <c r="O377" i="3" s="1"/>
  <c r="N1429" i="3"/>
  <c r="O1429" i="3" s="1"/>
  <c r="N1701" i="3"/>
  <c r="O1701" i="3" s="1"/>
  <c r="N580" i="3"/>
  <c r="O580" i="3" s="1"/>
  <c r="N420" i="3"/>
  <c r="O420" i="3" s="1"/>
  <c r="N442" i="3"/>
  <c r="O442" i="3" s="1"/>
  <c r="N1353" i="3"/>
  <c r="O1353" i="3" s="1"/>
  <c r="N406" i="3"/>
  <c r="O406" i="3" s="1"/>
  <c r="N1705" i="3"/>
  <c r="O1705" i="3" s="1"/>
  <c r="N56" i="3"/>
  <c r="O56" i="3" s="1"/>
  <c r="N662" i="3"/>
  <c r="O662" i="3" s="1"/>
  <c r="N252" i="3"/>
  <c r="O252" i="3" s="1"/>
  <c r="N675" i="3"/>
  <c r="O675" i="3" s="1"/>
  <c r="N691" i="3"/>
  <c r="O691" i="3" s="1"/>
  <c r="N930" i="3"/>
  <c r="O930" i="3" s="1"/>
  <c r="N802" i="3"/>
  <c r="O802" i="3" s="1"/>
  <c r="N1510" i="3"/>
  <c r="O1510" i="3" s="1"/>
  <c r="N501" i="3"/>
  <c r="O501" i="3" s="1"/>
  <c r="N228" i="3"/>
  <c r="O228" i="3" s="1"/>
  <c r="N1301" i="3"/>
  <c r="O1301" i="3" s="1"/>
  <c r="N75" i="3"/>
  <c r="O75" i="3" s="1"/>
  <c r="N402" i="3"/>
  <c r="O402" i="3" s="1"/>
  <c r="N1345" i="3"/>
  <c r="O1345" i="3" s="1"/>
  <c r="N1679" i="3"/>
  <c r="O1679" i="3" s="1"/>
  <c r="N173" i="3"/>
  <c r="O173" i="3" s="1"/>
  <c r="N445" i="3"/>
  <c r="O445" i="3" s="1"/>
  <c r="N269" i="3"/>
  <c r="O269" i="3" s="1"/>
  <c r="N1526" i="3"/>
  <c r="O1526" i="3" s="1"/>
  <c r="N1341" i="3"/>
  <c r="O1341" i="3" s="1"/>
  <c r="N904" i="3"/>
  <c r="O904" i="3" s="1"/>
  <c r="N573" i="3"/>
  <c r="O573" i="3" s="1"/>
  <c r="N1322" i="3"/>
  <c r="O1322" i="3" s="1"/>
  <c r="N232" i="3"/>
  <c r="O232" i="3" s="1"/>
  <c r="N1236" i="3"/>
  <c r="O1236" i="3" s="1"/>
  <c r="N1670" i="3"/>
  <c r="O1670" i="3" s="1"/>
  <c r="N116" i="3"/>
  <c r="O116" i="3" s="1"/>
  <c r="N798" i="3"/>
  <c r="O798" i="3" s="1"/>
  <c r="N1204" i="3"/>
  <c r="O1204" i="3" s="1"/>
  <c r="N1208" i="3"/>
  <c r="O1208" i="3" s="1"/>
  <c r="N450" i="3"/>
  <c r="O450" i="3" s="1"/>
  <c r="N1340" i="3"/>
  <c r="O1340" i="3" s="1"/>
  <c r="N571" i="3"/>
  <c r="O571" i="3" s="1"/>
  <c r="N446" i="3"/>
  <c r="O446" i="3" s="1"/>
  <c r="N1652" i="3"/>
  <c r="O1652" i="3" s="1"/>
  <c r="N1662" i="3"/>
  <c r="O1662" i="3" s="1"/>
  <c r="N382" i="3"/>
  <c r="O382" i="3" s="1"/>
  <c r="N667" i="3"/>
  <c r="O667" i="3" s="1"/>
  <c r="N1012" i="3"/>
  <c r="O1012" i="3" s="1"/>
  <c r="N1048" i="3"/>
  <c r="O1048" i="3" s="1"/>
  <c r="N416" i="3"/>
  <c r="O416" i="3" s="1"/>
  <c r="N1544" i="3"/>
  <c r="O1544" i="3" s="1"/>
  <c r="N824" i="3"/>
  <c r="O824" i="3" s="1"/>
  <c r="N886" i="3"/>
  <c r="O886" i="3" s="1"/>
  <c r="N790" i="3"/>
  <c r="O790" i="3" s="1"/>
  <c r="N1781" i="3"/>
  <c r="O1781" i="3" s="1"/>
  <c r="N259" i="3"/>
  <c r="O259" i="3" s="1"/>
  <c r="N1487" i="3"/>
  <c r="O1487" i="3" s="1"/>
  <c r="N438" i="3"/>
  <c r="O438" i="3" s="1"/>
  <c r="N1218" i="3"/>
  <c r="O1218" i="3" s="1"/>
  <c r="N967" i="3"/>
  <c r="O967" i="3" s="1"/>
  <c r="N1133" i="3"/>
  <c r="O1133" i="3" s="1"/>
  <c r="N309" i="3"/>
  <c r="O309" i="3" s="1"/>
  <c r="N277" i="3"/>
  <c r="O277" i="3" s="1"/>
  <c r="N208" i="3"/>
  <c r="O208" i="3" s="1"/>
  <c r="N871" i="3"/>
  <c r="O871" i="3" s="1"/>
  <c r="N486" i="3"/>
  <c r="O486" i="3" s="1"/>
  <c r="N1325" i="3"/>
  <c r="O1325" i="3" s="1"/>
  <c r="N636" i="3"/>
  <c r="O636" i="3" s="1"/>
  <c r="N1081" i="3"/>
  <c r="O1081" i="3" s="1"/>
  <c r="N741" i="3"/>
  <c r="O741" i="3" s="1"/>
  <c r="N978" i="3"/>
  <c r="O978" i="3" s="1"/>
  <c r="N141" i="3"/>
  <c r="O141" i="3" s="1"/>
  <c r="N478" i="3"/>
  <c r="O478" i="3" s="1"/>
  <c r="N187" i="3"/>
  <c r="O187" i="3" s="1"/>
  <c r="N1524" i="3"/>
  <c r="O1524" i="3" s="1"/>
  <c r="N1080" i="3"/>
  <c r="O1080" i="3" s="1"/>
  <c r="N1119" i="3"/>
  <c r="O1119" i="3" s="1"/>
  <c r="N1489" i="3"/>
  <c r="O1489" i="3" s="1"/>
  <c r="N1706" i="3"/>
  <c r="O1706" i="3" s="1"/>
  <c r="N1580" i="3"/>
  <c r="O1580" i="3" s="1"/>
  <c r="N613" i="3"/>
  <c r="O613" i="3" s="1"/>
  <c r="N98" i="3"/>
  <c r="O98" i="3" s="1"/>
  <c r="N729" i="3"/>
  <c r="O729" i="3" s="1"/>
  <c r="N715" i="3"/>
  <c r="O715" i="3" s="1"/>
  <c r="N818" i="3"/>
  <c r="O818" i="3" s="1"/>
  <c r="N213" i="3"/>
  <c r="O213" i="3" s="1"/>
  <c r="N595" i="3"/>
  <c r="O595" i="3" s="1"/>
  <c r="N279" i="3"/>
  <c r="O279" i="3" s="1"/>
  <c r="N145" i="3"/>
  <c r="O145" i="3" s="1"/>
  <c r="N1533" i="3"/>
  <c r="O1533" i="3" s="1"/>
  <c r="N1784" i="3"/>
  <c r="O1784" i="3" s="1"/>
  <c r="N718" i="3"/>
  <c r="O718" i="3" s="1"/>
  <c r="N1261" i="3"/>
  <c r="O1261" i="3" s="1"/>
  <c r="N751" i="3"/>
  <c r="O751" i="3" s="1"/>
  <c r="N1017" i="3"/>
  <c r="O1017" i="3" s="1"/>
  <c r="N1116" i="3"/>
  <c r="O1116" i="3" s="1"/>
  <c r="N1439" i="3"/>
  <c r="O1439" i="3" s="1"/>
  <c r="N1420" i="3"/>
  <c r="O1420" i="3" s="1"/>
  <c r="N207" i="3"/>
  <c r="O207" i="3" s="1"/>
  <c r="N1568" i="3"/>
  <c r="O1568" i="3" s="1"/>
  <c r="N992" i="3"/>
  <c r="O992" i="3" s="1"/>
  <c r="N1426" i="3"/>
  <c r="O1426" i="3" s="1"/>
  <c r="N127" i="3"/>
  <c r="O127" i="3" s="1"/>
  <c r="N1212" i="3"/>
  <c r="O1212" i="3" s="1"/>
  <c r="N522" i="3"/>
  <c r="O522" i="3" s="1"/>
  <c r="N759" i="3"/>
  <c r="O759" i="3" s="1"/>
  <c r="R8" i="3" l="1"/>
  <c r="R9" i="3" l="1"/>
  <c r="R10" i="3" l="1"/>
  <c r="R11" i="3" l="1"/>
  <c r="R12" i="3" l="1"/>
  <c r="R13" i="3" l="1"/>
  <c r="R14" i="3" l="1"/>
  <c r="R15" i="3" l="1"/>
  <c r="R16" i="3" l="1"/>
  <c r="R17" i="3" l="1"/>
  <c r="R18" i="3" l="1"/>
  <c r="R19" i="3" l="1"/>
  <c r="R20" i="3" l="1"/>
  <c r="R21" i="3" l="1"/>
  <c r="R22" i="3" l="1"/>
  <c r="R23" i="3" l="1"/>
  <c r="R24" i="3" l="1"/>
  <c r="R25" i="3" l="1"/>
  <c r="R26" i="3" l="1"/>
  <c r="R27" i="3" l="1"/>
  <c r="R28" i="3" l="1"/>
  <c r="R29" i="3" l="1"/>
  <c r="R30" i="3" l="1"/>
  <c r="R31" i="3" l="1"/>
  <c r="R32" i="3" l="1"/>
  <c r="R33" i="3" l="1"/>
  <c r="R34" i="3" l="1"/>
  <c r="R35" i="3" l="1"/>
  <c r="R36" i="3" l="1"/>
  <c r="R37" i="3" l="1"/>
  <c r="R38" i="3" l="1"/>
  <c r="R39" i="3" l="1"/>
  <c r="R40" i="3" l="1"/>
  <c r="R41" i="3" l="1"/>
  <c r="R42" i="3" l="1"/>
  <c r="R43" i="3" l="1"/>
  <c r="R44" i="3" l="1"/>
  <c r="R45" i="3" l="1"/>
  <c r="R46" i="3" l="1"/>
  <c r="R47" i="3" l="1"/>
  <c r="R48" i="3" l="1"/>
  <c r="R49" i="3" l="1"/>
  <c r="R50" i="3" l="1"/>
  <c r="R51" i="3" l="1"/>
  <c r="R52" i="3" l="1"/>
  <c r="R53" i="3" l="1"/>
  <c r="R54" i="3" l="1"/>
  <c r="R55" i="3" l="1"/>
  <c r="R56" i="3" l="1"/>
  <c r="R57" i="3" l="1"/>
  <c r="R58" i="3" l="1"/>
  <c r="R59" i="3" l="1"/>
  <c r="R60" i="3" l="1"/>
  <c r="R61" i="3" l="1"/>
  <c r="R62" i="3" l="1"/>
  <c r="R63" i="3" l="1"/>
  <c r="R64" i="3" l="1"/>
  <c r="R65" i="3" l="1"/>
  <c r="R66" i="3" l="1"/>
  <c r="R67" i="3" l="1"/>
  <c r="R68" i="3" l="1"/>
  <c r="R69" i="3" l="1"/>
  <c r="R70" i="3" l="1"/>
  <c r="R71" i="3" l="1"/>
  <c r="R72" i="3" l="1"/>
  <c r="R73" i="3" l="1"/>
  <c r="R74" i="3" l="1"/>
  <c r="R75" i="3" l="1"/>
  <c r="R76" i="3" l="1"/>
  <c r="R77" i="3" l="1"/>
  <c r="R78" i="3" l="1"/>
  <c r="R79" i="3" l="1"/>
  <c r="R80" i="3" l="1"/>
  <c r="R81" i="3" l="1"/>
  <c r="R82" i="3" l="1"/>
  <c r="R83" i="3" l="1"/>
  <c r="R84" i="3" l="1"/>
  <c r="R85" i="3" l="1"/>
  <c r="R86" i="3" l="1"/>
  <c r="R87" i="3" l="1"/>
  <c r="R88" i="3" l="1"/>
  <c r="R89" i="3" l="1"/>
  <c r="R90" i="3" l="1"/>
  <c r="R91" i="3" l="1"/>
  <c r="R92" i="3" l="1"/>
  <c r="R93" i="3" l="1"/>
  <c r="R94" i="3" l="1"/>
  <c r="R95" i="3" l="1"/>
  <c r="R96" i="3" l="1"/>
  <c r="R97" i="3" l="1"/>
  <c r="R98" i="3" l="1"/>
  <c r="R99" i="3" l="1"/>
  <c r="R100" i="3" l="1"/>
  <c r="R101" i="3" l="1"/>
  <c r="R102" i="3" l="1"/>
  <c r="R103" i="3" l="1"/>
  <c r="R104" i="3" l="1"/>
  <c r="R105" i="3" l="1"/>
  <c r="R106" i="3" l="1"/>
  <c r="R107" i="3" l="1"/>
  <c r="R108" i="3" l="1"/>
  <c r="R109" i="3" l="1"/>
  <c r="R110" i="3" l="1"/>
  <c r="R111" i="3" l="1"/>
  <c r="R112" i="3" l="1"/>
  <c r="R113" i="3" l="1"/>
  <c r="R114" i="3" l="1"/>
  <c r="R115" i="3" l="1"/>
  <c r="R116" i="3" l="1"/>
  <c r="R117" i="3" l="1"/>
  <c r="R118" i="3" l="1"/>
  <c r="R119" i="3" l="1"/>
  <c r="R120" i="3" l="1"/>
  <c r="R121" i="3" l="1"/>
  <c r="R122" i="3" l="1"/>
  <c r="R123" i="3" l="1"/>
  <c r="R124" i="3" l="1"/>
  <c r="R125" i="3" l="1"/>
  <c r="R126" i="3" l="1"/>
  <c r="R127" i="3" l="1"/>
  <c r="R128" i="3" l="1"/>
  <c r="R129" i="3" l="1"/>
  <c r="R130" i="3" l="1"/>
  <c r="R131" i="3" l="1"/>
  <c r="R132" i="3" l="1"/>
  <c r="R133" i="3" l="1"/>
  <c r="R134" i="3" l="1"/>
  <c r="R135" i="3" l="1"/>
  <c r="R136" i="3" l="1"/>
  <c r="R137" i="3" l="1"/>
  <c r="R138" i="3" l="1"/>
  <c r="R139" i="3" l="1"/>
  <c r="R140" i="3" l="1"/>
  <c r="R141" i="3" l="1"/>
  <c r="R142" i="3" l="1"/>
  <c r="R143" i="3" l="1"/>
  <c r="R144" i="3" l="1"/>
  <c r="R145" i="3" l="1"/>
  <c r="R146" i="3" l="1"/>
  <c r="R147" i="3" l="1"/>
  <c r="R148" i="3" l="1"/>
  <c r="R149" i="3" l="1"/>
  <c r="R150" i="3" l="1"/>
  <c r="R151" i="3" l="1"/>
  <c r="R152" i="3" l="1"/>
  <c r="R153" i="3" l="1"/>
  <c r="R154" i="3" l="1"/>
  <c r="R155" i="3" l="1"/>
  <c r="R156" i="3" l="1"/>
  <c r="R157" i="3" l="1"/>
  <c r="R158" i="3" l="1"/>
  <c r="R159" i="3" l="1"/>
  <c r="R160" i="3" l="1"/>
  <c r="R161" i="3" l="1"/>
  <c r="R162" i="3" l="1"/>
  <c r="R163" i="3" l="1"/>
  <c r="R164" i="3" l="1"/>
  <c r="R165" i="3" l="1"/>
  <c r="R166" i="3" l="1"/>
  <c r="R167" i="3" l="1"/>
  <c r="R168" i="3" l="1"/>
  <c r="R169" i="3" l="1"/>
  <c r="R170" i="3" l="1"/>
  <c r="R171" i="3" l="1"/>
  <c r="R172" i="3" l="1"/>
  <c r="R173" i="3" l="1"/>
  <c r="R174" i="3" l="1"/>
  <c r="R175" i="3" l="1"/>
  <c r="R176" i="3" l="1"/>
  <c r="R177" i="3" l="1"/>
  <c r="R178" i="3" l="1"/>
  <c r="R179" i="3" l="1"/>
  <c r="R180" i="3" l="1"/>
  <c r="R181" i="3" l="1"/>
  <c r="R182" i="3" l="1"/>
  <c r="R183" i="3" l="1"/>
  <c r="R184" i="3" l="1"/>
  <c r="R185" i="3" l="1"/>
  <c r="R186" i="3" l="1"/>
  <c r="R187" i="3" l="1"/>
  <c r="R188" i="3" l="1"/>
  <c r="R189" i="3" l="1"/>
  <c r="R190" i="3" l="1"/>
  <c r="R191" i="3" l="1"/>
  <c r="R192" i="3" l="1"/>
  <c r="R193" i="3" l="1"/>
  <c r="R194" i="3" l="1"/>
  <c r="R195" i="3" l="1"/>
  <c r="R196" i="3" l="1"/>
  <c r="R197" i="3" l="1"/>
  <c r="R198" i="3" l="1"/>
  <c r="R199" i="3" l="1"/>
  <c r="R200" i="3" l="1"/>
  <c r="R201" i="3" l="1"/>
  <c r="R202" i="3" l="1"/>
  <c r="R203" i="3" l="1"/>
  <c r="R204" i="3" l="1"/>
  <c r="R205" i="3" l="1"/>
  <c r="R206" i="3" l="1"/>
  <c r="R207" i="3" l="1"/>
  <c r="R208" i="3" l="1"/>
  <c r="R209" i="3" l="1"/>
  <c r="R210" i="3" l="1"/>
  <c r="R211" i="3" l="1"/>
  <c r="R212" i="3" l="1"/>
  <c r="R213" i="3" l="1"/>
  <c r="R214" i="3" l="1"/>
  <c r="R215" i="3" l="1"/>
  <c r="R216" i="3" l="1"/>
  <c r="R217" i="3" l="1"/>
  <c r="R218" i="3" l="1"/>
  <c r="R219" i="3" l="1"/>
  <c r="R220" i="3" l="1"/>
  <c r="R221" i="3" l="1"/>
  <c r="R222" i="3" l="1"/>
  <c r="R223" i="3" l="1"/>
  <c r="R224" i="3" l="1"/>
  <c r="R225" i="3" l="1"/>
  <c r="R226" i="3" l="1"/>
  <c r="R227" i="3" l="1"/>
  <c r="R228" i="3" l="1"/>
  <c r="R229" i="3" l="1"/>
  <c r="R230" i="3" l="1"/>
  <c r="R231" i="3" l="1"/>
  <c r="R232" i="3" l="1"/>
  <c r="R233" i="3" l="1"/>
  <c r="R234" i="3" l="1"/>
  <c r="R235" i="3" l="1"/>
  <c r="R236" i="3" l="1"/>
  <c r="R237" i="3" l="1"/>
  <c r="R238" i="3" l="1"/>
  <c r="R239" i="3" l="1"/>
  <c r="R240" i="3" l="1"/>
  <c r="R241" i="3" l="1"/>
  <c r="R242" i="3" l="1"/>
  <c r="R243" i="3" l="1"/>
  <c r="R244" i="3" l="1"/>
  <c r="R245" i="3" l="1"/>
  <c r="R246" i="3" l="1"/>
  <c r="R247" i="3" l="1"/>
  <c r="R248" i="3" l="1"/>
  <c r="R249" i="3" l="1"/>
  <c r="R250" i="3" l="1"/>
  <c r="R251" i="3" l="1"/>
  <c r="R252" i="3" l="1"/>
  <c r="R253" i="3" l="1"/>
  <c r="R254" i="3" l="1"/>
  <c r="R255" i="3" l="1"/>
  <c r="R256" i="3" l="1"/>
  <c r="R257" i="3" l="1"/>
  <c r="R258" i="3" l="1"/>
  <c r="R259" i="3" l="1"/>
  <c r="R260" i="3" l="1"/>
  <c r="R261" i="3" l="1"/>
  <c r="R262" i="3" l="1"/>
  <c r="R263" i="3" l="1"/>
  <c r="R264" i="3" l="1"/>
  <c r="R265" i="3" l="1"/>
  <c r="R266" i="3" l="1"/>
  <c r="R267" i="3" l="1"/>
  <c r="R268" i="3" l="1"/>
  <c r="R269" i="3" l="1"/>
  <c r="R270" i="3" l="1"/>
  <c r="R271" i="3" l="1"/>
  <c r="R272" i="3" l="1"/>
  <c r="R273" i="3" l="1"/>
  <c r="R274" i="3" l="1"/>
  <c r="R275" i="3" l="1"/>
  <c r="R276" i="3" l="1"/>
  <c r="R277" i="3" l="1"/>
  <c r="R278" i="3" l="1"/>
  <c r="R279" i="3" l="1"/>
  <c r="R280" i="3" l="1"/>
  <c r="R281" i="3" l="1"/>
  <c r="R282" i="3" l="1"/>
  <c r="R283" i="3" l="1"/>
  <c r="R284" i="3" l="1"/>
  <c r="R285" i="3" l="1"/>
  <c r="R286" i="3" l="1"/>
  <c r="R287" i="3" l="1"/>
  <c r="R288" i="3" l="1"/>
  <c r="R289" i="3" l="1"/>
  <c r="R290" i="3" l="1"/>
  <c r="R291" i="3" l="1"/>
  <c r="R292" i="3" l="1"/>
  <c r="R293" i="3" l="1"/>
  <c r="R294" i="3" l="1"/>
  <c r="R295" i="3" l="1"/>
  <c r="R296" i="3" l="1"/>
  <c r="R297" i="3" l="1"/>
  <c r="R298" i="3" l="1"/>
  <c r="R299" i="3" l="1"/>
  <c r="R300" i="3" l="1"/>
  <c r="R301" i="3" l="1"/>
  <c r="R302" i="3" l="1"/>
  <c r="R303" i="3" l="1"/>
  <c r="R304" i="3" l="1"/>
  <c r="R305" i="3" l="1"/>
  <c r="R306" i="3" l="1"/>
  <c r="R307" i="3" l="1"/>
  <c r="R308" i="3" l="1"/>
  <c r="R309" i="3" l="1"/>
  <c r="R310" i="3" l="1"/>
  <c r="R311" i="3" l="1"/>
  <c r="R312" i="3" l="1"/>
  <c r="R313" i="3" l="1"/>
  <c r="R314" i="3" l="1"/>
  <c r="R315" i="3" l="1"/>
  <c r="R316" i="3" l="1"/>
  <c r="R317" i="3" l="1"/>
  <c r="R318" i="3" l="1"/>
  <c r="R319" i="3" l="1"/>
  <c r="R320" i="3" l="1"/>
  <c r="R321" i="3" l="1"/>
  <c r="R322" i="3" l="1"/>
  <c r="R323" i="3" l="1"/>
  <c r="R324" i="3" l="1"/>
  <c r="R325" i="3" l="1"/>
  <c r="R326" i="3" l="1"/>
  <c r="R327" i="3" l="1"/>
  <c r="R328" i="3" l="1"/>
  <c r="R329" i="3" l="1"/>
  <c r="R330" i="3" l="1"/>
  <c r="R331" i="3" l="1"/>
  <c r="R332" i="3" l="1"/>
  <c r="R333" i="3" l="1"/>
  <c r="R334" i="3" l="1"/>
  <c r="R335" i="3" l="1"/>
  <c r="R336" i="3" l="1"/>
  <c r="R337" i="3" l="1"/>
  <c r="R338" i="3" l="1"/>
  <c r="R339" i="3" l="1"/>
  <c r="R340" i="3" l="1"/>
  <c r="R341" i="3" l="1"/>
  <c r="R342" i="3" l="1"/>
  <c r="R343" i="3" l="1"/>
  <c r="R344" i="3" l="1"/>
  <c r="R345" i="3" l="1"/>
  <c r="R346" i="3" l="1"/>
  <c r="R347" i="3" l="1"/>
  <c r="R348" i="3" l="1"/>
  <c r="R349" i="3" l="1"/>
  <c r="R350" i="3" l="1"/>
  <c r="R351" i="3" l="1"/>
  <c r="R352" i="3" l="1"/>
  <c r="R353" i="3" l="1"/>
  <c r="R354" i="3" l="1"/>
  <c r="R355" i="3" l="1"/>
  <c r="R356" i="3" l="1"/>
  <c r="R357" i="3" l="1"/>
  <c r="R358" i="3" l="1"/>
  <c r="R359" i="3" l="1"/>
  <c r="R360" i="3" l="1"/>
  <c r="R361" i="3" l="1"/>
  <c r="R362" i="3" l="1"/>
  <c r="R363" i="3" l="1"/>
  <c r="R364" i="3" l="1"/>
  <c r="R365" i="3" l="1"/>
  <c r="R366" i="3" l="1"/>
  <c r="R367" i="3" l="1"/>
  <c r="R368" i="3" l="1"/>
  <c r="R369" i="3" l="1"/>
  <c r="R370" i="3" l="1"/>
  <c r="R371" i="3" l="1"/>
  <c r="R372" i="3" l="1"/>
  <c r="R373" i="3" l="1"/>
  <c r="R374" i="3" l="1"/>
  <c r="R375" i="3" l="1"/>
  <c r="R376" i="3" l="1"/>
  <c r="R377" i="3" l="1"/>
  <c r="R378" i="3" l="1"/>
  <c r="R379" i="3" l="1"/>
  <c r="R380" i="3" l="1"/>
  <c r="R381" i="3" l="1"/>
  <c r="R382" i="3" l="1"/>
  <c r="R383" i="3" l="1"/>
  <c r="R384" i="3" l="1"/>
  <c r="R385" i="3" l="1"/>
  <c r="R386" i="3" l="1"/>
  <c r="R387" i="3" l="1"/>
  <c r="R388" i="3" l="1"/>
  <c r="R389" i="3" l="1"/>
  <c r="R390" i="3" l="1"/>
  <c r="R391" i="3" l="1"/>
  <c r="R392" i="3" l="1"/>
  <c r="R393" i="3" l="1"/>
  <c r="R394" i="3" l="1"/>
  <c r="R395" i="3" l="1"/>
  <c r="R396" i="3" l="1"/>
  <c r="R397" i="3" l="1"/>
  <c r="R398" i="3" l="1"/>
  <c r="R399" i="3" l="1"/>
  <c r="R400" i="3" l="1"/>
  <c r="R401" i="3" l="1"/>
  <c r="R402" i="3" l="1"/>
  <c r="R403" i="3" l="1"/>
  <c r="R404" i="3" l="1"/>
  <c r="R405" i="3" l="1"/>
  <c r="R406" i="3" l="1"/>
  <c r="R407" i="3" l="1"/>
  <c r="R408" i="3" l="1"/>
  <c r="R409" i="3" l="1"/>
  <c r="R410" i="3" l="1"/>
  <c r="R411" i="3" l="1"/>
  <c r="R412" i="3" l="1"/>
  <c r="R413" i="3" l="1"/>
  <c r="R414" i="3" l="1"/>
  <c r="R415" i="3" l="1"/>
  <c r="R416" i="3" l="1"/>
  <c r="R417" i="3" l="1"/>
  <c r="R418" i="3" l="1"/>
  <c r="R419" i="3" l="1"/>
  <c r="R420" i="3" l="1"/>
  <c r="R421" i="3" l="1"/>
  <c r="R422" i="3" l="1"/>
  <c r="R423" i="3" l="1"/>
  <c r="R424" i="3" l="1"/>
  <c r="R425" i="3" l="1"/>
  <c r="R426" i="3" l="1"/>
  <c r="R427" i="3" l="1"/>
  <c r="R428" i="3" l="1"/>
  <c r="R429" i="3" l="1"/>
  <c r="R430" i="3" l="1"/>
  <c r="R431" i="3" l="1"/>
  <c r="R432" i="3" l="1"/>
  <c r="R433" i="3" l="1"/>
  <c r="R434" i="3" l="1"/>
  <c r="R435" i="3" l="1"/>
  <c r="R436" i="3" l="1"/>
  <c r="R437" i="3" l="1"/>
  <c r="R438" i="3" l="1"/>
  <c r="R439" i="3" l="1"/>
  <c r="R440" i="3" l="1"/>
  <c r="R441" i="3" l="1"/>
  <c r="R442" i="3" l="1"/>
  <c r="R443" i="3" l="1"/>
  <c r="R444" i="3" l="1"/>
  <c r="R445" i="3" l="1"/>
  <c r="R446" i="3" l="1"/>
  <c r="R447" i="3" l="1"/>
  <c r="R448" i="3" l="1"/>
  <c r="R449" i="3" l="1"/>
  <c r="R450" i="3" l="1"/>
  <c r="R451" i="3" l="1"/>
  <c r="R452" i="3" l="1"/>
  <c r="R453" i="3" l="1"/>
  <c r="R454" i="3" l="1"/>
  <c r="R455" i="3" l="1"/>
  <c r="R456" i="3" l="1"/>
  <c r="R457" i="3" l="1"/>
  <c r="R458" i="3" l="1"/>
  <c r="R459" i="3" l="1"/>
  <c r="R460" i="3" l="1"/>
  <c r="R461" i="3" l="1"/>
  <c r="R462" i="3" l="1"/>
  <c r="R463" i="3" l="1"/>
  <c r="R464" i="3" l="1"/>
  <c r="R465" i="3" l="1"/>
  <c r="R466" i="3" l="1"/>
  <c r="R467" i="3" l="1"/>
  <c r="R468" i="3" l="1"/>
  <c r="R469" i="3" l="1"/>
  <c r="R470" i="3" l="1"/>
  <c r="R471" i="3" l="1"/>
  <c r="R472" i="3" l="1"/>
  <c r="R473" i="3" l="1"/>
  <c r="R474" i="3" l="1"/>
  <c r="R475" i="3" l="1"/>
  <c r="R476" i="3" l="1"/>
  <c r="R477" i="3" l="1"/>
  <c r="R478" i="3" l="1"/>
  <c r="R479" i="3" l="1"/>
  <c r="R480" i="3" l="1"/>
  <c r="R481" i="3" l="1"/>
  <c r="R482" i="3" l="1"/>
  <c r="R483" i="3" l="1"/>
  <c r="R484" i="3" l="1"/>
  <c r="R485" i="3" l="1"/>
  <c r="R486" i="3" l="1"/>
  <c r="R487" i="3" l="1"/>
  <c r="R488" i="3" l="1"/>
  <c r="R489" i="3" l="1"/>
  <c r="R490" i="3" l="1"/>
  <c r="R491" i="3" l="1"/>
  <c r="R492" i="3" l="1"/>
  <c r="R493" i="3" l="1"/>
  <c r="R494" i="3" l="1"/>
  <c r="R495" i="3" l="1"/>
  <c r="R496" i="3" l="1"/>
  <c r="R497" i="3" l="1"/>
  <c r="R498" i="3" l="1"/>
  <c r="R499" i="3" l="1"/>
  <c r="R500" i="3" l="1"/>
  <c r="R501" i="3" l="1"/>
  <c r="R502" i="3" l="1"/>
  <c r="R503" i="3" l="1"/>
  <c r="R504" i="3" l="1"/>
  <c r="R505" i="3" l="1"/>
  <c r="R506" i="3" l="1"/>
  <c r="R507" i="3" l="1"/>
  <c r="R508" i="3" l="1"/>
  <c r="R509" i="3" l="1"/>
  <c r="R510" i="3" l="1"/>
  <c r="R511" i="3" l="1"/>
  <c r="R512" i="3" l="1"/>
  <c r="R513" i="3" l="1"/>
  <c r="R514" i="3" l="1"/>
  <c r="R515" i="3" l="1"/>
  <c r="R516" i="3" l="1"/>
  <c r="R517" i="3" l="1"/>
  <c r="R518" i="3" l="1"/>
  <c r="R519" i="3" l="1"/>
  <c r="R520" i="3" l="1"/>
  <c r="R521" i="3" l="1"/>
  <c r="R522" i="3" l="1"/>
  <c r="R523" i="3" l="1"/>
  <c r="R524" i="3" l="1"/>
  <c r="R525" i="3" l="1"/>
  <c r="R526" i="3" l="1"/>
  <c r="R527" i="3" l="1"/>
  <c r="R528" i="3" l="1"/>
  <c r="R529" i="3" l="1"/>
  <c r="R530" i="3" l="1"/>
  <c r="R531" i="3" l="1"/>
  <c r="R532" i="3" l="1"/>
  <c r="R533" i="3" l="1"/>
  <c r="R534" i="3" l="1"/>
  <c r="R535" i="3" l="1"/>
  <c r="R536" i="3" l="1"/>
  <c r="R537" i="3" l="1"/>
  <c r="R538" i="3" l="1"/>
  <c r="R539" i="3" l="1"/>
  <c r="R540" i="3" l="1"/>
  <c r="R541" i="3" l="1"/>
  <c r="R542" i="3" l="1"/>
  <c r="R543" i="3" l="1"/>
  <c r="R544" i="3" l="1"/>
  <c r="R545" i="3" l="1"/>
  <c r="R546" i="3" l="1"/>
  <c r="R547" i="3" l="1"/>
  <c r="R548" i="3" l="1"/>
  <c r="R549" i="3" l="1"/>
  <c r="R550" i="3" l="1"/>
  <c r="R551" i="3" l="1"/>
  <c r="R552" i="3" l="1"/>
  <c r="R553" i="3" l="1"/>
  <c r="R554" i="3" l="1"/>
  <c r="R555" i="3" l="1"/>
  <c r="R556" i="3" l="1"/>
  <c r="R557" i="3" l="1"/>
  <c r="R558" i="3" l="1"/>
  <c r="R559" i="3" l="1"/>
  <c r="R560" i="3" l="1"/>
  <c r="R561" i="3" l="1"/>
  <c r="R562" i="3" l="1"/>
  <c r="R563" i="3" l="1"/>
  <c r="R564" i="3" l="1"/>
  <c r="R565" i="3" l="1"/>
  <c r="R566" i="3" l="1"/>
  <c r="R567" i="3" l="1"/>
  <c r="R568" i="3" l="1"/>
  <c r="R569" i="3" l="1"/>
  <c r="R570" i="3" l="1"/>
  <c r="R571" i="3" l="1"/>
  <c r="R572" i="3" l="1"/>
  <c r="R573" i="3" l="1"/>
  <c r="R574" i="3" l="1"/>
  <c r="R575" i="3" l="1"/>
  <c r="R576" i="3" l="1"/>
  <c r="R577" i="3" l="1"/>
  <c r="R578" i="3" l="1"/>
  <c r="R579" i="3" l="1"/>
  <c r="R580" i="3" l="1"/>
  <c r="R581" i="3" l="1"/>
  <c r="R582" i="3" l="1"/>
  <c r="R583" i="3" l="1"/>
  <c r="R584" i="3" l="1"/>
  <c r="R585" i="3" l="1"/>
  <c r="R586" i="3" l="1"/>
  <c r="R587" i="3" l="1"/>
  <c r="R588" i="3" l="1"/>
  <c r="R589" i="3" l="1"/>
  <c r="R590" i="3" l="1"/>
  <c r="R591" i="3" l="1"/>
  <c r="R592" i="3" l="1"/>
  <c r="R593" i="3" l="1"/>
  <c r="R594" i="3" l="1"/>
  <c r="R595" i="3" l="1"/>
  <c r="R596" i="3" l="1"/>
  <c r="R597" i="3" l="1"/>
  <c r="R598" i="3" l="1"/>
  <c r="R599" i="3" l="1"/>
  <c r="R600" i="3" l="1"/>
  <c r="R601" i="3" l="1"/>
  <c r="R602" i="3" l="1"/>
  <c r="R603" i="3" l="1"/>
  <c r="R604" i="3" l="1"/>
  <c r="R605" i="3" l="1"/>
  <c r="R606" i="3" l="1"/>
  <c r="R607" i="3" l="1"/>
  <c r="R608" i="3" l="1"/>
  <c r="R609" i="3" l="1"/>
  <c r="R610" i="3" l="1"/>
  <c r="R611" i="3" l="1"/>
  <c r="R612" i="3" l="1"/>
  <c r="R613" i="3" l="1"/>
  <c r="R614" i="3" l="1"/>
  <c r="R615" i="3" l="1"/>
  <c r="R616" i="3" l="1"/>
  <c r="R617" i="3" l="1"/>
  <c r="R618" i="3" l="1"/>
  <c r="R619" i="3" l="1"/>
  <c r="R620" i="3" l="1"/>
  <c r="R621" i="3" l="1"/>
  <c r="R622" i="3" l="1"/>
  <c r="R623" i="3" l="1"/>
  <c r="R624" i="3" l="1"/>
  <c r="R625" i="3" l="1"/>
  <c r="R626" i="3" l="1"/>
  <c r="R627" i="3" l="1"/>
  <c r="R628" i="3" l="1"/>
  <c r="R629" i="3" l="1"/>
  <c r="R630" i="3" l="1"/>
  <c r="R631" i="3" l="1"/>
  <c r="R632" i="3" l="1"/>
  <c r="R633" i="3" l="1"/>
  <c r="R634" i="3" l="1"/>
  <c r="R635" i="3" l="1"/>
  <c r="R636" i="3" l="1"/>
  <c r="R637" i="3" l="1"/>
  <c r="R638" i="3" l="1"/>
  <c r="R639" i="3" l="1"/>
  <c r="R640" i="3" l="1"/>
  <c r="R641" i="3" l="1"/>
  <c r="R642" i="3" l="1"/>
  <c r="R643" i="3" l="1"/>
  <c r="R644" i="3" l="1"/>
  <c r="R645" i="3" l="1"/>
  <c r="R646" i="3" l="1"/>
  <c r="R647" i="3" l="1"/>
  <c r="R648" i="3" l="1"/>
  <c r="R649" i="3" l="1"/>
  <c r="R650" i="3" l="1"/>
  <c r="R651" i="3" l="1"/>
  <c r="R652" i="3" l="1"/>
  <c r="R653" i="3" l="1"/>
  <c r="R654" i="3" l="1"/>
  <c r="R655" i="3" l="1"/>
  <c r="R656" i="3" l="1"/>
  <c r="R657" i="3" l="1"/>
  <c r="R658" i="3" l="1"/>
  <c r="R659" i="3" l="1"/>
  <c r="R660" i="3" l="1"/>
  <c r="R661" i="3" l="1"/>
  <c r="R662" i="3" l="1"/>
  <c r="R663" i="3" l="1"/>
  <c r="R664" i="3" l="1"/>
  <c r="R665" i="3" l="1"/>
  <c r="R666" i="3" l="1"/>
  <c r="R667" i="3" l="1"/>
  <c r="R668" i="3" l="1"/>
  <c r="R669" i="3" l="1"/>
  <c r="R670" i="3" l="1"/>
  <c r="R671" i="3" l="1"/>
  <c r="R672" i="3" l="1"/>
  <c r="R673" i="3" l="1"/>
  <c r="R674" i="3" l="1"/>
  <c r="R675" i="3" l="1"/>
  <c r="R676" i="3" l="1"/>
  <c r="R677" i="3" l="1"/>
  <c r="R678" i="3" l="1"/>
  <c r="R679" i="3" l="1"/>
  <c r="R680" i="3" l="1"/>
  <c r="R681" i="3" l="1"/>
  <c r="R682" i="3" l="1"/>
  <c r="R683" i="3" l="1"/>
  <c r="R684" i="3" l="1"/>
  <c r="R685" i="3" l="1"/>
  <c r="R686" i="3" l="1"/>
  <c r="R687" i="3" l="1"/>
  <c r="R688" i="3" l="1"/>
  <c r="R689" i="3" l="1"/>
  <c r="R690" i="3" l="1"/>
  <c r="R691" i="3" l="1"/>
  <c r="R692" i="3" l="1"/>
  <c r="R693" i="3" l="1"/>
  <c r="R694" i="3" l="1"/>
  <c r="R695" i="3" l="1"/>
  <c r="R696" i="3" l="1"/>
  <c r="R697" i="3" l="1"/>
  <c r="R698" i="3" l="1"/>
  <c r="R699" i="3" l="1"/>
  <c r="R700" i="3" l="1"/>
  <c r="R701" i="3" l="1"/>
  <c r="R702" i="3" l="1"/>
  <c r="R703" i="3" l="1"/>
  <c r="R704" i="3" l="1"/>
  <c r="R705" i="3" l="1"/>
  <c r="R706" i="3" l="1"/>
  <c r="R707" i="3" l="1"/>
  <c r="R708" i="3" l="1"/>
  <c r="R709" i="3" l="1"/>
  <c r="R710" i="3" l="1"/>
  <c r="R711" i="3" l="1"/>
  <c r="R712" i="3" l="1"/>
  <c r="R713" i="3" l="1"/>
  <c r="R714" i="3" l="1"/>
  <c r="R715" i="3" l="1"/>
  <c r="R716" i="3" l="1"/>
  <c r="R717" i="3" l="1"/>
  <c r="R718" i="3" l="1"/>
  <c r="R719" i="3" l="1"/>
  <c r="R720" i="3" l="1"/>
  <c r="R721" i="3" l="1"/>
  <c r="R722" i="3" l="1"/>
  <c r="R723" i="3" l="1"/>
  <c r="R724" i="3" l="1"/>
  <c r="R725" i="3" l="1"/>
  <c r="R726" i="3" l="1"/>
  <c r="R727" i="3" l="1"/>
  <c r="R728" i="3" l="1"/>
  <c r="R729" i="3" l="1"/>
  <c r="R730" i="3" l="1"/>
  <c r="R731" i="3" l="1"/>
  <c r="R732" i="3" l="1"/>
  <c r="R733" i="3" l="1"/>
  <c r="R734" i="3" l="1"/>
  <c r="R735" i="3" l="1"/>
  <c r="R736" i="3" l="1"/>
  <c r="R737" i="3" l="1"/>
  <c r="R738" i="3" l="1"/>
  <c r="R739" i="3" l="1"/>
  <c r="R740" i="3" l="1"/>
  <c r="R741" i="3" l="1"/>
  <c r="R742" i="3" l="1"/>
  <c r="R743" i="3" l="1"/>
  <c r="R744" i="3" l="1"/>
  <c r="R745" i="3" l="1"/>
  <c r="R746" i="3" l="1"/>
  <c r="R747" i="3" l="1"/>
  <c r="R748" i="3" l="1"/>
  <c r="R749" i="3" l="1"/>
  <c r="R750" i="3" l="1"/>
  <c r="R751" i="3" l="1"/>
  <c r="R752" i="3" l="1"/>
  <c r="R753" i="3" l="1"/>
  <c r="R754" i="3" l="1"/>
  <c r="R755" i="3" l="1"/>
  <c r="R756" i="3" l="1"/>
  <c r="R757" i="3" l="1"/>
  <c r="R758" i="3" l="1"/>
  <c r="R759" i="3" l="1"/>
  <c r="R760" i="3" l="1"/>
  <c r="R761" i="3" l="1"/>
  <c r="R762" i="3" l="1"/>
  <c r="R763" i="3" l="1"/>
  <c r="R764" i="3" l="1"/>
  <c r="R765" i="3" l="1"/>
  <c r="R766" i="3" l="1"/>
  <c r="R767" i="3" l="1"/>
  <c r="R768" i="3" l="1"/>
  <c r="R769" i="3" l="1"/>
  <c r="R770" i="3" l="1"/>
  <c r="R771" i="3" l="1"/>
  <c r="R772" i="3" l="1"/>
  <c r="R773" i="3" l="1"/>
  <c r="R774" i="3" l="1"/>
  <c r="R775" i="3" l="1"/>
  <c r="R776" i="3" l="1"/>
  <c r="R777" i="3" l="1"/>
  <c r="R778" i="3" l="1"/>
  <c r="R779" i="3" l="1"/>
  <c r="R780" i="3" l="1"/>
  <c r="R781" i="3" l="1"/>
  <c r="R782" i="3" l="1"/>
  <c r="R783" i="3" l="1"/>
  <c r="R784" i="3" l="1"/>
  <c r="R785" i="3" l="1"/>
  <c r="R786" i="3" l="1"/>
  <c r="R787" i="3" l="1"/>
  <c r="R788" i="3" l="1"/>
  <c r="R789" i="3" l="1"/>
  <c r="R790" i="3" l="1"/>
  <c r="R791" i="3" l="1"/>
  <c r="R792" i="3" l="1"/>
  <c r="R793" i="3" l="1"/>
  <c r="R794" i="3" l="1"/>
  <c r="R795" i="3" l="1"/>
  <c r="R796" i="3" l="1"/>
  <c r="R797" i="3" l="1"/>
  <c r="R798" i="3" l="1"/>
  <c r="R799" i="3" l="1"/>
  <c r="R800" i="3" l="1"/>
  <c r="R801" i="3" l="1"/>
  <c r="R802" i="3" l="1"/>
  <c r="R803" i="3" l="1"/>
  <c r="R804" i="3" l="1"/>
  <c r="R805" i="3" l="1"/>
  <c r="R806" i="3" l="1"/>
  <c r="R807" i="3" l="1"/>
  <c r="R808" i="3" l="1"/>
  <c r="R809" i="3" l="1"/>
  <c r="R810" i="3" l="1"/>
  <c r="R811" i="3" l="1"/>
  <c r="R812" i="3" l="1"/>
  <c r="R813" i="3" l="1"/>
  <c r="R814" i="3" l="1"/>
  <c r="R815" i="3" l="1"/>
  <c r="R816" i="3" l="1"/>
  <c r="R817" i="3" l="1"/>
  <c r="R818" i="3" l="1"/>
  <c r="R819" i="3" l="1"/>
  <c r="R820" i="3" l="1"/>
  <c r="R821" i="3" l="1"/>
  <c r="R822" i="3" l="1"/>
  <c r="R823" i="3" l="1"/>
  <c r="R824" i="3" l="1"/>
  <c r="R825" i="3" l="1"/>
  <c r="R826" i="3" l="1"/>
  <c r="R827" i="3" l="1"/>
  <c r="R828" i="3" l="1"/>
  <c r="R829" i="3" l="1"/>
  <c r="R830" i="3" l="1"/>
  <c r="R831" i="3" l="1"/>
  <c r="R832" i="3" l="1"/>
  <c r="R833" i="3" l="1"/>
  <c r="R834" i="3" l="1"/>
  <c r="R835" i="3" l="1"/>
  <c r="R836" i="3" l="1"/>
  <c r="R837" i="3" l="1"/>
  <c r="R838" i="3" l="1"/>
  <c r="R839" i="3" l="1"/>
  <c r="R840" i="3" l="1"/>
  <c r="R841" i="3" l="1"/>
  <c r="R842" i="3" l="1"/>
  <c r="R843" i="3" l="1"/>
  <c r="R844" i="3" l="1"/>
  <c r="R845" i="3" l="1"/>
  <c r="R846" i="3" l="1"/>
  <c r="R847" i="3" l="1"/>
  <c r="R848" i="3" l="1"/>
  <c r="R849" i="3" l="1"/>
  <c r="R850" i="3" l="1"/>
  <c r="R851" i="3" l="1"/>
  <c r="R852" i="3" l="1"/>
  <c r="R853" i="3" l="1"/>
  <c r="R854" i="3" l="1"/>
  <c r="R855" i="3" l="1"/>
  <c r="R856" i="3" l="1"/>
  <c r="R857" i="3" l="1"/>
  <c r="R858" i="3" l="1"/>
  <c r="R859" i="3" l="1"/>
  <c r="R860" i="3" l="1"/>
  <c r="R861" i="3" l="1"/>
  <c r="R862" i="3" l="1"/>
  <c r="R863" i="3" l="1"/>
  <c r="R864" i="3" l="1"/>
  <c r="R865" i="3" l="1"/>
  <c r="R866" i="3" l="1"/>
  <c r="R867" i="3" l="1"/>
  <c r="R868" i="3" l="1"/>
  <c r="R869" i="3" l="1"/>
  <c r="R870" i="3" l="1"/>
  <c r="R871" i="3" l="1"/>
  <c r="R872" i="3" l="1"/>
  <c r="R873" i="3" l="1"/>
  <c r="R874" i="3" l="1"/>
  <c r="R875" i="3" l="1"/>
  <c r="R876" i="3" l="1"/>
  <c r="R877" i="3" l="1"/>
  <c r="R878" i="3" l="1"/>
  <c r="R879" i="3" l="1"/>
  <c r="R880" i="3" l="1"/>
  <c r="R881" i="3" l="1"/>
  <c r="R882" i="3" l="1"/>
  <c r="R883" i="3" l="1"/>
  <c r="R884" i="3" l="1"/>
  <c r="R885" i="3" l="1"/>
  <c r="R886" i="3" l="1"/>
  <c r="R887" i="3" l="1"/>
  <c r="R888" i="3" l="1"/>
  <c r="R889" i="3" l="1"/>
  <c r="R890" i="3" l="1"/>
  <c r="R891" i="3" l="1"/>
  <c r="R892" i="3" l="1"/>
  <c r="R893" i="3" l="1"/>
  <c r="R894" i="3" l="1"/>
  <c r="R895" i="3" l="1"/>
  <c r="R896" i="3" l="1"/>
  <c r="R897" i="3" l="1"/>
  <c r="R898" i="3" l="1"/>
  <c r="R899" i="3" l="1"/>
  <c r="R900" i="3" l="1"/>
  <c r="R901" i="3" l="1"/>
  <c r="R902" i="3" l="1"/>
  <c r="R903" i="3" l="1"/>
  <c r="R904" i="3" l="1"/>
  <c r="R905" i="3" l="1"/>
  <c r="R906" i="3" l="1"/>
  <c r="R907" i="3" l="1"/>
  <c r="R908" i="3" l="1"/>
  <c r="R909" i="3" l="1"/>
  <c r="R910" i="3" l="1"/>
  <c r="R911" i="3" l="1"/>
  <c r="R912" i="3" l="1"/>
  <c r="R913" i="3" l="1"/>
  <c r="R914" i="3" l="1"/>
  <c r="R915" i="3" l="1"/>
  <c r="R916" i="3" l="1"/>
  <c r="R917" i="3" l="1"/>
  <c r="R918" i="3" l="1"/>
  <c r="R919" i="3" l="1"/>
  <c r="R920" i="3" l="1"/>
  <c r="R921" i="3" l="1"/>
  <c r="R922" i="3" l="1"/>
  <c r="R923" i="3" l="1"/>
  <c r="R924" i="3" l="1"/>
  <c r="R925" i="3" l="1"/>
  <c r="R926" i="3" l="1"/>
  <c r="R927" i="3" l="1"/>
  <c r="R928" i="3" l="1"/>
  <c r="R929" i="3" l="1"/>
  <c r="R930" i="3" l="1"/>
  <c r="R931" i="3" l="1"/>
  <c r="R932" i="3" l="1"/>
  <c r="R933" i="3" l="1"/>
  <c r="R934" i="3" l="1"/>
  <c r="R935" i="3" l="1"/>
  <c r="R936" i="3" l="1"/>
  <c r="R937" i="3" l="1"/>
  <c r="R938" i="3" l="1"/>
  <c r="R939" i="3" l="1"/>
  <c r="R940" i="3" l="1"/>
  <c r="R941" i="3" l="1"/>
  <c r="R942" i="3" l="1"/>
  <c r="R943" i="3" l="1"/>
  <c r="R944" i="3" l="1"/>
  <c r="R945" i="3" l="1"/>
  <c r="R946" i="3" l="1"/>
  <c r="R947" i="3" l="1"/>
  <c r="R948" i="3" l="1"/>
  <c r="R949" i="3" l="1"/>
  <c r="R950" i="3" l="1"/>
  <c r="R951" i="3" l="1"/>
  <c r="R952" i="3" l="1"/>
  <c r="R953" i="3" l="1"/>
  <c r="R954" i="3" l="1"/>
  <c r="R955" i="3" l="1"/>
  <c r="R956" i="3" l="1"/>
  <c r="R957" i="3" l="1"/>
  <c r="R958" i="3" l="1"/>
  <c r="R959" i="3" l="1"/>
  <c r="R960" i="3" l="1"/>
  <c r="R961" i="3" l="1"/>
  <c r="R962" i="3" l="1"/>
  <c r="R963" i="3" l="1"/>
  <c r="R964" i="3" l="1"/>
  <c r="R965" i="3" l="1"/>
  <c r="R966" i="3" l="1"/>
  <c r="R967" i="3" l="1"/>
  <c r="R968" i="3" l="1"/>
  <c r="R969" i="3" l="1"/>
  <c r="R970" i="3" l="1"/>
  <c r="R971" i="3" l="1"/>
  <c r="R972" i="3" l="1"/>
  <c r="R973" i="3" l="1"/>
  <c r="R974" i="3" l="1"/>
  <c r="R975" i="3" l="1"/>
  <c r="R976" i="3" l="1"/>
  <c r="R977" i="3" l="1"/>
  <c r="R978" i="3" l="1"/>
  <c r="R979" i="3" l="1"/>
  <c r="R980" i="3" l="1"/>
  <c r="R981" i="3" l="1"/>
  <c r="R982" i="3" l="1"/>
  <c r="R983" i="3" l="1"/>
  <c r="R984" i="3" l="1"/>
  <c r="R985" i="3" l="1"/>
  <c r="R986" i="3" l="1"/>
  <c r="R987" i="3" l="1"/>
  <c r="R988" i="3" l="1"/>
  <c r="R989" i="3" l="1"/>
  <c r="R990" i="3" l="1"/>
  <c r="R991" i="3" l="1"/>
  <c r="R992" i="3" l="1"/>
  <c r="R993" i="3" l="1"/>
  <c r="R994" i="3" l="1"/>
  <c r="R995" i="3" l="1"/>
  <c r="R996" i="3" l="1"/>
  <c r="R997" i="3" l="1"/>
  <c r="R998" i="3" l="1"/>
  <c r="R999" i="3" l="1"/>
  <c r="R1000" i="3" l="1"/>
  <c r="R1001" i="3" l="1"/>
  <c r="R1002" i="3" l="1"/>
  <c r="R1003" i="3" l="1"/>
  <c r="R1004" i="3" l="1"/>
  <c r="R1005" i="3" l="1"/>
  <c r="R1006" i="3" l="1"/>
  <c r="R1007" i="3" l="1"/>
  <c r="R1008" i="3" l="1"/>
  <c r="R1009" i="3" l="1"/>
  <c r="R1010" i="3" l="1"/>
  <c r="R1011" i="3" l="1"/>
  <c r="R1012" i="3" l="1"/>
  <c r="R1013" i="3" l="1"/>
  <c r="R1014" i="3" l="1"/>
  <c r="R1015" i="3" l="1"/>
  <c r="R1016" i="3" l="1"/>
  <c r="R1017" i="3" l="1"/>
  <c r="R1018" i="3" l="1"/>
  <c r="R1019" i="3" l="1"/>
  <c r="R1020" i="3" l="1"/>
  <c r="R1021" i="3" l="1"/>
  <c r="R1022" i="3" l="1"/>
  <c r="R1023" i="3" l="1"/>
  <c r="R1024" i="3" l="1"/>
  <c r="R1025" i="3" l="1"/>
  <c r="R1026" i="3" l="1"/>
  <c r="R1027" i="3" l="1"/>
  <c r="R1028" i="3" l="1"/>
  <c r="R1029" i="3" l="1"/>
  <c r="R1030" i="3" l="1"/>
  <c r="R1031" i="3" l="1"/>
  <c r="R1032" i="3" l="1"/>
  <c r="R1033" i="3" l="1"/>
  <c r="R1034" i="3" l="1"/>
  <c r="R1035" i="3" l="1"/>
  <c r="R1036" i="3" l="1"/>
  <c r="R1037" i="3" l="1"/>
  <c r="R1038" i="3" l="1"/>
  <c r="R1039" i="3" l="1"/>
  <c r="R1040" i="3" l="1"/>
  <c r="R1041" i="3" l="1"/>
  <c r="R1042" i="3" l="1"/>
  <c r="R1043" i="3" l="1"/>
  <c r="R1044" i="3" l="1"/>
  <c r="R1045" i="3" l="1"/>
  <c r="R1046" i="3" l="1"/>
  <c r="R1047" i="3" l="1"/>
  <c r="R1048" i="3" l="1"/>
  <c r="R1049" i="3" l="1"/>
  <c r="R1050" i="3" l="1"/>
  <c r="R1051" i="3" l="1"/>
  <c r="R1052" i="3" l="1"/>
  <c r="R1053" i="3" l="1"/>
  <c r="R1054" i="3" l="1"/>
  <c r="R1055" i="3" l="1"/>
  <c r="R1056" i="3" l="1"/>
  <c r="R1057" i="3" l="1"/>
  <c r="R1058" i="3" l="1"/>
  <c r="R1059" i="3" l="1"/>
  <c r="R1060" i="3" l="1"/>
  <c r="R1061" i="3" l="1"/>
  <c r="R1062" i="3" l="1"/>
  <c r="R1063" i="3" l="1"/>
  <c r="R1064" i="3" l="1"/>
  <c r="R1065" i="3" l="1"/>
  <c r="R1066" i="3" l="1"/>
  <c r="R1067" i="3" l="1"/>
  <c r="R1068" i="3" l="1"/>
  <c r="R1069" i="3" l="1"/>
  <c r="R1070" i="3" l="1"/>
  <c r="R1071" i="3" l="1"/>
  <c r="R1072" i="3" l="1"/>
  <c r="R1073" i="3" l="1"/>
  <c r="R1074" i="3" l="1"/>
  <c r="R1075" i="3" l="1"/>
  <c r="R1076" i="3" l="1"/>
  <c r="R1077" i="3" l="1"/>
  <c r="R1078" i="3" l="1"/>
  <c r="R1079" i="3" l="1"/>
  <c r="R1080" i="3" l="1"/>
  <c r="R1081" i="3" l="1"/>
  <c r="R1082" i="3" l="1"/>
  <c r="R1083" i="3" l="1"/>
  <c r="R1084" i="3" l="1"/>
  <c r="R1085" i="3" l="1"/>
  <c r="R1086" i="3" l="1"/>
  <c r="R1087" i="3" l="1"/>
  <c r="R1088" i="3" l="1"/>
  <c r="R1089" i="3" l="1"/>
  <c r="R1090" i="3" l="1"/>
  <c r="R1091" i="3" l="1"/>
  <c r="R1092" i="3" l="1"/>
  <c r="R1093" i="3" l="1"/>
  <c r="R1094" i="3" l="1"/>
  <c r="R1095" i="3" l="1"/>
  <c r="R1096" i="3" l="1"/>
  <c r="R1097" i="3" l="1"/>
  <c r="R1098" i="3" l="1"/>
  <c r="R1099" i="3" l="1"/>
  <c r="R1100" i="3" l="1"/>
  <c r="R1101" i="3" l="1"/>
  <c r="R1102" i="3" l="1"/>
  <c r="R1103" i="3" l="1"/>
  <c r="R1104" i="3" l="1"/>
  <c r="R1105" i="3" l="1"/>
  <c r="R1106" i="3" l="1"/>
  <c r="R1107" i="3" l="1"/>
  <c r="R1108" i="3" l="1"/>
  <c r="R1109" i="3" l="1"/>
  <c r="R1110" i="3" l="1"/>
  <c r="R1111" i="3" l="1"/>
  <c r="R1112" i="3" l="1"/>
  <c r="R1113" i="3" l="1"/>
  <c r="R1114" i="3" l="1"/>
  <c r="R1115" i="3" l="1"/>
  <c r="R1116" i="3" l="1"/>
  <c r="R1117" i="3" l="1"/>
  <c r="R1118" i="3" l="1"/>
  <c r="R1119" i="3" l="1"/>
  <c r="R1120" i="3" l="1"/>
  <c r="R1121" i="3" l="1"/>
  <c r="R1122" i="3" l="1"/>
  <c r="R1123" i="3" l="1"/>
  <c r="R1124" i="3" l="1"/>
  <c r="R1125" i="3" l="1"/>
  <c r="R1126" i="3" l="1"/>
  <c r="R1127" i="3" l="1"/>
  <c r="R1128" i="3" l="1"/>
  <c r="R1129" i="3" l="1"/>
  <c r="R1130" i="3" l="1"/>
  <c r="R1131" i="3" l="1"/>
  <c r="R1132" i="3" l="1"/>
  <c r="R1133" i="3" l="1"/>
  <c r="R1134" i="3" l="1"/>
  <c r="R1135" i="3" l="1"/>
  <c r="R1136" i="3" l="1"/>
  <c r="R1137" i="3" l="1"/>
  <c r="R1138" i="3" l="1"/>
  <c r="R1139" i="3" l="1"/>
  <c r="R1140" i="3" l="1"/>
  <c r="R1141" i="3" l="1"/>
  <c r="R1142" i="3" l="1"/>
  <c r="R1143" i="3" l="1"/>
  <c r="R1144" i="3" l="1"/>
  <c r="R1145" i="3" l="1"/>
  <c r="R1146" i="3" l="1"/>
  <c r="R1147" i="3" l="1"/>
  <c r="R1148" i="3" l="1"/>
  <c r="R1149" i="3" l="1"/>
  <c r="R1150" i="3" l="1"/>
  <c r="R1151" i="3" l="1"/>
  <c r="R1152" i="3" l="1"/>
  <c r="R1153" i="3" l="1"/>
  <c r="R1154" i="3" l="1"/>
  <c r="R1155" i="3" l="1"/>
  <c r="R1156" i="3" l="1"/>
  <c r="R1157" i="3" l="1"/>
  <c r="R1158" i="3" l="1"/>
  <c r="R1159" i="3" l="1"/>
  <c r="R1160" i="3" l="1"/>
  <c r="R1161" i="3" l="1"/>
  <c r="R1162" i="3" l="1"/>
  <c r="R1163" i="3" l="1"/>
  <c r="R1164" i="3" l="1"/>
  <c r="R1165" i="3" l="1"/>
  <c r="R1166" i="3" l="1"/>
  <c r="R1167" i="3" l="1"/>
  <c r="R1168" i="3" l="1"/>
  <c r="R1169" i="3" l="1"/>
  <c r="R1170" i="3" l="1"/>
  <c r="R1171" i="3" l="1"/>
  <c r="R1172" i="3" l="1"/>
  <c r="R1173" i="3" l="1"/>
  <c r="R1174" i="3" l="1"/>
  <c r="R1175" i="3" l="1"/>
  <c r="R1176" i="3" l="1"/>
  <c r="R1177" i="3" l="1"/>
  <c r="R1178" i="3" l="1"/>
  <c r="R1179" i="3" l="1"/>
  <c r="R1180" i="3" l="1"/>
  <c r="R1181" i="3" l="1"/>
  <c r="R1182" i="3" l="1"/>
  <c r="R1183" i="3" l="1"/>
  <c r="R1184" i="3" l="1"/>
  <c r="R1185" i="3" l="1"/>
  <c r="R1186" i="3" l="1"/>
  <c r="R1187" i="3" l="1"/>
  <c r="R1188" i="3" l="1"/>
  <c r="R1189" i="3" l="1"/>
  <c r="R1190" i="3" l="1"/>
  <c r="R1191" i="3" l="1"/>
  <c r="R1192" i="3" l="1"/>
  <c r="R1193" i="3" l="1"/>
  <c r="R1194" i="3" l="1"/>
  <c r="R1195" i="3" l="1"/>
  <c r="R1196" i="3" l="1"/>
  <c r="R1197" i="3" l="1"/>
  <c r="R1198" i="3" l="1"/>
  <c r="R1199" i="3" l="1"/>
  <c r="R1200" i="3" l="1"/>
  <c r="R1201" i="3" l="1"/>
  <c r="R1202" i="3" l="1"/>
  <c r="R1203" i="3" l="1"/>
  <c r="R1204" i="3" l="1"/>
  <c r="R1205" i="3" l="1"/>
  <c r="R1206" i="3" l="1"/>
  <c r="R1207" i="3" l="1"/>
  <c r="R1208" i="3" l="1"/>
  <c r="R1209" i="3" l="1"/>
  <c r="R1210" i="3" l="1"/>
  <c r="R1211" i="3" l="1"/>
  <c r="R1212" i="3" l="1"/>
  <c r="R1213" i="3" l="1"/>
  <c r="R1214" i="3" l="1"/>
  <c r="R1215" i="3" l="1"/>
  <c r="R1216" i="3" l="1"/>
  <c r="R1217" i="3" l="1"/>
  <c r="R1218" i="3" l="1"/>
  <c r="R1219" i="3" l="1"/>
  <c r="R1220" i="3" l="1"/>
  <c r="R1221" i="3" l="1"/>
  <c r="R1222" i="3" l="1"/>
  <c r="R1223" i="3" l="1"/>
  <c r="R1224" i="3" l="1"/>
  <c r="R1225" i="3" l="1"/>
  <c r="R1226" i="3" l="1"/>
  <c r="R1227" i="3" l="1"/>
  <c r="R1228" i="3" l="1"/>
  <c r="R1229" i="3" l="1"/>
  <c r="R1230" i="3" l="1"/>
  <c r="R1231" i="3" l="1"/>
  <c r="R1232" i="3" l="1"/>
  <c r="R1233" i="3" l="1"/>
  <c r="R1234" i="3" l="1"/>
  <c r="R1235" i="3" l="1"/>
  <c r="R1236" i="3" l="1"/>
  <c r="R1237" i="3" l="1"/>
  <c r="R1238" i="3" l="1"/>
  <c r="R1239" i="3" l="1"/>
  <c r="R1240" i="3" l="1"/>
  <c r="R1241" i="3" l="1"/>
  <c r="R1242" i="3" l="1"/>
  <c r="R1243" i="3" l="1"/>
  <c r="R1244" i="3" l="1"/>
  <c r="R1245" i="3" l="1"/>
  <c r="R1246" i="3" l="1"/>
  <c r="R1247" i="3" l="1"/>
  <c r="R1248" i="3" l="1"/>
  <c r="R1249" i="3" l="1"/>
  <c r="R1250" i="3" l="1"/>
  <c r="R1251" i="3" l="1"/>
  <c r="R1252" i="3" l="1"/>
  <c r="R1253" i="3" l="1"/>
  <c r="R1254" i="3" l="1"/>
  <c r="R1255" i="3" l="1"/>
  <c r="R1256" i="3" l="1"/>
  <c r="R1257" i="3" l="1"/>
  <c r="R1258" i="3" l="1"/>
  <c r="R1259" i="3" l="1"/>
  <c r="R1260" i="3" l="1"/>
  <c r="R1261" i="3" l="1"/>
  <c r="R1262" i="3" l="1"/>
  <c r="R1263" i="3" l="1"/>
  <c r="R1264" i="3" l="1"/>
  <c r="R1265" i="3" l="1"/>
  <c r="R1266" i="3" l="1"/>
  <c r="R1267" i="3" l="1"/>
  <c r="R1268" i="3" l="1"/>
  <c r="R1269" i="3" l="1"/>
  <c r="R1270" i="3" l="1"/>
  <c r="R1271" i="3" l="1"/>
  <c r="R1272" i="3" l="1"/>
  <c r="R1273" i="3" l="1"/>
  <c r="R1274" i="3" l="1"/>
  <c r="R1275" i="3" l="1"/>
  <c r="R1276" i="3" l="1"/>
  <c r="R1277" i="3" l="1"/>
  <c r="R1278" i="3" l="1"/>
  <c r="R1279" i="3" l="1"/>
  <c r="R1280" i="3" l="1"/>
  <c r="R1281" i="3" l="1"/>
  <c r="R1282" i="3" l="1"/>
  <c r="R1283" i="3" l="1"/>
  <c r="R1284" i="3" l="1"/>
  <c r="R1285" i="3" l="1"/>
  <c r="R1286" i="3" l="1"/>
  <c r="R1287" i="3" l="1"/>
  <c r="R1288" i="3" l="1"/>
  <c r="R1289" i="3" l="1"/>
  <c r="R1290" i="3" l="1"/>
  <c r="R1291" i="3" l="1"/>
  <c r="R1292" i="3" l="1"/>
  <c r="R1293" i="3" l="1"/>
  <c r="R1294" i="3" l="1"/>
  <c r="R1295" i="3" l="1"/>
  <c r="R1296" i="3" l="1"/>
  <c r="R1297" i="3" l="1"/>
  <c r="R1298" i="3" l="1"/>
  <c r="R1299" i="3" l="1"/>
  <c r="R1300" i="3" l="1"/>
  <c r="R1301" i="3" l="1"/>
  <c r="R1302" i="3" l="1"/>
  <c r="R1303" i="3" l="1"/>
  <c r="R1304" i="3" l="1"/>
  <c r="R1305" i="3" l="1"/>
  <c r="R1306" i="3" l="1"/>
  <c r="R1307" i="3" l="1"/>
  <c r="R1308" i="3" l="1"/>
  <c r="R1309" i="3" l="1"/>
  <c r="R1310" i="3" l="1"/>
  <c r="R1311" i="3" l="1"/>
  <c r="R1312" i="3" l="1"/>
  <c r="R1313" i="3" l="1"/>
  <c r="R1314" i="3" l="1"/>
  <c r="R1315" i="3" l="1"/>
  <c r="R1316" i="3" l="1"/>
  <c r="R1317" i="3" l="1"/>
  <c r="R1318" i="3" l="1"/>
  <c r="R1319" i="3" l="1"/>
  <c r="R1320" i="3" l="1"/>
  <c r="R1321" i="3" l="1"/>
  <c r="R1322" i="3" l="1"/>
  <c r="R1323" i="3" l="1"/>
  <c r="R1324" i="3" l="1"/>
  <c r="R1325" i="3" l="1"/>
  <c r="R1326" i="3" l="1"/>
  <c r="R1327" i="3" l="1"/>
  <c r="R1328" i="3" l="1"/>
  <c r="R1329" i="3" l="1"/>
  <c r="R1330" i="3" l="1"/>
  <c r="R1331" i="3" l="1"/>
  <c r="R1332" i="3" l="1"/>
  <c r="R1333" i="3" l="1"/>
  <c r="R1334" i="3" l="1"/>
  <c r="R1335" i="3" l="1"/>
  <c r="R1336" i="3" l="1"/>
  <c r="R1337" i="3" l="1"/>
  <c r="R1338" i="3" l="1"/>
  <c r="R1339" i="3" l="1"/>
  <c r="R1340" i="3" l="1"/>
  <c r="R1341" i="3" l="1"/>
  <c r="R1342" i="3" l="1"/>
  <c r="R1343" i="3" l="1"/>
  <c r="R1344" i="3" l="1"/>
  <c r="R1345" i="3" l="1"/>
  <c r="R1346" i="3" l="1"/>
  <c r="R1347" i="3" l="1"/>
  <c r="R1348" i="3" l="1"/>
  <c r="R1349" i="3" l="1"/>
  <c r="R1350" i="3" l="1"/>
  <c r="R1351" i="3" l="1"/>
  <c r="R1352" i="3" l="1"/>
  <c r="R1353" i="3" l="1"/>
  <c r="R1354" i="3" l="1"/>
  <c r="R1355" i="3" l="1"/>
  <c r="R1356" i="3" l="1"/>
  <c r="R1357" i="3" l="1"/>
  <c r="R1358" i="3" l="1"/>
  <c r="R1359" i="3" l="1"/>
  <c r="R1360" i="3" l="1"/>
  <c r="R1361" i="3" l="1"/>
  <c r="R1362" i="3" l="1"/>
  <c r="R1363" i="3" l="1"/>
  <c r="R1364" i="3" l="1"/>
  <c r="R1365" i="3" l="1"/>
  <c r="R1366" i="3" l="1"/>
  <c r="R1367" i="3" l="1"/>
  <c r="R1368" i="3" l="1"/>
  <c r="R1369" i="3" l="1"/>
  <c r="R1370" i="3" l="1"/>
  <c r="R1371" i="3" l="1"/>
  <c r="R1372" i="3" l="1"/>
  <c r="R1373" i="3" l="1"/>
  <c r="R1374" i="3" l="1"/>
  <c r="R1375" i="3" l="1"/>
  <c r="R1376" i="3" l="1"/>
  <c r="R1377" i="3" l="1"/>
  <c r="R1378" i="3" l="1"/>
  <c r="R1379" i="3" l="1"/>
  <c r="R1380" i="3" l="1"/>
  <c r="R1381" i="3" l="1"/>
  <c r="R1382" i="3" l="1"/>
  <c r="R1383" i="3" l="1"/>
  <c r="R1384" i="3" l="1"/>
  <c r="R1385" i="3" l="1"/>
  <c r="R1386" i="3" l="1"/>
  <c r="R1387" i="3" l="1"/>
  <c r="R1388" i="3" l="1"/>
  <c r="R1389" i="3" l="1"/>
  <c r="R1390" i="3" l="1"/>
  <c r="R1391" i="3" l="1"/>
  <c r="R1392" i="3" l="1"/>
  <c r="R1393" i="3" l="1"/>
  <c r="R1394" i="3" l="1"/>
  <c r="R1395" i="3" l="1"/>
  <c r="R1396" i="3" l="1"/>
  <c r="R1397" i="3" l="1"/>
  <c r="R1398" i="3" l="1"/>
  <c r="R1399" i="3" l="1"/>
  <c r="R1400" i="3" l="1"/>
  <c r="R1401" i="3" l="1"/>
  <c r="R1402" i="3" l="1"/>
  <c r="R1403" i="3" l="1"/>
  <c r="R1404" i="3" l="1"/>
  <c r="R1405" i="3" l="1"/>
  <c r="R1406" i="3" l="1"/>
  <c r="R1407" i="3" l="1"/>
  <c r="R1408" i="3" l="1"/>
  <c r="R1409" i="3" l="1"/>
  <c r="R1410" i="3" l="1"/>
  <c r="R1411" i="3" l="1"/>
  <c r="R1412" i="3" l="1"/>
  <c r="R1413" i="3" l="1"/>
  <c r="R1414" i="3" l="1"/>
  <c r="R1415" i="3" l="1"/>
  <c r="R1416" i="3" l="1"/>
  <c r="R1417" i="3" l="1"/>
  <c r="R1418" i="3" l="1"/>
  <c r="R1419" i="3" l="1"/>
  <c r="R1420" i="3" l="1"/>
  <c r="R1421" i="3" l="1"/>
  <c r="R1422" i="3" l="1"/>
  <c r="R1423" i="3" l="1"/>
  <c r="R1424" i="3" l="1"/>
  <c r="R1425" i="3" l="1"/>
  <c r="R1426" i="3" l="1"/>
  <c r="R1427" i="3" l="1"/>
  <c r="R1428" i="3" l="1"/>
  <c r="R1429" i="3" l="1"/>
  <c r="R1430" i="3" l="1"/>
  <c r="R1431" i="3" l="1"/>
  <c r="R1432" i="3" l="1"/>
  <c r="R1433" i="3" l="1"/>
  <c r="R1434" i="3" l="1"/>
  <c r="R1435" i="3" l="1"/>
  <c r="R1436" i="3" l="1"/>
  <c r="R1437" i="3" l="1"/>
  <c r="R1438" i="3" l="1"/>
  <c r="R1439" i="3" l="1"/>
  <c r="R1440" i="3" l="1"/>
  <c r="R1441" i="3" l="1"/>
  <c r="R1442" i="3" l="1"/>
  <c r="R1443" i="3" l="1"/>
  <c r="R1444" i="3" l="1"/>
  <c r="R1445" i="3" l="1"/>
  <c r="R1446" i="3" l="1"/>
  <c r="R1447" i="3" l="1"/>
  <c r="R1448" i="3" l="1"/>
  <c r="R1449" i="3" l="1"/>
  <c r="R1450" i="3" l="1"/>
  <c r="R1451" i="3" l="1"/>
  <c r="R1452" i="3" l="1"/>
  <c r="R1453" i="3" l="1"/>
  <c r="R1454" i="3" l="1"/>
  <c r="R1455" i="3" l="1"/>
  <c r="R1456" i="3" l="1"/>
  <c r="R1457" i="3" l="1"/>
  <c r="R1458" i="3" l="1"/>
  <c r="R1459" i="3" l="1"/>
  <c r="R1460" i="3" l="1"/>
  <c r="R1461" i="3" l="1"/>
  <c r="R1462" i="3" l="1"/>
  <c r="R1463" i="3" l="1"/>
  <c r="R1464" i="3" l="1"/>
  <c r="R1465" i="3" l="1"/>
  <c r="R1466" i="3" l="1"/>
  <c r="R1467" i="3" l="1"/>
  <c r="R1468" i="3" l="1"/>
  <c r="R1469" i="3" l="1"/>
  <c r="R1470" i="3" l="1"/>
  <c r="R1471" i="3" l="1"/>
  <c r="R1472" i="3" l="1"/>
  <c r="R1473" i="3" l="1"/>
  <c r="R1474" i="3" l="1"/>
  <c r="R1475" i="3" l="1"/>
  <c r="R1476" i="3" l="1"/>
  <c r="R1477" i="3" l="1"/>
  <c r="R1478" i="3" l="1"/>
  <c r="R1479" i="3" l="1"/>
  <c r="R1480" i="3" l="1"/>
  <c r="R1481" i="3" l="1"/>
  <c r="R1482" i="3" l="1"/>
  <c r="R1483" i="3" l="1"/>
  <c r="R1484" i="3" l="1"/>
  <c r="R1485" i="3" l="1"/>
  <c r="R1486" i="3" l="1"/>
  <c r="R1487" i="3" l="1"/>
  <c r="R1488" i="3" l="1"/>
  <c r="R1489" i="3" l="1"/>
  <c r="R1490" i="3" l="1"/>
  <c r="R1491" i="3" l="1"/>
  <c r="R1492" i="3" l="1"/>
  <c r="R1493" i="3" l="1"/>
  <c r="R1494" i="3" l="1"/>
  <c r="R1495" i="3" l="1"/>
  <c r="R1496" i="3" l="1"/>
  <c r="R1497" i="3" l="1"/>
  <c r="R1498" i="3" l="1"/>
  <c r="R1499" i="3" l="1"/>
  <c r="R1500" i="3" l="1"/>
  <c r="R1501" i="3" l="1"/>
  <c r="R1502" i="3" l="1"/>
  <c r="R1503" i="3" l="1"/>
  <c r="R1504" i="3" l="1"/>
  <c r="R1505" i="3" l="1"/>
  <c r="R1506" i="3" l="1"/>
  <c r="R1507" i="3" l="1"/>
  <c r="R1508" i="3" l="1"/>
  <c r="R1509" i="3" l="1"/>
  <c r="R1510" i="3" l="1"/>
  <c r="R1511" i="3" l="1"/>
  <c r="R1512" i="3" l="1"/>
  <c r="R1513" i="3" l="1"/>
  <c r="R1514" i="3" l="1"/>
  <c r="R1515" i="3" l="1"/>
  <c r="R1516" i="3" l="1"/>
  <c r="R1517" i="3" l="1"/>
  <c r="R1518" i="3" l="1"/>
  <c r="R1519" i="3" l="1"/>
  <c r="R1520" i="3" l="1"/>
  <c r="R1521" i="3" l="1"/>
  <c r="R1522" i="3" l="1"/>
  <c r="R1523" i="3" l="1"/>
  <c r="R1524" i="3" l="1"/>
  <c r="R1525" i="3" l="1"/>
  <c r="R1526" i="3" l="1"/>
  <c r="R1527" i="3" l="1"/>
  <c r="R1528" i="3" l="1"/>
  <c r="R1529" i="3" l="1"/>
  <c r="R1530" i="3" l="1"/>
  <c r="R1531" i="3" l="1"/>
  <c r="R1532" i="3" l="1"/>
  <c r="R1533" i="3" l="1"/>
  <c r="R1534" i="3" l="1"/>
  <c r="R1535" i="3" l="1"/>
  <c r="R1536" i="3" l="1"/>
  <c r="R1537" i="3" l="1"/>
  <c r="R1538" i="3" l="1"/>
  <c r="R1539" i="3" l="1"/>
  <c r="R1540" i="3" l="1"/>
  <c r="R1541" i="3" l="1"/>
  <c r="R1542" i="3" l="1"/>
  <c r="R1543" i="3" l="1"/>
  <c r="R1544" i="3" l="1"/>
  <c r="R1545" i="3" l="1"/>
  <c r="R1546" i="3" l="1"/>
  <c r="R1547" i="3" l="1"/>
  <c r="R1548" i="3" l="1"/>
  <c r="R1549" i="3" l="1"/>
  <c r="R1550" i="3" l="1"/>
  <c r="R1551" i="3" l="1"/>
  <c r="R1552" i="3" l="1"/>
  <c r="R1553" i="3" l="1"/>
  <c r="R1554" i="3" l="1"/>
  <c r="R1555" i="3" l="1"/>
  <c r="R1556" i="3" l="1"/>
  <c r="R1557" i="3" l="1"/>
  <c r="R1558" i="3" l="1"/>
  <c r="R1559" i="3" l="1"/>
  <c r="R1560" i="3" l="1"/>
  <c r="R1561" i="3" l="1"/>
  <c r="R1562" i="3" l="1"/>
  <c r="R1563" i="3" l="1"/>
  <c r="R1564" i="3" l="1"/>
  <c r="R1565" i="3" l="1"/>
  <c r="R1566" i="3" l="1"/>
  <c r="R1567" i="3" l="1"/>
  <c r="R1568" i="3" l="1"/>
  <c r="R1569" i="3" l="1"/>
  <c r="R1570" i="3" l="1"/>
  <c r="R1571" i="3" l="1"/>
  <c r="R1572" i="3" l="1"/>
  <c r="R1573" i="3" l="1"/>
  <c r="R1574" i="3" l="1"/>
  <c r="R1575" i="3" l="1"/>
  <c r="R1576" i="3" l="1"/>
  <c r="R1577" i="3" l="1"/>
  <c r="R1578" i="3" l="1"/>
  <c r="R1579" i="3" l="1"/>
  <c r="R1580" i="3" l="1"/>
  <c r="R1581" i="3" l="1"/>
  <c r="R1582" i="3" l="1"/>
  <c r="R1583" i="3" l="1"/>
  <c r="R1584" i="3" l="1"/>
  <c r="R1585" i="3" l="1"/>
  <c r="R1586" i="3" l="1"/>
  <c r="R1587" i="3" l="1"/>
  <c r="R1588" i="3" l="1"/>
  <c r="R1589" i="3" l="1"/>
  <c r="R1590" i="3" l="1"/>
  <c r="R1591" i="3" l="1"/>
  <c r="R1592" i="3" l="1"/>
  <c r="R1593" i="3" l="1"/>
  <c r="R1594" i="3" l="1"/>
  <c r="R1595" i="3" l="1"/>
  <c r="R1596" i="3" l="1"/>
  <c r="R1597" i="3" l="1"/>
  <c r="R1598" i="3" l="1"/>
  <c r="R1599" i="3" l="1"/>
  <c r="R1600" i="3" l="1"/>
  <c r="R1601" i="3" l="1"/>
  <c r="R1602" i="3" l="1"/>
  <c r="R1603" i="3" l="1"/>
  <c r="R1604" i="3" l="1"/>
  <c r="R1605" i="3" l="1"/>
  <c r="R1606" i="3" l="1"/>
  <c r="R1607" i="3" l="1"/>
  <c r="R1608" i="3" l="1"/>
  <c r="R1609" i="3" l="1"/>
  <c r="R1610" i="3" l="1"/>
  <c r="R1611" i="3" l="1"/>
  <c r="R1612" i="3" l="1"/>
  <c r="R1613" i="3" l="1"/>
  <c r="R1614" i="3" l="1"/>
  <c r="R1615" i="3" l="1"/>
  <c r="R1616" i="3" l="1"/>
  <c r="R1617" i="3" l="1"/>
  <c r="R1618" i="3" l="1"/>
  <c r="R1619" i="3" l="1"/>
  <c r="R1620" i="3" l="1"/>
  <c r="R1621" i="3" l="1"/>
  <c r="R1622" i="3" l="1"/>
  <c r="R1623" i="3" l="1"/>
  <c r="R1624" i="3" l="1"/>
  <c r="R1625" i="3" l="1"/>
  <c r="R1626" i="3" l="1"/>
  <c r="R1627" i="3" l="1"/>
  <c r="R1628" i="3" l="1"/>
  <c r="R1629" i="3" l="1"/>
  <c r="R1630" i="3" l="1"/>
  <c r="R1631" i="3" l="1"/>
  <c r="R1632" i="3" l="1"/>
  <c r="R1633" i="3" l="1"/>
  <c r="R1634" i="3" l="1"/>
  <c r="R1635" i="3" l="1"/>
  <c r="R1636" i="3" l="1"/>
  <c r="R1637" i="3" l="1"/>
  <c r="R1638" i="3" l="1"/>
  <c r="R1639" i="3" l="1"/>
  <c r="R1640" i="3" l="1"/>
  <c r="R1641" i="3" l="1"/>
  <c r="R1642" i="3" l="1"/>
  <c r="R1643" i="3" l="1"/>
  <c r="R1644" i="3" l="1"/>
  <c r="R1645" i="3" l="1"/>
  <c r="R1646" i="3" l="1"/>
  <c r="R1647" i="3" l="1"/>
  <c r="R1648" i="3" l="1"/>
  <c r="R1649" i="3" l="1"/>
  <c r="R1650" i="3" l="1"/>
  <c r="R1651" i="3" l="1"/>
  <c r="R1652" i="3" l="1"/>
  <c r="R1653" i="3" l="1"/>
  <c r="R1654" i="3" l="1"/>
  <c r="R1655" i="3" l="1"/>
  <c r="R1656" i="3" l="1"/>
  <c r="R1657" i="3" l="1"/>
  <c r="R1658" i="3" l="1"/>
  <c r="R1659" i="3" l="1"/>
  <c r="R1660" i="3" l="1"/>
  <c r="R1661" i="3" l="1"/>
  <c r="R1662" i="3" l="1"/>
  <c r="R1663" i="3" l="1"/>
  <c r="R1664" i="3" l="1"/>
  <c r="R1665" i="3" l="1"/>
  <c r="R1666" i="3" l="1"/>
  <c r="R1667" i="3" l="1"/>
  <c r="R1668" i="3" l="1"/>
  <c r="R1669" i="3" l="1"/>
  <c r="R1670" i="3" l="1"/>
  <c r="R1671" i="3" l="1"/>
  <c r="R1672" i="3" l="1"/>
  <c r="R1673" i="3" l="1"/>
  <c r="R1674" i="3" l="1"/>
  <c r="R1675" i="3" l="1"/>
  <c r="R1676" i="3" l="1"/>
  <c r="R1677" i="3" l="1"/>
  <c r="R1678" i="3" l="1"/>
  <c r="R1679" i="3" l="1"/>
  <c r="R1680" i="3" l="1"/>
  <c r="R1681" i="3" l="1"/>
  <c r="R1682" i="3" l="1"/>
  <c r="R1683" i="3" l="1"/>
  <c r="R1684" i="3" l="1"/>
  <c r="R1685" i="3" l="1"/>
  <c r="R1686" i="3" l="1"/>
  <c r="R1687" i="3" l="1"/>
  <c r="R1688" i="3" l="1"/>
  <c r="R1689" i="3" l="1"/>
  <c r="R1690" i="3" l="1"/>
  <c r="R1691" i="3" l="1"/>
  <c r="R1692" i="3" l="1"/>
  <c r="R1693" i="3" l="1"/>
  <c r="R1694" i="3" l="1"/>
  <c r="R1695" i="3" l="1"/>
  <c r="R1696" i="3" l="1"/>
  <c r="R1697" i="3" l="1"/>
  <c r="R1698" i="3" l="1"/>
  <c r="R1699" i="3" l="1"/>
  <c r="R1700" i="3" l="1"/>
  <c r="R1701" i="3" l="1"/>
  <c r="R1702" i="3" l="1"/>
  <c r="R1703" i="3" l="1"/>
  <c r="R1704" i="3" l="1"/>
  <c r="R1705" i="3" l="1"/>
  <c r="R1706" i="3" l="1"/>
  <c r="R1707" i="3" l="1"/>
  <c r="R1708" i="3" l="1"/>
  <c r="R1709" i="3" l="1"/>
  <c r="R1710" i="3" l="1"/>
  <c r="R1711" i="3" l="1"/>
  <c r="R1712" i="3" l="1"/>
  <c r="R1713" i="3" l="1"/>
  <c r="R1714" i="3" l="1"/>
  <c r="R1715" i="3" l="1"/>
  <c r="R1716" i="3" l="1"/>
  <c r="R1717" i="3" l="1"/>
  <c r="R1718" i="3" l="1"/>
  <c r="R1719" i="3" l="1"/>
  <c r="R1720" i="3" l="1"/>
  <c r="R1721" i="3" l="1"/>
  <c r="R1722" i="3" l="1"/>
  <c r="R1723" i="3" l="1"/>
  <c r="R1724" i="3" l="1"/>
  <c r="R1725" i="3" l="1"/>
  <c r="R1726" i="3" l="1"/>
  <c r="R1727" i="3" l="1"/>
  <c r="R1728" i="3" l="1"/>
  <c r="R1729" i="3" l="1"/>
  <c r="R1730" i="3" l="1"/>
  <c r="R1731" i="3" l="1"/>
  <c r="R1732" i="3" l="1"/>
  <c r="R1733" i="3" l="1"/>
  <c r="R1734" i="3" l="1"/>
  <c r="R1735" i="3" l="1"/>
  <c r="R1736" i="3" l="1"/>
  <c r="R1737" i="3" l="1"/>
  <c r="R1738" i="3" l="1"/>
  <c r="R1739" i="3" l="1"/>
  <c r="R1740" i="3" l="1"/>
  <c r="R1741" i="3" l="1"/>
  <c r="R1742" i="3" l="1"/>
  <c r="R1743" i="3" l="1"/>
  <c r="R1744" i="3" l="1"/>
  <c r="R1745" i="3" l="1"/>
  <c r="R1746" i="3" l="1"/>
  <c r="R1747" i="3" l="1"/>
  <c r="R1748" i="3" l="1"/>
  <c r="R1749" i="3" l="1"/>
  <c r="R1750" i="3" l="1"/>
  <c r="R1751" i="3" l="1"/>
  <c r="R1752" i="3" l="1"/>
  <c r="R1753" i="3" l="1"/>
  <c r="R1754" i="3" l="1"/>
  <c r="R1755" i="3" l="1"/>
  <c r="R1756" i="3" l="1"/>
  <c r="R1757" i="3" l="1"/>
  <c r="R1758" i="3" l="1"/>
  <c r="R1759" i="3" l="1"/>
  <c r="R1760" i="3" l="1"/>
  <c r="R1761" i="3" l="1"/>
  <c r="R1762" i="3" l="1"/>
  <c r="R1763" i="3" l="1"/>
  <c r="R1764" i="3" l="1"/>
  <c r="R1765" i="3" l="1"/>
  <c r="R1766" i="3" l="1"/>
  <c r="R1767" i="3" l="1"/>
  <c r="R1768" i="3" l="1"/>
  <c r="R1769" i="3" l="1"/>
  <c r="R1770" i="3" l="1"/>
  <c r="R1771" i="3" l="1"/>
  <c r="R1772" i="3" l="1"/>
  <c r="R1773" i="3" l="1"/>
  <c r="R1774" i="3" l="1"/>
  <c r="R1775" i="3" l="1"/>
  <c r="R1776" i="3" l="1"/>
  <c r="R1777" i="3" l="1"/>
  <c r="R1778" i="3" l="1"/>
  <c r="R1779" i="3" l="1"/>
  <c r="R1780" i="3" l="1"/>
  <c r="R1781" i="3" l="1"/>
  <c r="R1782" i="3" l="1"/>
  <c r="R1783" i="3" l="1"/>
  <c r="R1784" i="3" l="1"/>
  <c r="R1785" i="3" l="1"/>
  <c r="R1786" i="3" l="1"/>
  <c r="R1787" i="3" l="1"/>
  <c r="R1788" i="3" l="1"/>
  <c r="R1789" i="3" l="1"/>
  <c r="R1790" i="3" l="1"/>
  <c r="R1791" i="3" l="1"/>
  <c r="R1792" i="3" l="1"/>
  <c r="R1793" i="3" l="1"/>
  <c r="R1794" i="3" l="1"/>
  <c r="R1795" i="3" l="1"/>
  <c r="R1796" i="3" l="1"/>
  <c r="R1797" i="3" l="1"/>
  <c r="R1798" i="3" l="1"/>
  <c r="R1799" i="3" l="1"/>
  <c r="R1800" i="3" l="1"/>
  <c r="R1802" i="3" l="1"/>
  <c r="R1801" i="3"/>
</calcChain>
</file>

<file path=xl/sharedStrings.xml><?xml version="1.0" encoding="utf-8"?>
<sst xmlns="http://schemas.openxmlformats.org/spreadsheetml/2006/main" count="1860" uniqueCount="47">
  <si>
    <t>Rolling resistance coefficient</t>
  </si>
  <si>
    <t>Coefficient of aerodynamic drag</t>
  </si>
  <si>
    <t>https://www.press.renault.co.uk/assets/documents/original/15645-AllNewM%C3%A9ganeRSPressKitApril20191.pdf</t>
  </si>
  <si>
    <t>Overall width without door mirrors (m)</t>
  </si>
  <si>
    <t>Unladen height (m)</t>
  </si>
  <si>
    <t>Frontal area (m)</t>
  </si>
  <si>
    <t>Test Mass (kg)</t>
  </si>
  <si>
    <t>CdA</t>
  </si>
  <si>
    <t>Kerb Mass (kg)</t>
  </si>
  <si>
    <r>
      <t>P</t>
    </r>
    <r>
      <rPr>
        <sz val="11"/>
        <color theme="1"/>
        <rFont val="Aptos Narrow"/>
        <family val="2"/>
        <scheme val="minor"/>
      </rPr>
      <t>hase</t>
    </r>
  </si>
  <si>
    <r>
      <t>T</t>
    </r>
    <r>
      <rPr>
        <sz val="11"/>
        <color theme="1"/>
        <rFont val="Aptos Narrow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</si>
  <si>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Aptos Narrow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</si>
  <si>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</si>
  <si>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</si>
  <si>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s</t>
    <phoneticPr fontId="0"/>
  </si>
  <si>
    <t>km/h</t>
  </si>
  <si>
    <t>m/s²</t>
  </si>
  <si>
    <t>km/h/s</t>
  </si>
  <si>
    <t>Low</t>
    <phoneticPr fontId="0"/>
  </si>
  <si>
    <t>Middle</t>
    <phoneticPr fontId="0"/>
  </si>
  <si>
    <t>High</t>
    <phoneticPr fontId="0"/>
  </si>
  <si>
    <t>Extra-high</t>
    <phoneticPr fontId="0"/>
  </si>
  <si>
    <t>m/s</t>
  </si>
  <si>
    <t>Rolling Resistance</t>
  </si>
  <si>
    <t>Aerodynamic Resistance</t>
  </si>
  <si>
    <t>Acceleration Resistance</t>
  </si>
  <si>
    <t xml:space="preserve">Total Resistance </t>
  </si>
  <si>
    <t>Cumulative Tractive Energy</t>
  </si>
  <si>
    <t>Cumulative Braking Energy</t>
  </si>
  <si>
    <t xml:space="preserve">Rolling Resistance </t>
  </si>
  <si>
    <t>m</t>
  </si>
  <si>
    <t>Cumulative Distance</t>
  </si>
  <si>
    <t>Tractive Energy</t>
  </si>
  <si>
    <t>J</t>
  </si>
  <si>
    <t>kWh</t>
  </si>
  <si>
    <t>N</t>
  </si>
  <si>
    <t>Braking Energy</t>
  </si>
  <si>
    <r>
      <t>Rho (</t>
    </r>
    <r>
      <rPr>
        <b/>
        <sz val="11"/>
        <color theme="1"/>
        <rFont val="Aptos Narrow"/>
        <family val="2"/>
      </rPr>
      <t>ρ)</t>
    </r>
  </si>
  <si>
    <t>Tractive Power Required</t>
  </si>
  <si>
    <t>Find peak multiply by duration</t>
  </si>
  <si>
    <t>Total Energy Required</t>
  </si>
  <si>
    <t>kW</t>
  </si>
  <si>
    <t>Kinetic Energy</t>
  </si>
  <si>
    <t>kJ</t>
  </si>
  <si>
    <t>Recoverable Energy</t>
  </si>
  <si>
    <t>Cumulative Recoverable Energy</t>
  </si>
  <si>
    <t>Gross Vehicle Weight (kg)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</si>
</sst>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_ "/>
    <numFmt numFmtId="165" formatCode="0.00_ "/>
  </numFmts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1"/>
      <name val="Aptos Narrow"/>
      <family val="2"/>
      <scheme val="minor"/>
    </font>
    <font>
      <sz val="10"/>
      <name val="Arial"/>
      <family val="2"/>
    </font>
    <font>
      <b/>
      <sz val="11"/>
      <color theme="1"/>
      <name val="Aptos Narrow"/>
      <family val="2"/>
    </font>
  </fonts>
  <fills count="1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D1D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EC88C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8">
    <xf numFmtId="0" fontId="0" fillId="0" borderId="0" xfId="0"/>
    <xf numFmtId="0" fontId="1" fillId="0" borderId="0" xfId="0" applyFont="1"/>
    <xf numFmtId="0" fontId="2" fillId="0" borderId="0" xfId="1"/>
    <xf numFmtId="2" fontId="0" fillId="0" borderId="0" xfId="0" applyNumberFormat="1"/>
    <xf numFmtId="0" fontId="3" fillId="0" borderId="0" xfId="1" applyFont="1"/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center" vertical="center"/>
    </xf>
    <xf numFmtId="164" fontId="4" fillId="4" borderId="1" xfId="0" applyNumberFormat="1" applyFont="1" applyFill="1" applyBorder="1" applyAlignment="1">
      <alignment horizontal="center" vertical="center"/>
    </xf>
    <xf numFmtId="164" fontId="4" fillId="5" borderId="1" xfId="0" applyNumberFormat="1" applyFont="1" applyFill="1" applyBorder="1" applyAlignment="1">
      <alignment horizontal="center" vertical="center"/>
    </xf>
    <xf numFmtId="164" fontId="4" fillId="6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64" fontId="4" fillId="7" borderId="1" xfId="0" applyNumberFormat="1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2" fontId="0" fillId="0" borderId="1" xfId="0" applyNumberFormat="1" applyBorder="1" applyAlignment="1">
      <alignment horizontal="center"/>
    </xf>
    <xf numFmtId="0" fontId="0" fillId="8" borderId="1" xfId="0" applyFill="1" applyBorder="1" applyAlignment="1">
      <alignment horizontal="center"/>
    </xf>
    <xf numFmtId="2" fontId="0" fillId="9" borderId="1" xfId="0" applyNumberFormat="1" applyFill="1" applyBorder="1" applyAlignment="1">
      <alignment horizontal="center"/>
    </xf>
    <xf numFmtId="2" fontId="0" fillId="10" borderId="1" xfId="0" applyNumberFormat="1" applyFill="1" applyBorder="1" applyAlignment="1">
      <alignment horizontal="center"/>
    </xf>
    <xf numFmtId="165" fontId="4" fillId="7" borderId="1" xfId="0" applyNumberFormat="1" applyFont="1" applyFill="1" applyBorder="1" applyAlignment="1">
      <alignment horizontal="center" vertical="center"/>
    </xf>
    <xf numFmtId="164" fontId="4" fillId="11" borderId="1" xfId="0" applyNumberFormat="1" applyFont="1" applyFill="1" applyBorder="1" applyAlignment="1">
      <alignment horizontal="center" vertical="center"/>
    </xf>
    <xf numFmtId="165" fontId="4" fillId="11" borderId="1" xfId="0" applyNumberFormat="1" applyFont="1" applyFill="1" applyBorder="1" applyAlignment="1">
      <alignment horizontal="center" vertical="center"/>
    </xf>
    <xf numFmtId="164" fontId="4" fillId="12" borderId="1" xfId="0" applyNumberFormat="1" applyFont="1" applyFill="1" applyBorder="1" applyAlignment="1">
      <alignment horizontal="center" vertical="center"/>
    </xf>
    <xf numFmtId="165" fontId="4" fillId="12" borderId="1" xfId="0" applyNumberFormat="1" applyFont="1" applyFill="1" applyBorder="1" applyAlignment="1">
      <alignment horizontal="center" vertical="center"/>
    </xf>
    <xf numFmtId="164" fontId="4" fillId="13" borderId="1" xfId="0" applyNumberFormat="1" applyFont="1" applyFill="1" applyBorder="1" applyAlignment="1">
      <alignment horizontal="center" vertical="center"/>
    </xf>
    <xf numFmtId="165" fontId="4" fillId="13" borderId="1" xfId="0" applyNumberFormat="1" applyFont="1" applyFill="1" applyBorder="1" applyAlignment="1">
      <alignment horizontal="center" vertical="center"/>
    </xf>
    <xf numFmtId="2" fontId="0" fillId="7" borderId="1" xfId="0" applyNumberFormat="1" applyFill="1" applyBorder="1" applyAlignment="1">
      <alignment horizontal="center"/>
    </xf>
    <xf numFmtId="2" fontId="0" fillId="11" borderId="1" xfId="0" applyNumberFormat="1" applyFill="1" applyBorder="1" applyAlignment="1">
      <alignment horizontal="center"/>
    </xf>
    <xf numFmtId="2" fontId="0" fillId="12" borderId="1" xfId="0" applyNumberFormat="1" applyFill="1" applyBorder="1" applyAlignment="1">
      <alignment horizontal="center"/>
    </xf>
    <xf numFmtId="2" fontId="0" fillId="13" borderId="1" xfId="0" applyNumberFormat="1" applyFill="1" applyBorder="1" applyAlignment="1">
      <alignment horizontal="center"/>
    </xf>
    <xf numFmtId="2" fontId="0" fillId="14" borderId="1" xfId="0" applyNumberFormat="1" applyFill="1" applyBorder="1" applyAlignment="1">
      <alignment horizontal="center"/>
    </xf>
    <xf numFmtId="2" fontId="0" fillId="0" borderId="0" xfId="0" applyNumberFormat="1" applyAlignment="1">
      <alignment horizontal="center"/>
    </xf>
    <xf numFmtId="2" fontId="0" fillId="15" borderId="1" xfId="0" applyNumberFormat="1" applyFill="1" applyBorder="1" applyAlignment="1">
      <alignment horizontal="center"/>
    </xf>
  </cellXfs>
  <cellStyles count="2">
    <cellStyle name="Hyperlink" xfId="1" builtinId="8"/>
    <cellStyle name="Normal" xfId="0" builtinId="0"/>
  </cellStyles>
  <dxfs count="3">
    <dxf>
      <fill>
        <patternFill>
          <bgColor theme="9" tint="0.79998168889431442"/>
        </patternFill>
      </fill>
    </dxf>
    <dxf>
      <fill>
        <patternFill>
          <fgColor rgb="FFFFD1D1"/>
          <bgColor rgb="FFFFD1D1"/>
        </patternFill>
      </fill>
    </dxf>
    <dxf>
      <fill>
        <patternFill>
          <bgColor rgb="FFFFFFA3"/>
        </patternFill>
      </fill>
    </dxf>
  </dxfs>
  <tableStyles count="0" defaultTableStyle="TableStyleMedium2" defaultPivotStyle="PivotStyleLight16"/>
  <colors>
    <mruColors>
      <color rgb="FFCC99FF"/>
      <color rgb="FFFF99CC"/>
      <color rgb="FFFFFF99"/>
      <color rgb="FFFFFFA3"/>
      <color rgb="FFCCFFFF"/>
      <color rgb="FFFFFF9F"/>
      <color rgb="FFFFD1D1"/>
      <color rgb="FFFEC88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17/10/relationships/person" Target="persons/person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Cumulative Energy vs Duration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Tractive Energy</c:v>
          </c:tx>
          <c:spPr>
            <a:ln w="19050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Calculations!$B$3:$B$1803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Calculations!$O$3:$O$1803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8.6055460476680395E-6</c:v>
                </c:pt>
                <c:pt idx="13">
                  <c:v>1.82260169636274E-4</c:v>
                </c:pt>
                <c:pt idx="14">
                  <c:v>1.0079049962566445E-3</c:v>
                </c:pt>
                <c:pt idx="15">
                  <c:v>2.4400254434885117E-3</c:v>
                </c:pt>
                <c:pt idx="16">
                  <c:v>4.183064084444659E-3</c:v>
                </c:pt>
                <c:pt idx="17">
                  <c:v>6.8941818871399172E-3</c:v>
                </c:pt>
                <c:pt idx="18">
                  <c:v>1.0570616142287164E-2</c:v>
                </c:pt>
                <c:pt idx="19">
                  <c:v>1.3542408558953832E-2</c:v>
                </c:pt>
                <c:pt idx="20">
                  <c:v>1.4973746619680213E-2</c:v>
                </c:pt>
                <c:pt idx="21">
                  <c:v>1.5822145576404965E-2</c:v>
                </c:pt>
                <c:pt idx="22">
                  <c:v>1.6629741643724282E-2</c:v>
                </c:pt>
                <c:pt idx="23">
                  <c:v>1.7502711046193418E-2</c:v>
                </c:pt>
                <c:pt idx="24">
                  <c:v>1.8976071869762735E-2</c:v>
                </c:pt>
                <c:pt idx="25">
                  <c:v>2.0961058878198945E-2</c:v>
                </c:pt>
                <c:pt idx="26">
                  <c:v>2.3292917146054096E-2</c:v>
                </c:pt>
                <c:pt idx="27">
                  <c:v>2.6606732349499528E-2</c:v>
                </c:pt>
                <c:pt idx="28">
                  <c:v>3.036832033589356E-2</c:v>
                </c:pt>
                <c:pt idx="29">
                  <c:v>3.4210897130506256E-2</c:v>
                </c:pt>
                <c:pt idx="30">
                  <c:v>3.7384760321957519E-2</c:v>
                </c:pt>
                <c:pt idx="31">
                  <c:v>3.9658714031099968E-2</c:v>
                </c:pt>
                <c:pt idx="32">
                  <c:v>4.154558287132095E-2</c:v>
                </c:pt>
                <c:pt idx="33">
                  <c:v>4.3243041812487143E-2</c:v>
                </c:pt>
                <c:pt idx="34">
                  <c:v>4.4590757060018013E-2</c:v>
                </c:pt>
                <c:pt idx="35">
                  <c:v>4.4590757060018013E-2</c:v>
                </c:pt>
                <c:pt idx="36">
                  <c:v>4.4590757060018013E-2</c:v>
                </c:pt>
                <c:pt idx="37">
                  <c:v>4.4590757060018013E-2</c:v>
                </c:pt>
                <c:pt idx="38">
                  <c:v>4.4590757060018013E-2</c:v>
                </c:pt>
                <c:pt idx="39">
                  <c:v>4.4590757060018013E-2</c:v>
                </c:pt>
                <c:pt idx="40">
                  <c:v>4.4590757060018013E-2</c:v>
                </c:pt>
                <c:pt idx="41">
                  <c:v>4.4590757060018013E-2</c:v>
                </c:pt>
                <c:pt idx="42">
                  <c:v>4.4590757060018013E-2</c:v>
                </c:pt>
                <c:pt idx="43">
                  <c:v>4.4590757060018013E-2</c:v>
                </c:pt>
                <c:pt idx="44">
                  <c:v>4.4590757060018013E-2</c:v>
                </c:pt>
                <c:pt idx="45">
                  <c:v>4.4590757060018013E-2</c:v>
                </c:pt>
                <c:pt idx="46">
                  <c:v>4.4590757060018013E-2</c:v>
                </c:pt>
                <c:pt idx="47">
                  <c:v>4.4590757060018013E-2</c:v>
                </c:pt>
                <c:pt idx="48">
                  <c:v>4.4590757060018013E-2</c:v>
                </c:pt>
                <c:pt idx="49">
                  <c:v>4.4590757060018013E-2</c:v>
                </c:pt>
                <c:pt idx="50">
                  <c:v>4.4590757060018013E-2</c:v>
                </c:pt>
                <c:pt idx="51">
                  <c:v>4.4590757060018013E-2</c:v>
                </c:pt>
                <c:pt idx="52">
                  <c:v>4.4590757060018013E-2</c:v>
                </c:pt>
                <c:pt idx="53">
                  <c:v>4.4590757060018013E-2</c:v>
                </c:pt>
                <c:pt idx="54">
                  <c:v>4.4590757060018013E-2</c:v>
                </c:pt>
                <c:pt idx="55">
                  <c:v>4.4590757060018013E-2</c:v>
                </c:pt>
                <c:pt idx="56">
                  <c:v>4.4590757060018013E-2</c:v>
                </c:pt>
                <c:pt idx="57">
                  <c:v>4.4828519455079742E-2</c:v>
                </c:pt>
                <c:pt idx="58">
                  <c:v>4.5134817022913463E-2</c:v>
                </c:pt>
                <c:pt idx="59">
                  <c:v>4.5831922744904198E-2</c:v>
                </c:pt>
                <c:pt idx="60">
                  <c:v>4.6722220093833595E-2</c:v>
                </c:pt>
                <c:pt idx="61">
                  <c:v>4.7262065282519937E-2</c:v>
                </c:pt>
                <c:pt idx="62">
                  <c:v>4.7743409152398414E-2</c:v>
                </c:pt>
                <c:pt idx="63">
                  <c:v>4.8316385604481753E-2</c:v>
                </c:pt>
                <c:pt idx="64">
                  <c:v>4.9038253839445094E-2</c:v>
                </c:pt>
                <c:pt idx="65">
                  <c:v>4.9610594107783575E-2</c:v>
                </c:pt>
                <c:pt idx="66">
                  <c:v>5.0070883939315428E-2</c:v>
                </c:pt>
                <c:pt idx="67">
                  <c:v>5.1036635463595263E-2</c:v>
                </c:pt>
                <c:pt idx="68">
                  <c:v>5.2998014088442014E-2</c:v>
                </c:pt>
                <c:pt idx="69">
                  <c:v>5.5796929412996195E-2</c:v>
                </c:pt>
                <c:pt idx="70">
                  <c:v>5.9186014293434938E-2</c:v>
                </c:pt>
                <c:pt idx="71">
                  <c:v>6.2762065251588228E-2</c:v>
                </c:pt>
                <c:pt idx="72">
                  <c:v>6.5865281794052211E-2</c:v>
                </c:pt>
                <c:pt idx="73">
                  <c:v>6.8164565784724365E-2</c:v>
                </c:pt>
                <c:pt idx="74">
                  <c:v>7.0005927508773796E-2</c:v>
                </c:pt>
                <c:pt idx="75">
                  <c:v>7.1839548916798487E-2</c:v>
                </c:pt>
                <c:pt idx="76">
                  <c:v>7.3858146021882495E-2</c:v>
                </c:pt>
                <c:pt idx="77">
                  <c:v>7.5815691980296196E-2</c:v>
                </c:pt>
                <c:pt idx="78">
                  <c:v>7.722385662602986E-2</c:v>
                </c:pt>
                <c:pt idx="79">
                  <c:v>7.722385662602986E-2</c:v>
                </c:pt>
                <c:pt idx="80">
                  <c:v>7.722385662602986E-2</c:v>
                </c:pt>
                <c:pt idx="81">
                  <c:v>7.722385662602986E-2</c:v>
                </c:pt>
                <c:pt idx="82">
                  <c:v>7.722385662602986E-2</c:v>
                </c:pt>
                <c:pt idx="83">
                  <c:v>7.722385662602986E-2</c:v>
                </c:pt>
                <c:pt idx="84">
                  <c:v>7.722385662602986E-2</c:v>
                </c:pt>
                <c:pt idx="85">
                  <c:v>7.722385662602986E-2</c:v>
                </c:pt>
                <c:pt idx="86">
                  <c:v>7.722385662602986E-2</c:v>
                </c:pt>
                <c:pt idx="87">
                  <c:v>7.722385662602986E-2</c:v>
                </c:pt>
                <c:pt idx="88">
                  <c:v>7.722385662602986E-2</c:v>
                </c:pt>
                <c:pt idx="89">
                  <c:v>7.722385662602986E-2</c:v>
                </c:pt>
                <c:pt idx="90">
                  <c:v>7.722385662602986E-2</c:v>
                </c:pt>
                <c:pt idx="91">
                  <c:v>7.722385662602986E-2</c:v>
                </c:pt>
                <c:pt idx="92">
                  <c:v>7.722385662602986E-2</c:v>
                </c:pt>
                <c:pt idx="93">
                  <c:v>7.722385662602986E-2</c:v>
                </c:pt>
                <c:pt idx="94">
                  <c:v>7.722385662602986E-2</c:v>
                </c:pt>
                <c:pt idx="95">
                  <c:v>7.722385662602986E-2</c:v>
                </c:pt>
                <c:pt idx="96">
                  <c:v>7.722385662602986E-2</c:v>
                </c:pt>
                <c:pt idx="97">
                  <c:v>7.722385662602986E-2</c:v>
                </c:pt>
                <c:pt idx="98">
                  <c:v>7.722385662602986E-2</c:v>
                </c:pt>
                <c:pt idx="99">
                  <c:v>7.722385662602986E-2</c:v>
                </c:pt>
                <c:pt idx="100">
                  <c:v>7.722385662602986E-2</c:v>
                </c:pt>
                <c:pt idx="101">
                  <c:v>7.722385662602986E-2</c:v>
                </c:pt>
                <c:pt idx="102">
                  <c:v>7.722385662602986E-2</c:v>
                </c:pt>
                <c:pt idx="103">
                  <c:v>7.722385662602986E-2</c:v>
                </c:pt>
                <c:pt idx="104">
                  <c:v>7.722385662602986E-2</c:v>
                </c:pt>
                <c:pt idx="105">
                  <c:v>7.722385662602986E-2</c:v>
                </c:pt>
                <c:pt idx="106">
                  <c:v>7.722385662602986E-2</c:v>
                </c:pt>
                <c:pt idx="107">
                  <c:v>7.722385662602986E-2</c:v>
                </c:pt>
                <c:pt idx="108">
                  <c:v>7.722385662602986E-2</c:v>
                </c:pt>
                <c:pt idx="109">
                  <c:v>7.722385662602986E-2</c:v>
                </c:pt>
                <c:pt idx="110">
                  <c:v>7.722385662602986E-2</c:v>
                </c:pt>
                <c:pt idx="111">
                  <c:v>7.722385662602986E-2</c:v>
                </c:pt>
                <c:pt idx="112">
                  <c:v>7.722385662602986E-2</c:v>
                </c:pt>
                <c:pt idx="113">
                  <c:v>7.722385662602986E-2</c:v>
                </c:pt>
                <c:pt idx="114">
                  <c:v>7.722385662602986E-2</c:v>
                </c:pt>
                <c:pt idx="115">
                  <c:v>7.722385662602986E-2</c:v>
                </c:pt>
                <c:pt idx="116">
                  <c:v>7.722385662602986E-2</c:v>
                </c:pt>
                <c:pt idx="117">
                  <c:v>7.722385662602986E-2</c:v>
                </c:pt>
                <c:pt idx="118">
                  <c:v>7.722385662602986E-2</c:v>
                </c:pt>
                <c:pt idx="119">
                  <c:v>7.722385662602986E-2</c:v>
                </c:pt>
                <c:pt idx="120">
                  <c:v>7.722385662602986E-2</c:v>
                </c:pt>
                <c:pt idx="121">
                  <c:v>7.722385662602986E-2</c:v>
                </c:pt>
                <c:pt idx="122">
                  <c:v>7.722385662602986E-2</c:v>
                </c:pt>
                <c:pt idx="123">
                  <c:v>7.722385662602986E-2</c:v>
                </c:pt>
                <c:pt idx="124">
                  <c:v>7.722385662602986E-2</c:v>
                </c:pt>
                <c:pt idx="125">
                  <c:v>7.722385662602986E-2</c:v>
                </c:pt>
                <c:pt idx="126">
                  <c:v>7.722385662602986E-2</c:v>
                </c:pt>
                <c:pt idx="127">
                  <c:v>7.722385662602986E-2</c:v>
                </c:pt>
                <c:pt idx="128">
                  <c:v>7.722385662602986E-2</c:v>
                </c:pt>
                <c:pt idx="129">
                  <c:v>7.722385662602986E-2</c:v>
                </c:pt>
                <c:pt idx="130">
                  <c:v>7.722385662602986E-2</c:v>
                </c:pt>
                <c:pt idx="131">
                  <c:v>7.722385662602986E-2</c:v>
                </c:pt>
                <c:pt idx="132">
                  <c:v>7.722385662602986E-2</c:v>
                </c:pt>
                <c:pt idx="133">
                  <c:v>7.722385662602986E-2</c:v>
                </c:pt>
                <c:pt idx="134">
                  <c:v>7.722385662602986E-2</c:v>
                </c:pt>
                <c:pt idx="135">
                  <c:v>7.722385662602986E-2</c:v>
                </c:pt>
                <c:pt idx="136">
                  <c:v>7.722385662602986E-2</c:v>
                </c:pt>
                <c:pt idx="137">
                  <c:v>7.722385662602986E-2</c:v>
                </c:pt>
                <c:pt idx="138">
                  <c:v>7.7233137755067932E-2</c:v>
                </c:pt>
                <c:pt idx="139">
                  <c:v>7.7449689566411614E-2</c:v>
                </c:pt>
                <c:pt idx="140">
                  <c:v>7.8547351761326517E-2</c:v>
                </c:pt>
                <c:pt idx="141">
                  <c:v>8.0755001171116267E-2</c:v>
                </c:pt>
                <c:pt idx="142">
                  <c:v>8.2997305847316544E-2</c:v>
                </c:pt>
                <c:pt idx="143">
                  <c:v>8.440533327940565E-2</c:v>
                </c:pt>
                <c:pt idx="144">
                  <c:v>8.5352408209340716E-2</c:v>
                </c:pt>
                <c:pt idx="145">
                  <c:v>8.6695900980808482E-2</c:v>
                </c:pt>
                <c:pt idx="146">
                  <c:v>8.8829170857557441E-2</c:v>
                </c:pt>
                <c:pt idx="147">
                  <c:v>9.1343941422346545E-2</c:v>
                </c:pt>
                <c:pt idx="148">
                  <c:v>9.358193528498264E-2</c:v>
                </c:pt>
                <c:pt idx="149">
                  <c:v>9.5110186675037511E-2</c:v>
                </c:pt>
                <c:pt idx="150">
                  <c:v>9.5716712598897247E-2</c:v>
                </c:pt>
                <c:pt idx="151">
                  <c:v>9.5716712598897247E-2</c:v>
                </c:pt>
                <c:pt idx="152">
                  <c:v>9.5716712598897247E-2</c:v>
                </c:pt>
                <c:pt idx="153">
                  <c:v>9.5716712598897247E-2</c:v>
                </c:pt>
                <c:pt idx="154">
                  <c:v>9.5716712598897247E-2</c:v>
                </c:pt>
                <c:pt idx="155">
                  <c:v>9.5716712598897247E-2</c:v>
                </c:pt>
                <c:pt idx="156">
                  <c:v>9.5716712598897247E-2</c:v>
                </c:pt>
                <c:pt idx="157">
                  <c:v>9.6349975728295401E-2</c:v>
                </c:pt>
                <c:pt idx="158">
                  <c:v>9.7655676312184914E-2</c:v>
                </c:pt>
                <c:pt idx="159">
                  <c:v>9.9660145728988764E-2</c:v>
                </c:pt>
                <c:pt idx="160">
                  <c:v>0.1020769865950928</c:v>
                </c:pt>
                <c:pt idx="161">
                  <c:v>0.10458451090550946</c:v>
                </c:pt>
                <c:pt idx="162">
                  <c:v>0.10680809201088176</c:v>
                </c:pt>
                <c:pt idx="163">
                  <c:v>0.10913077975512044</c:v>
                </c:pt>
                <c:pt idx="164">
                  <c:v>0.11137382785333397</c:v>
                </c:pt>
                <c:pt idx="165">
                  <c:v>0.1132748258783136</c:v>
                </c:pt>
                <c:pt idx="166">
                  <c:v>0.11497194824763267</c:v>
                </c:pt>
                <c:pt idx="167">
                  <c:v>0.1172951044655339</c:v>
                </c:pt>
                <c:pt idx="168">
                  <c:v>0.12030769516183019</c:v>
                </c:pt>
                <c:pt idx="169">
                  <c:v>0.12275363967808534</c:v>
                </c:pt>
                <c:pt idx="170">
                  <c:v>0.12359034272369576</c:v>
                </c:pt>
                <c:pt idx="171">
                  <c:v>0.12359034272369576</c:v>
                </c:pt>
                <c:pt idx="172">
                  <c:v>0.12359034272369576</c:v>
                </c:pt>
                <c:pt idx="173">
                  <c:v>0.12359034272369576</c:v>
                </c:pt>
                <c:pt idx="174">
                  <c:v>0.12359034272369576</c:v>
                </c:pt>
                <c:pt idx="175">
                  <c:v>0.12359034272369576</c:v>
                </c:pt>
                <c:pt idx="176">
                  <c:v>0.12425138045188613</c:v>
                </c:pt>
                <c:pt idx="177">
                  <c:v>0.12585527630532514</c:v>
                </c:pt>
                <c:pt idx="178">
                  <c:v>0.12786704662810464</c:v>
                </c:pt>
                <c:pt idx="179">
                  <c:v>0.12924734534326238</c:v>
                </c:pt>
                <c:pt idx="180">
                  <c:v>0.12989874046370134</c:v>
                </c:pt>
                <c:pt idx="181">
                  <c:v>0.12989874046370134</c:v>
                </c:pt>
                <c:pt idx="182">
                  <c:v>0.12989874046370134</c:v>
                </c:pt>
                <c:pt idx="183">
                  <c:v>0.12989874046370134</c:v>
                </c:pt>
                <c:pt idx="184">
                  <c:v>0.12989874046370134</c:v>
                </c:pt>
                <c:pt idx="185">
                  <c:v>0.12989874046370134</c:v>
                </c:pt>
                <c:pt idx="186">
                  <c:v>0.12989874046370134</c:v>
                </c:pt>
                <c:pt idx="187">
                  <c:v>0.12989874046370134</c:v>
                </c:pt>
                <c:pt idx="188">
                  <c:v>0.12989874046370134</c:v>
                </c:pt>
                <c:pt idx="189">
                  <c:v>0.12989874046370134</c:v>
                </c:pt>
                <c:pt idx="190">
                  <c:v>0.12989874046370134</c:v>
                </c:pt>
                <c:pt idx="191">
                  <c:v>0.12989874046370134</c:v>
                </c:pt>
                <c:pt idx="192">
                  <c:v>0.12989874046370134</c:v>
                </c:pt>
                <c:pt idx="193">
                  <c:v>0.12989874046370134</c:v>
                </c:pt>
                <c:pt idx="194">
                  <c:v>0.12989874046370134</c:v>
                </c:pt>
                <c:pt idx="195">
                  <c:v>0.12989874046370134</c:v>
                </c:pt>
                <c:pt idx="196">
                  <c:v>0.12989874046370134</c:v>
                </c:pt>
                <c:pt idx="197">
                  <c:v>0.12989874046370134</c:v>
                </c:pt>
                <c:pt idx="198">
                  <c:v>0.13017703783818693</c:v>
                </c:pt>
                <c:pt idx="199">
                  <c:v>0.13057294943838305</c:v>
                </c:pt>
                <c:pt idx="200">
                  <c:v>0.13109497621406035</c:v>
                </c:pt>
                <c:pt idx="201">
                  <c:v>0.13177651815267491</c:v>
                </c:pt>
                <c:pt idx="202">
                  <c:v>0.13263471643649691</c:v>
                </c:pt>
                <c:pt idx="203">
                  <c:v>0.13399908675621464</c:v>
                </c:pt>
                <c:pt idx="204">
                  <c:v>0.1357998620669571</c:v>
                </c:pt>
                <c:pt idx="205">
                  <c:v>0.13785057012505036</c:v>
                </c:pt>
                <c:pt idx="206">
                  <c:v>0.14052289559512068</c:v>
                </c:pt>
                <c:pt idx="207">
                  <c:v>0.14360139389217894</c:v>
                </c:pt>
                <c:pt idx="208">
                  <c:v>0.14665245979451089</c:v>
                </c:pt>
                <c:pt idx="209">
                  <c:v>0.1502353131497921</c:v>
                </c:pt>
                <c:pt idx="210">
                  <c:v>0.1541396733934135</c:v>
                </c:pt>
                <c:pt idx="211">
                  <c:v>0.15736789133121892</c:v>
                </c:pt>
                <c:pt idx="212">
                  <c:v>0.16009569379980604</c:v>
                </c:pt>
                <c:pt idx="213">
                  <c:v>0.16251611144694147</c:v>
                </c:pt>
                <c:pt idx="214">
                  <c:v>0.16515404322856012</c:v>
                </c:pt>
                <c:pt idx="215">
                  <c:v>0.16848584725949825</c:v>
                </c:pt>
                <c:pt idx="216">
                  <c:v>0.17244310993503836</c:v>
                </c:pt>
                <c:pt idx="217">
                  <c:v>0.17661233113714422</c:v>
                </c:pt>
                <c:pt idx="218">
                  <c:v>0.18056274182725912</c:v>
                </c:pt>
                <c:pt idx="219">
                  <c:v>0.18406806995228484</c:v>
                </c:pt>
                <c:pt idx="220">
                  <c:v>0.18706317821847995</c:v>
                </c:pt>
                <c:pt idx="221">
                  <c:v>0.18941310671947983</c:v>
                </c:pt>
                <c:pt idx="222">
                  <c:v>0.19133918435606356</c:v>
                </c:pt>
                <c:pt idx="223">
                  <c:v>0.19319624488800477</c:v>
                </c:pt>
                <c:pt idx="224">
                  <c:v>0.19506890621755724</c:v>
                </c:pt>
                <c:pt idx="225">
                  <c:v>0.19723712854489778</c:v>
                </c:pt>
                <c:pt idx="226">
                  <c:v>0.19953264321725719</c:v>
                </c:pt>
                <c:pt idx="227">
                  <c:v>0.2017648215888139</c:v>
                </c:pt>
                <c:pt idx="228">
                  <c:v>0.20393222316450835</c:v>
                </c:pt>
                <c:pt idx="229">
                  <c:v>0.20593286436453406</c:v>
                </c:pt>
                <c:pt idx="230">
                  <c:v>0.20756820262363793</c:v>
                </c:pt>
                <c:pt idx="231">
                  <c:v>0.20756820262363793</c:v>
                </c:pt>
                <c:pt idx="232">
                  <c:v>0.20756820262363793</c:v>
                </c:pt>
                <c:pt idx="233">
                  <c:v>0.20756820262363793</c:v>
                </c:pt>
                <c:pt idx="234">
                  <c:v>0.20756820262363793</c:v>
                </c:pt>
                <c:pt idx="235">
                  <c:v>0.20756820262363793</c:v>
                </c:pt>
                <c:pt idx="236">
                  <c:v>0.20756820262363793</c:v>
                </c:pt>
                <c:pt idx="237">
                  <c:v>0.20756820262363793</c:v>
                </c:pt>
                <c:pt idx="238">
                  <c:v>0.20756820262363793</c:v>
                </c:pt>
                <c:pt idx="239">
                  <c:v>0.20756820262363793</c:v>
                </c:pt>
                <c:pt idx="240">
                  <c:v>0.20756820262363793</c:v>
                </c:pt>
                <c:pt idx="241">
                  <c:v>0.20756820262363793</c:v>
                </c:pt>
                <c:pt idx="242">
                  <c:v>0.20756820262363793</c:v>
                </c:pt>
                <c:pt idx="243">
                  <c:v>0.20756820262363793</c:v>
                </c:pt>
                <c:pt idx="244">
                  <c:v>0.20756820262363793</c:v>
                </c:pt>
                <c:pt idx="245">
                  <c:v>0.20756820262363793</c:v>
                </c:pt>
                <c:pt idx="246">
                  <c:v>0.20756820262363793</c:v>
                </c:pt>
                <c:pt idx="247">
                  <c:v>0.20756820262363793</c:v>
                </c:pt>
                <c:pt idx="248">
                  <c:v>0.20756820262363793</c:v>
                </c:pt>
                <c:pt idx="249">
                  <c:v>0.20756820262363793</c:v>
                </c:pt>
                <c:pt idx="250">
                  <c:v>0.20756820262363793</c:v>
                </c:pt>
                <c:pt idx="251">
                  <c:v>0.20756820262363793</c:v>
                </c:pt>
                <c:pt idx="252">
                  <c:v>0.20756820262363793</c:v>
                </c:pt>
                <c:pt idx="253">
                  <c:v>0.20756820262363793</c:v>
                </c:pt>
                <c:pt idx="254">
                  <c:v>0.20756820262363793</c:v>
                </c:pt>
                <c:pt idx="255">
                  <c:v>0.20756820262363793</c:v>
                </c:pt>
                <c:pt idx="256">
                  <c:v>0.20756820262363793</c:v>
                </c:pt>
                <c:pt idx="257">
                  <c:v>0.20756820262363793</c:v>
                </c:pt>
                <c:pt idx="258">
                  <c:v>0.20868393661821097</c:v>
                </c:pt>
                <c:pt idx="259">
                  <c:v>0.21052944192218151</c:v>
                </c:pt>
                <c:pt idx="260">
                  <c:v>0.21269452616303369</c:v>
                </c:pt>
                <c:pt idx="261">
                  <c:v>0.21506241953971408</c:v>
                </c:pt>
                <c:pt idx="262">
                  <c:v>0.21786850946397143</c:v>
                </c:pt>
                <c:pt idx="263">
                  <c:v>0.22164633819242327</c:v>
                </c:pt>
                <c:pt idx="264">
                  <c:v>0.22627635323247708</c:v>
                </c:pt>
                <c:pt idx="265">
                  <c:v>0.23089719330451389</c:v>
                </c:pt>
                <c:pt idx="266">
                  <c:v>0.23472903019018776</c:v>
                </c:pt>
                <c:pt idx="267">
                  <c:v>0.23820399951858282</c:v>
                </c:pt>
                <c:pt idx="268">
                  <c:v>0.2416630451011349</c:v>
                </c:pt>
                <c:pt idx="269">
                  <c:v>0.2448105134350855</c:v>
                </c:pt>
                <c:pt idx="270">
                  <c:v>0.24699761349998711</c:v>
                </c:pt>
                <c:pt idx="271">
                  <c:v>0.24699761349998711</c:v>
                </c:pt>
                <c:pt idx="272">
                  <c:v>0.24699761349998711</c:v>
                </c:pt>
                <c:pt idx="273">
                  <c:v>0.24699761349998711</c:v>
                </c:pt>
                <c:pt idx="274">
                  <c:v>0.24699761349998711</c:v>
                </c:pt>
                <c:pt idx="275">
                  <c:v>0.24699761349998711</c:v>
                </c:pt>
                <c:pt idx="276">
                  <c:v>0.24699761349998711</c:v>
                </c:pt>
                <c:pt idx="277">
                  <c:v>0.24699761349998711</c:v>
                </c:pt>
                <c:pt idx="278">
                  <c:v>0.24699761349998711</c:v>
                </c:pt>
                <c:pt idx="279">
                  <c:v>0.24699761349998711</c:v>
                </c:pt>
                <c:pt idx="280">
                  <c:v>0.24699761349998711</c:v>
                </c:pt>
                <c:pt idx="281">
                  <c:v>0.24782322605992366</c:v>
                </c:pt>
                <c:pt idx="282">
                  <c:v>0.25066235412511462</c:v>
                </c:pt>
                <c:pt idx="283">
                  <c:v>0.2543791349651609</c:v>
                </c:pt>
                <c:pt idx="284">
                  <c:v>0.25871944884154124</c:v>
                </c:pt>
                <c:pt idx="285">
                  <c:v>0.26347310029327198</c:v>
                </c:pt>
                <c:pt idx="286">
                  <c:v>0.26833421283045478</c:v>
                </c:pt>
                <c:pt idx="287">
                  <c:v>0.27365566688242343</c:v>
                </c:pt>
                <c:pt idx="288">
                  <c:v>0.27944542803743033</c:v>
                </c:pt>
                <c:pt idx="289">
                  <c:v>0.28459368010163105</c:v>
                </c:pt>
                <c:pt idx="290">
                  <c:v>0.28773214218784504</c:v>
                </c:pt>
                <c:pt idx="291">
                  <c:v>0.28773214218784504</c:v>
                </c:pt>
                <c:pt idx="292">
                  <c:v>0.28773214218784504</c:v>
                </c:pt>
                <c:pt idx="293">
                  <c:v>0.28773214218784504</c:v>
                </c:pt>
                <c:pt idx="294">
                  <c:v>0.28773214218784504</c:v>
                </c:pt>
                <c:pt idx="295">
                  <c:v>0.28773214218784504</c:v>
                </c:pt>
                <c:pt idx="296">
                  <c:v>0.28773214218784504</c:v>
                </c:pt>
                <c:pt idx="297">
                  <c:v>0.28902530337735122</c:v>
                </c:pt>
                <c:pt idx="298">
                  <c:v>0.29041027818028009</c:v>
                </c:pt>
                <c:pt idx="299">
                  <c:v>0.29156414581375384</c:v>
                </c:pt>
                <c:pt idx="300">
                  <c:v>0.29156414581375384</c:v>
                </c:pt>
                <c:pt idx="301">
                  <c:v>0.29156414581375384</c:v>
                </c:pt>
                <c:pt idx="302">
                  <c:v>0.29156414581375384</c:v>
                </c:pt>
                <c:pt idx="303">
                  <c:v>0.29156414581375384</c:v>
                </c:pt>
                <c:pt idx="304">
                  <c:v>0.29156414581375384</c:v>
                </c:pt>
                <c:pt idx="305">
                  <c:v>0.29156414581375384</c:v>
                </c:pt>
                <c:pt idx="306">
                  <c:v>0.29156414581375384</c:v>
                </c:pt>
                <c:pt idx="307">
                  <c:v>0.29156414581375384</c:v>
                </c:pt>
                <c:pt idx="308">
                  <c:v>0.29156414581375384</c:v>
                </c:pt>
                <c:pt idx="309">
                  <c:v>0.29156414581375384</c:v>
                </c:pt>
                <c:pt idx="310">
                  <c:v>0.29156414581375384</c:v>
                </c:pt>
                <c:pt idx="311">
                  <c:v>0.29156414581375384</c:v>
                </c:pt>
                <c:pt idx="312">
                  <c:v>0.29156414581375384</c:v>
                </c:pt>
                <c:pt idx="313">
                  <c:v>0.29156414581375384</c:v>
                </c:pt>
                <c:pt idx="314">
                  <c:v>0.29156414581375384</c:v>
                </c:pt>
                <c:pt idx="315">
                  <c:v>0.29156414581375384</c:v>
                </c:pt>
                <c:pt idx="316">
                  <c:v>0.29156414581375384</c:v>
                </c:pt>
                <c:pt idx="317">
                  <c:v>0.29156414581375384</c:v>
                </c:pt>
                <c:pt idx="318">
                  <c:v>0.29156414581375384</c:v>
                </c:pt>
                <c:pt idx="319">
                  <c:v>0.29156414581375384</c:v>
                </c:pt>
                <c:pt idx="320">
                  <c:v>0.29156414581375384</c:v>
                </c:pt>
                <c:pt idx="321">
                  <c:v>0.29156414581375384</c:v>
                </c:pt>
                <c:pt idx="322">
                  <c:v>0.29156414581375384</c:v>
                </c:pt>
                <c:pt idx="323">
                  <c:v>0.29156414581375384</c:v>
                </c:pt>
                <c:pt idx="324">
                  <c:v>0.29156414581375384</c:v>
                </c:pt>
                <c:pt idx="325">
                  <c:v>0.29156414581375384</c:v>
                </c:pt>
                <c:pt idx="326">
                  <c:v>0.29156414581375384</c:v>
                </c:pt>
                <c:pt idx="327">
                  <c:v>0.29156414581375384</c:v>
                </c:pt>
                <c:pt idx="328">
                  <c:v>0.29156414581375384</c:v>
                </c:pt>
                <c:pt idx="329">
                  <c:v>0.29156414581375384</c:v>
                </c:pt>
                <c:pt idx="330">
                  <c:v>0.29156414581375384</c:v>
                </c:pt>
                <c:pt idx="331">
                  <c:v>0.29156414581375384</c:v>
                </c:pt>
                <c:pt idx="332">
                  <c:v>0.29156414581375384</c:v>
                </c:pt>
                <c:pt idx="333">
                  <c:v>0.29156414581375384</c:v>
                </c:pt>
                <c:pt idx="334">
                  <c:v>0.29156414581375384</c:v>
                </c:pt>
                <c:pt idx="335">
                  <c:v>0.29156414581375384</c:v>
                </c:pt>
                <c:pt idx="336">
                  <c:v>0.29156414581375384</c:v>
                </c:pt>
                <c:pt idx="337">
                  <c:v>0.29156414581375384</c:v>
                </c:pt>
                <c:pt idx="338">
                  <c:v>0.29205023849481848</c:v>
                </c:pt>
                <c:pt idx="339">
                  <c:v>0.29313996254426117</c:v>
                </c:pt>
                <c:pt idx="340">
                  <c:v>0.29512528463701665</c:v>
                </c:pt>
                <c:pt idx="341">
                  <c:v>0.29770060724307912</c:v>
                </c:pt>
                <c:pt idx="342">
                  <c:v>0.29967498506773083</c:v>
                </c:pt>
                <c:pt idx="343">
                  <c:v>0.30058635763610358</c:v>
                </c:pt>
                <c:pt idx="344">
                  <c:v>0.30121069585344645</c:v>
                </c:pt>
                <c:pt idx="345">
                  <c:v>0.30209915607404508</c:v>
                </c:pt>
                <c:pt idx="346">
                  <c:v>0.30302266738433314</c:v>
                </c:pt>
                <c:pt idx="347">
                  <c:v>0.30377431447952347</c:v>
                </c:pt>
                <c:pt idx="348">
                  <c:v>0.30472535277503632</c:v>
                </c:pt>
                <c:pt idx="349">
                  <c:v>0.30565339121929114</c:v>
                </c:pt>
                <c:pt idx="350">
                  <c:v>0.30635941106078951</c:v>
                </c:pt>
                <c:pt idx="351">
                  <c:v>0.30635941106078951</c:v>
                </c:pt>
                <c:pt idx="352">
                  <c:v>0.30635941106078951</c:v>
                </c:pt>
                <c:pt idx="353">
                  <c:v>0.30635941106078951</c:v>
                </c:pt>
                <c:pt idx="354">
                  <c:v>0.30635941106078951</c:v>
                </c:pt>
                <c:pt idx="355">
                  <c:v>0.30691810412935627</c:v>
                </c:pt>
                <c:pt idx="356">
                  <c:v>0.30752920456070382</c:v>
                </c:pt>
                <c:pt idx="357">
                  <c:v>0.30752920456070382</c:v>
                </c:pt>
                <c:pt idx="358">
                  <c:v>0.30752920456070382</c:v>
                </c:pt>
                <c:pt idx="359">
                  <c:v>0.30752920456070382</c:v>
                </c:pt>
                <c:pt idx="360">
                  <c:v>0.30752920456070382</c:v>
                </c:pt>
                <c:pt idx="361">
                  <c:v>0.30752920456070382</c:v>
                </c:pt>
                <c:pt idx="362">
                  <c:v>0.30752920456070382</c:v>
                </c:pt>
                <c:pt idx="363">
                  <c:v>0.30752920456070382</c:v>
                </c:pt>
                <c:pt idx="364">
                  <c:v>0.30752920456070382</c:v>
                </c:pt>
                <c:pt idx="365">
                  <c:v>0.30788706116561321</c:v>
                </c:pt>
                <c:pt idx="366">
                  <c:v>0.3083874263650645</c:v>
                </c:pt>
                <c:pt idx="367">
                  <c:v>0.30918492797596986</c:v>
                </c:pt>
                <c:pt idx="368">
                  <c:v>0.31039212507640607</c:v>
                </c:pt>
                <c:pt idx="369">
                  <c:v>0.31164059941075212</c:v>
                </c:pt>
                <c:pt idx="370">
                  <c:v>0.31244185835320004</c:v>
                </c:pt>
                <c:pt idx="371">
                  <c:v>0.31244185835320004</c:v>
                </c:pt>
                <c:pt idx="372">
                  <c:v>0.31244185835320004</c:v>
                </c:pt>
                <c:pt idx="373">
                  <c:v>0.31244185835320004</c:v>
                </c:pt>
                <c:pt idx="374">
                  <c:v>0.31244185835320004</c:v>
                </c:pt>
                <c:pt idx="375">
                  <c:v>0.31244185835320004</c:v>
                </c:pt>
                <c:pt idx="376">
                  <c:v>0.31244185835320004</c:v>
                </c:pt>
                <c:pt idx="377">
                  <c:v>0.31244185835320004</c:v>
                </c:pt>
                <c:pt idx="378">
                  <c:v>0.31244185835320004</c:v>
                </c:pt>
                <c:pt idx="379">
                  <c:v>0.31244185835320004</c:v>
                </c:pt>
                <c:pt idx="380">
                  <c:v>0.31244185835320004</c:v>
                </c:pt>
                <c:pt idx="381">
                  <c:v>0.31244185835320004</c:v>
                </c:pt>
                <c:pt idx="382">
                  <c:v>0.31244185835320004</c:v>
                </c:pt>
                <c:pt idx="383">
                  <c:v>0.31244185835320004</c:v>
                </c:pt>
                <c:pt idx="384">
                  <c:v>0.31244185835320004</c:v>
                </c:pt>
                <c:pt idx="385">
                  <c:v>0.31244185835320004</c:v>
                </c:pt>
                <c:pt idx="386">
                  <c:v>0.31244185835320004</c:v>
                </c:pt>
                <c:pt idx="387">
                  <c:v>0.31244185835320004</c:v>
                </c:pt>
                <c:pt idx="388">
                  <c:v>0.31244185835320004</c:v>
                </c:pt>
                <c:pt idx="389">
                  <c:v>0.31244185835320004</c:v>
                </c:pt>
                <c:pt idx="390">
                  <c:v>0.31244185835320004</c:v>
                </c:pt>
                <c:pt idx="391">
                  <c:v>0.31244185835320004</c:v>
                </c:pt>
                <c:pt idx="392">
                  <c:v>0.31246675044778061</c:v>
                </c:pt>
                <c:pt idx="393">
                  <c:v>0.31264935324759091</c:v>
                </c:pt>
                <c:pt idx="394">
                  <c:v>0.31322103185170613</c:v>
                </c:pt>
                <c:pt idx="395">
                  <c:v>0.31439293783650663</c:v>
                </c:pt>
                <c:pt idx="396">
                  <c:v>0.31629884702985472</c:v>
                </c:pt>
                <c:pt idx="397">
                  <c:v>0.31896133877053545</c:v>
                </c:pt>
                <c:pt idx="398">
                  <c:v>0.32197061462231336</c:v>
                </c:pt>
                <c:pt idx="399">
                  <c:v>0.32428051716527462</c:v>
                </c:pt>
                <c:pt idx="400">
                  <c:v>0.32530256531452018</c:v>
                </c:pt>
                <c:pt idx="401">
                  <c:v>0.32530256531452018</c:v>
                </c:pt>
                <c:pt idx="402">
                  <c:v>0.32530256531452018</c:v>
                </c:pt>
                <c:pt idx="403">
                  <c:v>0.32530256531452018</c:v>
                </c:pt>
                <c:pt idx="404">
                  <c:v>0.32530256531452018</c:v>
                </c:pt>
                <c:pt idx="405">
                  <c:v>0.32530256531452018</c:v>
                </c:pt>
                <c:pt idx="406">
                  <c:v>0.32530256531452018</c:v>
                </c:pt>
                <c:pt idx="407">
                  <c:v>0.32530256531452018</c:v>
                </c:pt>
                <c:pt idx="408">
                  <c:v>0.32530256531452018</c:v>
                </c:pt>
                <c:pt idx="409">
                  <c:v>0.32530256531452018</c:v>
                </c:pt>
                <c:pt idx="410">
                  <c:v>0.32530256531452018</c:v>
                </c:pt>
                <c:pt idx="411">
                  <c:v>0.325582135373848</c:v>
                </c:pt>
                <c:pt idx="412">
                  <c:v>0.3259139055732736</c:v>
                </c:pt>
                <c:pt idx="413">
                  <c:v>0.32630203872073055</c:v>
                </c:pt>
                <c:pt idx="414">
                  <c:v>0.32687756210750935</c:v>
                </c:pt>
                <c:pt idx="415">
                  <c:v>0.3277885767592808</c:v>
                </c:pt>
                <c:pt idx="416">
                  <c:v>0.32887630309876126</c:v>
                </c:pt>
                <c:pt idx="417">
                  <c:v>0.32970050646830967</c:v>
                </c:pt>
                <c:pt idx="418">
                  <c:v>0.33002705947841449</c:v>
                </c:pt>
                <c:pt idx="419">
                  <c:v>0.33002705947841449</c:v>
                </c:pt>
                <c:pt idx="420">
                  <c:v>0.33002705947841449</c:v>
                </c:pt>
                <c:pt idx="421">
                  <c:v>0.33002705947841449</c:v>
                </c:pt>
                <c:pt idx="422">
                  <c:v>0.33002705947841449</c:v>
                </c:pt>
                <c:pt idx="423">
                  <c:v>0.33055203219302354</c:v>
                </c:pt>
                <c:pt idx="424">
                  <c:v>0.33159784934645292</c:v>
                </c:pt>
                <c:pt idx="425">
                  <c:v>0.33363413400950698</c:v>
                </c:pt>
                <c:pt idx="426">
                  <c:v>0.33716038256886055</c:v>
                </c:pt>
                <c:pt idx="427">
                  <c:v>0.34177920819289176</c:v>
                </c:pt>
                <c:pt idx="428">
                  <c:v>0.34552835215043631</c:v>
                </c:pt>
                <c:pt idx="429">
                  <c:v>0.34718990171419661</c:v>
                </c:pt>
                <c:pt idx="430">
                  <c:v>0.34718990171419661</c:v>
                </c:pt>
                <c:pt idx="431">
                  <c:v>0.34718990171419661</c:v>
                </c:pt>
                <c:pt idx="432">
                  <c:v>0.34718990171419661</c:v>
                </c:pt>
                <c:pt idx="433">
                  <c:v>0.34718990171419661</c:v>
                </c:pt>
                <c:pt idx="434">
                  <c:v>0.34718990171419661</c:v>
                </c:pt>
                <c:pt idx="435">
                  <c:v>0.34718990171419661</c:v>
                </c:pt>
                <c:pt idx="436">
                  <c:v>0.34718990171419661</c:v>
                </c:pt>
                <c:pt idx="437">
                  <c:v>0.34718990171419661</c:v>
                </c:pt>
                <c:pt idx="438">
                  <c:v>0.34718990171419661</c:v>
                </c:pt>
                <c:pt idx="439">
                  <c:v>0.34718990171419661</c:v>
                </c:pt>
                <c:pt idx="440">
                  <c:v>0.34718990171419661</c:v>
                </c:pt>
                <c:pt idx="441">
                  <c:v>0.34718990171419661</c:v>
                </c:pt>
                <c:pt idx="442">
                  <c:v>0.34718990171419661</c:v>
                </c:pt>
                <c:pt idx="443">
                  <c:v>0.34718990171419661</c:v>
                </c:pt>
                <c:pt idx="444">
                  <c:v>0.34718990171419661</c:v>
                </c:pt>
                <c:pt idx="445">
                  <c:v>0.34718990171419661</c:v>
                </c:pt>
                <c:pt idx="446">
                  <c:v>0.34718990171419661</c:v>
                </c:pt>
                <c:pt idx="447">
                  <c:v>0.34718990171419661</c:v>
                </c:pt>
                <c:pt idx="448">
                  <c:v>0.34718990171419661</c:v>
                </c:pt>
                <c:pt idx="449">
                  <c:v>0.34718990171419661</c:v>
                </c:pt>
                <c:pt idx="450">
                  <c:v>0.34718990171419661</c:v>
                </c:pt>
                <c:pt idx="451">
                  <c:v>0.34718990171419661</c:v>
                </c:pt>
                <c:pt idx="452">
                  <c:v>0.34718990171419661</c:v>
                </c:pt>
                <c:pt idx="453">
                  <c:v>0.34718990171419661</c:v>
                </c:pt>
                <c:pt idx="454">
                  <c:v>0.34718990171419661</c:v>
                </c:pt>
                <c:pt idx="455">
                  <c:v>0.34718990171419661</c:v>
                </c:pt>
                <c:pt idx="456">
                  <c:v>0.34718990171419661</c:v>
                </c:pt>
                <c:pt idx="457">
                  <c:v>0.34718990171419661</c:v>
                </c:pt>
                <c:pt idx="458">
                  <c:v>0.34718990171419661</c:v>
                </c:pt>
                <c:pt idx="459">
                  <c:v>0.34718990171419661</c:v>
                </c:pt>
                <c:pt idx="460">
                  <c:v>0.34718990171419661</c:v>
                </c:pt>
                <c:pt idx="461">
                  <c:v>0.34718990171419661</c:v>
                </c:pt>
                <c:pt idx="462">
                  <c:v>0.34718990171419661</c:v>
                </c:pt>
                <c:pt idx="463">
                  <c:v>0.34718990171419661</c:v>
                </c:pt>
                <c:pt idx="464">
                  <c:v>0.34718990171419661</c:v>
                </c:pt>
                <c:pt idx="465">
                  <c:v>0.34718990171419661</c:v>
                </c:pt>
                <c:pt idx="466">
                  <c:v>0.34718990171419661</c:v>
                </c:pt>
                <c:pt idx="467">
                  <c:v>0.34718990171419661</c:v>
                </c:pt>
                <c:pt idx="468">
                  <c:v>0.34718990171419661</c:v>
                </c:pt>
                <c:pt idx="469">
                  <c:v>0.34718990171419661</c:v>
                </c:pt>
                <c:pt idx="470">
                  <c:v>0.34718990171419661</c:v>
                </c:pt>
                <c:pt idx="471">
                  <c:v>0.34718990171419661</c:v>
                </c:pt>
                <c:pt idx="472">
                  <c:v>0.34718990171419661</c:v>
                </c:pt>
                <c:pt idx="473">
                  <c:v>0.34718990171419661</c:v>
                </c:pt>
                <c:pt idx="474">
                  <c:v>0.34718990171419661</c:v>
                </c:pt>
                <c:pt idx="475">
                  <c:v>0.34718990171419661</c:v>
                </c:pt>
                <c:pt idx="476">
                  <c:v>0.34718990171419661</c:v>
                </c:pt>
                <c:pt idx="477">
                  <c:v>0.34718990171419661</c:v>
                </c:pt>
                <c:pt idx="478">
                  <c:v>0.34718990171419661</c:v>
                </c:pt>
                <c:pt idx="479">
                  <c:v>0.34718990171419661</c:v>
                </c:pt>
                <c:pt idx="480">
                  <c:v>0.34718990171419661</c:v>
                </c:pt>
                <c:pt idx="481">
                  <c:v>0.34718990171419661</c:v>
                </c:pt>
                <c:pt idx="482">
                  <c:v>0.34718990171419661</c:v>
                </c:pt>
                <c:pt idx="483">
                  <c:v>0.34718990171419661</c:v>
                </c:pt>
                <c:pt idx="484">
                  <c:v>0.34718990171419661</c:v>
                </c:pt>
                <c:pt idx="485">
                  <c:v>0.34718990171419661</c:v>
                </c:pt>
                <c:pt idx="486">
                  <c:v>0.34718990171419661</c:v>
                </c:pt>
                <c:pt idx="487">
                  <c:v>0.34718990171419661</c:v>
                </c:pt>
                <c:pt idx="488">
                  <c:v>0.34718990171419661</c:v>
                </c:pt>
                <c:pt idx="489">
                  <c:v>0.34718990171419661</c:v>
                </c:pt>
                <c:pt idx="490">
                  <c:v>0.34718990171419661</c:v>
                </c:pt>
                <c:pt idx="491">
                  <c:v>0.34718990171419661</c:v>
                </c:pt>
                <c:pt idx="492">
                  <c:v>0.34718990171419661</c:v>
                </c:pt>
                <c:pt idx="493">
                  <c:v>0.34718990171419661</c:v>
                </c:pt>
                <c:pt idx="494">
                  <c:v>0.34718990171419661</c:v>
                </c:pt>
                <c:pt idx="495">
                  <c:v>0.34718990171419661</c:v>
                </c:pt>
                <c:pt idx="496">
                  <c:v>0.34718990171419661</c:v>
                </c:pt>
                <c:pt idx="497">
                  <c:v>0.34718990171419661</c:v>
                </c:pt>
                <c:pt idx="498">
                  <c:v>0.34718990171419661</c:v>
                </c:pt>
                <c:pt idx="499">
                  <c:v>0.34718990171419661</c:v>
                </c:pt>
                <c:pt idx="500">
                  <c:v>0.34718990171419661</c:v>
                </c:pt>
                <c:pt idx="501">
                  <c:v>0.34718990171419661</c:v>
                </c:pt>
                <c:pt idx="502">
                  <c:v>0.34718990171419661</c:v>
                </c:pt>
                <c:pt idx="503">
                  <c:v>0.34718990171419661</c:v>
                </c:pt>
                <c:pt idx="504">
                  <c:v>0.34718990171419661</c:v>
                </c:pt>
                <c:pt idx="505">
                  <c:v>0.34718990171419661</c:v>
                </c:pt>
                <c:pt idx="506">
                  <c:v>0.34718990171419661</c:v>
                </c:pt>
                <c:pt idx="507">
                  <c:v>0.34718990171419661</c:v>
                </c:pt>
                <c:pt idx="508">
                  <c:v>0.34718990171419661</c:v>
                </c:pt>
                <c:pt idx="509">
                  <c:v>0.34718990171419661</c:v>
                </c:pt>
                <c:pt idx="510">
                  <c:v>0.34718990171419661</c:v>
                </c:pt>
                <c:pt idx="511">
                  <c:v>0.34718990171419661</c:v>
                </c:pt>
                <c:pt idx="512">
                  <c:v>0.34721817172372915</c:v>
                </c:pt>
                <c:pt idx="513">
                  <c:v>0.34751157287414386</c:v>
                </c:pt>
                <c:pt idx="514">
                  <c:v>0.34864359731758526</c:v>
                </c:pt>
                <c:pt idx="515">
                  <c:v>0.35085026888796417</c:v>
                </c:pt>
                <c:pt idx="516">
                  <c:v>0.35357354947561853</c:v>
                </c:pt>
                <c:pt idx="517">
                  <c:v>0.3556586239709621</c:v>
                </c:pt>
                <c:pt idx="518">
                  <c:v>0.35652142543272586</c:v>
                </c:pt>
                <c:pt idx="519">
                  <c:v>0.35652142543272586</c:v>
                </c:pt>
                <c:pt idx="520">
                  <c:v>0.35652142543272586</c:v>
                </c:pt>
                <c:pt idx="521">
                  <c:v>0.35652142543272586</c:v>
                </c:pt>
                <c:pt idx="522">
                  <c:v>0.35652142543272586</c:v>
                </c:pt>
                <c:pt idx="523">
                  <c:v>0.35652142543272586</c:v>
                </c:pt>
                <c:pt idx="524">
                  <c:v>0.35652142543272586</c:v>
                </c:pt>
                <c:pt idx="525">
                  <c:v>0.35652142543272586</c:v>
                </c:pt>
                <c:pt idx="526">
                  <c:v>0.35652142543272586</c:v>
                </c:pt>
                <c:pt idx="527">
                  <c:v>0.35652142543272586</c:v>
                </c:pt>
                <c:pt idx="528">
                  <c:v>0.35652142543272586</c:v>
                </c:pt>
                <c:pt idx="529">
                  <c:v>0.35652142543272586</c:v>
                </c:pt>
                <c:pt idx="530">
                  <c:v>0.35652142543272586</c:v>
                </c:pt>
                <c:pt idx="531">
                  <c:v>0.35652142543272586</c:v>
                </c:pt>
                <c:pt idx="532">
                  <c:v>0.35652142543272586</c:v>
                </c:pt>
                <c:pt idx="533">
                  <c:v>0.35652834202129757</c:v>
                </c:pt>
                <c:pt idx="534">
                  <c:v>0.35660632806635928</c:v>
                </c:pt>
                <c:pt idx="535">
                  <c:v>0.35686842184084488</c:v>
                </c:pt>
                <c:pt idx="536">
                  <c:v>0.35738241168494639</c:v>
                </c:pt>
                <c:pt idx="537">
                  <c:v>0.35858170614766072</c:v>
                </c:pt>
                <c:pt idx="538">
                  <c:v>0.36110176961743951</c:v>
                </c:pt>
                <c:pt idx="539">
                  <c:v>0.36459779330831743</c:v>
                </c:pt>
                <c:pt idx="540">
                  <c:v>0.3671892493949398</c:v>
                </c:pt>
                <c:pt idx="541">
                  <c:v>0.36816333713655391</c:v>
                </c:pt>
                <c:pt idx="542">
                  <c:v>0.36816333713655391</c:v>
                </c:pt>
                <c:pt idx="543">
                  <c:v>0.36816333713655391</c:v>
                </c:pt>
                <c:pt idx="544">
                  <c:v>0.36816333713655391</c:v>
                </c:pt>
                <c:pt idx="545">
                  <c:v>0.36816333713655391</c:v>
                </c:pt>
                <c:pt idx="546">
                  <c:v>0.36816333713655391</c:v>
                </c:pt>
                <c:pt idx="547">
                  <c:v>0.36816333713655391</c:v>
                </c:pt>
                <c:pt idx="548">
                  <c:v>0.36816333713655391</c:v>
                </c:pt>
                <c:pt idx="549">
                  <c:v>0.36816333713655391</c:v>
                </c:pt>
                <c:pt idx="550">
                  <c:v>0.36816333713655391</c:v>
                </c:pt>
                <c:pt idx="551">
                  <c:v>0.36816333713655391</c:v>
                </c:pt>
                <c:pt idx="552">
                  <c:v>0.36816333713655391</c:v>
                </c:pt>
                <c:pt idx="553">
                  <c:v>0.36816333713655391</c:v>
                </c:pt>
                <c:pt idx="554">
                  <c:v>0.36816333713655391</c:v>
                </c:pt>
                <c:pt idx="555">
                  <c:v>0.36816333713655391</c:v>
                </c:pt>
                <c:pt idx="556">
                  <c:v>0.36840185245789414</c:v>
                </c:pt>
                <c:pt idx="557">
                  <c:v>0.36875653525055424</c:v>
                </c:pt>
                <c:pt idx="558">
                  <c:v>0.36924165014492155</c:v>
                </c:pt>
                <c:pt idx="559">
                  <c:v>0.37011958096041686</c:v>
                </c:pt>
                <c:pt idx="560">
                  <c:v>0.37106593430482593</c:v>
                </c:pt>
                <c:pt idx="561">
                  <c:v>0.37146757240097655</c:v>
                </c:pt>
                <c:pt idx="562">
                  <c:v>0.37146757240097655</c:v>
                </c:pt>
                <c:pt idx="563">
                  <c:v>0.37146757240097655</c:v>
                </c:pt>
                <c:pt idx="564">
                  <c:v>0.37146757240097655</c:v>
                </c:pt>
                <c:pt idx="565">
                  <c:v>0.37146757240097655</c:v>
                </c:pt>
                <c:pt idx="566">
                  <c:v>0.37146757240097655</c:v>
                </c:pt>
                <c:pt idx="567">
                  <c:v>0.37146757240097655</c:v>
                </c:pt>
                <c:pt idx="568">
                  <c:v>0.37146757240097655</c:v>
                </c:pt>
                <c:pt idx="569">
                  <c:v>0.37146757240097655</c:v>
                </c:pt>
                <c:pt idx="570">
                  <c:v>0.37146757240097655</c:v>
                </c:pt>
                <c:pt idx="571">
                  <c:v>0.37146757240097655</c:v>
                </c:pt>
                <c:pt idx="572">
                  <c:v>0.37146757240097655</c:v>
                </c:pt>
                <c:pt idx="573">
                  <c:v>0.37146757240097655</c:v>
                </c:pt>
                <c:pt idx="574">
                  <c:v>0.37146757240097655</c:v>
                </c:pt>
                <c:pt idx="575">
                  <c:v>0.37146757240097655</c:v>
                </c:pt>
                <c:pt idx="576">
                  <c:v>0.37146757240097655</c:v>
                </c:pt>
                <c:pt idx="577">
                  <c:v>0.37146757240097655</c:v>
                </c:pt>
                <c:pt idx="578">
                  <c:v>0.37146757240097655</c:v>
                </c:pt>
                <c:pt idx="579">
                  <c:v>0.37146757240097655</c:v>
                </c:pt>
                <c:pt idx="580">
                  <c:v>0.37146757240097655</c:v>
                </c:pt>
                <c:pt idx="581">
                  <c:v>0.37146757240097655</c:v>
                </c:pt>
                <c:pt idx="582">
                  <c:v>0.37146757240097655</c:v>
                </c:pt>
                <c:pt idx="583">
                  <c:v>0.37146757240097655</c:v>
                </c:pt>
                <c:pt idx="584">
                  <c:v>0.37146757240097655</c:v>
                </c:pt>
                <c:pt idx="585">
                  <c:v>0.37146757240097655</c:v>
                </c:pt>
                <c:pt idx="586">
                  <c:v>0.37146757240097655</c:v>
                </c:pt>
                <c:pt idx="587">
                  <c:v>0.37146757240097655</c:v>
                </c:pt>
                <c:pt idx="588">
                  <c:v>0.37146757240097655</c:v>
                </c:pt>
                <c:pt idx="589">
                  <c:v>0.37146757240097655</c:v>
                </c:pt>
                <c:pt idx="590">
                  <c:v>0.37146757240097655</c:v>
                </c:pt>
                <c:pt idx="591">
                  <c:v>0.37146757240097655</c:v>
                </c:pt>
                <c:pt idx="592">
                  <c:v>0.37146757240097655</c:v>
                </c:pt>
                <c:pt idx="593">
                  <c:v>0.37146757240097655</c:v>
                </c:pt>
                <c:pt idx="594">
                  <c:v>0.37146757240097655</c:v>
                </c:pt>
                <c:pt idx="595">
                  <c:v>0.37146757240097655</c:v>
                </c:pt>
                <c:pt idx="596">
                  <c:v>0.37146757240097655</c:v>
                </c:pt>
                <c:pt idx="597">
                  <c:v>0.37146757240097655</c:v>
                </c:pt>
                <c:pt idx="598">
                  <c:v>0.37146757240097655</c:v>
                </c:pt>
                <c:pt idx="599">
                  <c:v>0.37146757240097655</c:v>
                </c:pt>
                <c:pt idx="600">
                  <c:v>0.37146757240097655</c:v>
                </c:pt>
                <c:pt idx="601">
                  <c:v>0.37151735883663323</c:v>
                </c:pt>
                <c:pt idx="602">
                  <c:v>0.37168222758294561</c:v>
                </c:pt>
                <c:pt idx="603">
                  <c:v>0.37231876215413906</c:v>
                </c:pt>
                <c:pt idx="604">
                  <c:v>0.37389602310438019</c:v>
                </c:pt>
                <c:pt idx="605">
                  <c:v>0.37667407931203623</c:v>
                </c:pt>
                <c:pt idx="606">
                  <c:v>0.38075964727507638</c:v>
                </c:pt>
                <c:pt idx="607">
                  <c:v>0.38578267539690958</c:v>
                </c:pt>
                <c:pt idx="608">
                  <c:v>0.39109500624824167</c:v>
                </c:pt>
                <c:pt idx="609">
                  <c:v>0.39659780027931163</c:v>
                </c:pt>
                <c:pt idx="610">
                  <c:v>0.40263625105866691</c:v>
                </c:pt>
                <c:pt idx="611">
                  <c:v>0.4089935476700256</c:v>
                </c:pt>
                <c:pt idx="612">
                  <c:v>0.41418885625054686</c:v>
                </c:pt>
                <c:pt idx="613">
                  <c:v>0.41709405898131779</c:v>
                </c:pt>
                <c:pt idx="614">
                  <c:v>0.41830168440237087</c:v>
                </c:pt>
                <c:pt idx="615">
                  <c:v>0.41830168440237087</c:v>
                </c:pt>
                <c:pt idx="616">
                  <c:v>0.41830168440237087</c:v>
                </c:pt>
                <c:pt idx="617">
                  <c:v>0.41830168440237087</c:v>
                </c:pt>
                <c:pt idx="618">
                  <c:v>0.41830168440237087</c:v>
                </c:pt>
                <c:pt idx="619">
                  <c:v>0.41830168440237087</c:v>
                </c:pt>
                <c:pt idx="620">
                  <c:v>0.41830168440237087</c:v>
                </c:pt>
                <c:pt idx="621">
                  <c:v>0.41830168440237087</c:v>
                </c:pt>
                <c:pt idx="622">
                  <c:v>0.41830168440237087</c:v>
                </c:pt>
                <c:pt idx="623">
                  <c:v>0.41927108318728279</c:v>
                </c:pt>
                <c:pt idx="624">
                  <c:v>0.42077333601141581</c:v>
                </c:pt>
                <c:pt idx="625">
                  <c:v>0.42260779425765316</c:v>
                </c:pt>
                <c:pt idx="626">
                  <c:v>0.42424255921813303</c:v>
                </c:pt>
                <c:pt idx="627">
                  <c:v>0.42542569388102741</c:v>
                </c:pt>
                <c:pt idx="628">
                  <c:v>0.42542569388102741</c:v>
                </c:pt>
                <c:pt idx="629">
                  <c:v>0.42645344445613026</c:v>
                </c:pt>
                <c:pt idx="630">
                  <c:v>0.42795186666862062</c:v>
                </c:pt>
                <c:pt idx="631">
                  <c:v>0.43018744856796154</c:v>
                </c:pt>
                <c:pt idx="632">
                  <c:v>0.432967768829989</c:v>
                </c:pt>
                <c:pt idx="633">
                  <c:v>0.43616537331615474</c:v>
                </c:pt>
                <c:pt idx="634">
                  <c:v>0.43956040367357607</c:v>
                </c:pt>
                <c:pt idx="635">
                  <c:v>0.44271505194867894</c:v>
                </c:pt>
                <c:pt idx="636">
                  <c:v>0.44514770149954486</c:v>
                </c:pt>
                <c:pt idx="637">
                  <c:v>0.44671040852385041</c:v>
                </c:pt>
                <c:pt idx="638">
                  <c:v>0.44671040852385041</c:v>
                </c:pt>
                <c:pt idx="639">
                  <c:v>0.44671040852385041</c:v>
                </c:pt>
                <c:pt idx="640">
                  <c:v>0.44671040852385041</c:v>
                </c:pt>
                <c:pt idx="641">
                  <c:v>0.44825466644234324</c:v>
                </c:pt>
                <c:pt idx="642">
                  <c:v>0.45098789685670476</c:v>
                </c:pt>
                <c:pt idx="643">
                  <c:v>0.45417069860683013</c:v>
                </c:pt>
                <c:pt idx="644">
                  <c:v>0.4565834743648548</c:v>
                </c:pt>
                <c:pt idx="645">
                  <c:v>0.45854619818788406</c:v>
                </c:pt>
                <c:pt idx="646">
                  <c:v>0.46062494156436401</c:v>
                </c:pt>
                <c:pt idx="647">
                  <c:v>0.46272612809563224</c:v>
                </c:pt>
                <c:pt idx="648">
                  <c:v>0.46465839189537178</c:v>
                </c:pt>
                <c:pt idx="649">
                  <c:v>0.46612083530206228</c:v>
                </c:pt>
                <c:pt idx="650">
                  <c:v>0.46612083530206228</c:v>
                </c:pt>
                <c:pt idx="651">
                  <c:v>0.46612083530206228</c:v>
                </c:pt>
                <c:pt idx="652">
                  <c:v>0.46612083530206228</c:v>
                </c:pt>
                <c:pt idx="653">
                  <c:v>0.46612083530206228</c:v>
                </c:pt>
                <c:pt idx="654">
                  <c:v>0.46612083530206228</c:v>
                </c:pt>
                <c:pt idx="655">
                  <c:v>0.46612083530206228</c:v>
                </c:pt>
                <c:pt idx="656">
                  <c:v>0.46612083530206228</c:v>
                </c:pt>
                <c:pt idx="657">
                  <c:v>0.46612083530206228</c:v>
                </c:pt>
                <c:pt idx="658">
                  <c:v>0.46612083530206228</c:v>
                </c:pt>
                <c:pt idx="659">
                  <c:v>0.46612083530206228</c:v>
                </c:pt>
                <c:pt idx="660">
                  <c:v>0.46612083530206228</c:v>
                </c:pt>
                <c:pt idx="661">
                  <c:v>0.46612083530206228</c:v>
                </c:pt>
                <c:pt idx="662">
                  <c:v>0.46612083530206228</c:v>
                </c:pt>
                <c:pt idx="663">
                  <c:v>0.46612083530206228</c:v>
                </c:pt>
                <c:pt idx="664">
                  <c:v>0.46612083530206228</c:v>
                </c:pt>
                <c:pt idx="665">
                  <c:v>0.46612083530206228</c:v>
                </c:pt>
                <c:pt idx="666">
                  <c:v>0.46672786658675774</c:v>
                </c:pt>
                <c:pt idx="667">
                  <c:v>0.46847345173524879</c:v>
                </c:pt>
                <c:pt idx="668">
                  <c:v>0.47171828568796659</c:v>
                </c:pt>
                <c:pt idx="669">
                  <c:v>0.47561434778892681</c:v>
                </c:pt>
                <c:pt idx="670">
                  <c:v>0.4802425217724659</c:v>
                </c:pt>
                <c:pt idx="671">
                  <c:v>0.48404156168467438</c:v>
                </c:pt>
                <c:pt idx="672">
                  <c:v>0.48694299353755499</c:v>
                </c:pt>
                <c:pt idx="673">
                  <c:v>0.49003019430298705</c:v>
                </c:pt>
                <c:pt idx="674">
                  <c:v>0.49330575194393356</c:v>
                </c:pt>
                <c:pt idx="675">
                  <c:v>0.49562390711540127</c:v>
                </c:pt>
                <c:pt idx="676">
                  <c:v>0.49673718664238281</c:v>
                </c:pt>
                <c:pt idx="677">
                  <c:v>0.49673718664238281</c:v>
                </c:pt>
                <c:pt idx="678">
                  <c:v>0.49673718664238281</c:v>
                </c:pt>
                <c:pt idx="679">
                  <c:v>0.49673718664238281</c:v>
                </c:pt>
                <c:pt idx="680">
                  <c:v>0.49673718664238281</c:v>
                </c:pt>
                <c:pt idx="681">
                  <c:v>0.49673718664238281</c:v>
                </c:pt>
                <c:pt idx="682">
                  <c:v>0.49673718664238281</c:v>
                </c:pt>
                <c:pt idx="683">
                  <c:v>0.49673718664238281</c:v>
                </c:pt>
                <c:pt idx="684">
                  <c:v>0.49673718664238281</c:v>
                </c:pt>
                <c:pt idx="685">
                  <c:v>0.49779407981521268</c:v>
                </c:pt>
                <c:pt idx="686">
                  <c:v>0.49992668176502297</c:v>
                </c:pt>
                <c:pt idx="687">
                  <c:v>0.50216655004925337</c:v>
                </c:pt>
                <c:pt idx="688">
                  <c:v>0.50455783787800101</c:v>
                </c:pt>
                <c:pt idx="689">
                  <c:v>0.50714352648904348</c:v>
                </c:pt>
                <c:pt idx="690">
                  <c:v>0.50893999077800633</c:v>
                </c:pt>
                <c:pt idx="691">
                  <c:v>0.50988821789746686</c:v>
                </c:pt>
                <c:pt idx="692">
                  <c:v>0.5108962641048882</c:v>
                </c:pt>
                <c:pt idx="693">
                  <c:v>0.51230715530918347</c:v>
                </c:pt>
                <c:pt idx="694">
                  <c:v>0.51365320541319259</c:v>
                </c:pt>
                <c:pt idx="695">
                  <c:v>0.51365320541319259</c:v>
                </c:pt>
                <c:pt idx="696">
                  <c:v>0.51365320541319259</c:v>
                </c:pt>
                <c:pt idx="697">
                  <c:v>0.51365320541319259</c:v>
                </c:pt>
                <c:pt idx="698">
                  <c:v>0.51365320541319259</c:v>
                </c:pt>
                <c:pt idx="699">
                  <c:v>0.51365320541319259</c:v>
                </c:pt>
                <c:pt idx="700">
                  <c:v>0.51365320541319259</c:v>
                </c:pt>
                <c:pt idx="701">
                  <c:v>0.51365320541319259</c:v>
                </c:pt>
                <c:pt idx="702">
                  <c:v>0.51365320541319259</c:v>
                </c:pt>
                <c:pt idx="703">
                  <c:v>0.51365320541319259</c:v>
                </c:pt>
                <c:pt idx="704">
                  <c:v>0.51365320541319259</c:v>
                </c:pt>
                <c:pt idx="705">
                  <c:v>0.51365320541319259</c:v>
                </c:pt>
                <c:pt idx="706">
                  <c:v>0.51365320541319259</c:v>
                </c:pt>
                <c:pt idx="707">
                  <c:v>0.51365320541319259</c:v>
                </c:pt>
                <c:pt idx="708">
                  <c:v>0.51365320541319259</c:v>
                </c:pt>
                <c:pt idx="709">
                  <c:v>0.51391123529796623</c:v>
                </c:pt>
                <c:pt idx="710">
                  <c:v>0.51524409302821317</c:v>
                </c:pt>
                <c:pt idx="711">
                  <c:v>0.51778547515206541</c:v>
                </c:pt>
                <c:pt idx="712">
                  <c:v>0.51979060571423219</c:v>
                </c:pt>
                <c:pt idx="713">
                  <c:v>0.52017053154172699</c:v>
                </c:pt>
                <c:pt idx="714">
                  <c:v>0.52017053154172699</c:v>
                </c:pt>
                <c:pt idx="715">
                  <c:v>0.52017053154172699</c:v>
                </c:pt>
                <c:pt idx="716">
                  <c:v>0.52017053154172699</c:v>
                </c:pt>
                <c:pt idx="717">
                  <c:v>0.52017053154172699</c:v>
                </c:pt>
                <c:pt idx="718">
                  <c:v>0.52055016636477225</c:v>
                </c:pt>
                <c:pt idx="719">
                  <c:v>0.52162110432014785</c:v>
                </c:pt>
                <c:pt idx="720">
                  <c:v>0.52334870109381038</c:v>
                </c:pt>
                <c:pt idx="721">
                  <c:v>0.52506980286305227</c:v>
                </c:pt>
                <c:pt idx="722">
                  <c:v>0.52678258429183311</c:v>
                </c:pt>
                <c:pt idx="723">
                  <c:v>0.52843085041331272</c:v>
                </c:pt>
                <c:pt idx="724">
                  <c:v>0.53047775997709867</c:v>
                </c:pt>
                <c:pt idx="725">
                  <c:v>0.53356557305308472</c:v>
                </c:pt>
                <c:pt idx="726">
                  <c:v>0.5382146552563607</c:v>
                </c:pt>
                <c:pt idx="727">
                  <c:v>0.54348234640677229</c:v>
                </c:pt>
                <c:pt idx="728">
                  <c:v>0.54763274410052221</c:v>
                </c:pt>
                <c:pt idx="729">
                  <c:v>0.55098286281700881</c:v>
                </c:pt>
                <c:pt idx="730">
                  <c:v>0.55298844891961518</c:v>
                </c:pt>
                <c:pt idx="731">
                  <c:v>0.55409166712713509</c:v>
                </c:pt>
                <c:pt idx="732">
                  <c:v>0.5551276375931844</c:v>
                </c:pt>
                <c:pt idx="733">
                  <c:v>0.55624194388091586</c:v>
                </c:pt>
                <c:pt idx="734">
                  <c:v>0.55743529190999686</c:v>
                </c:pt>
                <c:pt idx="735">
                  <c:v>0.5587845857071001</c:v>
                </c:pt>
                <c:pt idx="736">
                  <c:v>0.5603693321248695</c:v>
                </c:pt>
                <c:pt idx="737">
                  <c:v>0.56190914958987181</c:v>
                </c:pt>
                <c:pt idx="738">
                  <c:v>0.56309143475036572</c:v>
                </c:pt>
                <c:pt idx="739">
                  <c:v>0.56494791789244714</c:v>
                </c:pt>
                <c:pt idx="740">
                  <c:v>0.56763457196391387</c:v>
                </c:pt>
                <c:pt idx="741">
                  <c:v>0.57008701360342007</c:v>
                </c:pt>
                <c:pt idx="742">
                  <c:v>0.57179513728462716</c:v>
                </c:pt>
                <c:pt idx="743">
                  <c:v>0.57294900491810086</c:v>
                </c:pt>
                <c:pt idx="744">
                  <c:v>0.57402659997028704</c:v>
                </c:pt>
                <c:pt idx="745">
                  <c:v>0.57510419502247323</c:v>
                </c:pt>
                <c:pt idx="746">
                  <c:v>0.57650631562113686</c:v>
                </c:pt>
                <c:pt idx="747">
                  <c:v>0.57841112498107028</c:v>
                </c:pt>
                <c:pt idx="748">
                  <c:v>0.58068193758732023</c:v>
                </c:pt>
                <c:pt idx="749">
                  <c:v>0.58275142711061412</c:v>
                </c:pt>
                <c:pt idx="750">
                  <c:v>0.5841707119345082</c:v>
                </c:pt>
                <c:pt idx="751">
                  <c:v>0.5841707119345082</c:v>
                </c:pt>
                <c:pt idx="752">
                  <c:v>0.5841707119345082</c:v>
                </c:pt>
                <c:pt idx="753">
                  <c:v>0.5841707119345082</c:v>
                </c:pt>
                <c:pt idx="754">
                  <c:v>0.5841707119345082</c:v>
                </c:pt>
                <c:pt idx="755">
                  <c:v>0.5841707119345082</c:v>
                </c:pt>
                <c:pt idx="756">
                  <c:v>0.5841707119345082</c:v>
                </c:pt>
                <c:pt idx="757">
                  <c:v>0.5841707119345082</c:v>
                </c:pt>
                <c:pt idx="758">
                  <c:v>0.5841707119345082</c:v>
                </c:pt>
                <c:pt idx="759">
                  <c:v>0.5841707119345082</c:v>
                </c:pt>
                <c:pt idx="760">
                  <c:v>0.5841707119345082</c:v>
                </c:pt>
                <c:pt idx="761">
                  <c:v>0.5841707119345082</c:v>
                </c:pt>
                <c:pt idx="762">
                  <c:v>0.5841707119345082</c:v>
                </c:pt>
                <c:pt idx="763">
                  <c:v>0.5841707119345082</c:v>
                </c:pt>
                <c:pt idx="764">
                  <c:v>0.5841707119345082</c:v>
                </c:pt>
                <c:pt idx="765">
                  <c:v>0.58522497608594859</c:v>
                </c:pt>
                <c:pt idx="766">
                  <c:v>0.58716875941653834</c:v>
                </c:pt>
                <c:pt idx="767">
                  <c:v>0.58952763495750737</c:v>
                </c:pt>
                <c:pt idx="768">
                  <c:v>0.59234108626505189</c:v>
                </c:pt>
                <c:pt idx="769">
                  <c:v>0.59608708503158148</c:v>
                </c:pt>
                <c:pt idx="770">
                  <c:v>0.60153091098738454</c:v>
                </c:pt>
                <c:pt idx="771">
                  <c:v>0.60801077714850749</c:v>
                </c:pt>
                <c:pt idx="772">
                  <c:v>0.61497205084580375</c:v>
                </c:pt>
                <c:pt idx="773">
                  <c:v>0.62158508899229614</c:v>
                </c:pt>
                <c:pt idx="774">
                  <c:v>0.62772051291743436</c:v>
                </c:pt>
                <c:pt idx="775">
                  <c:v>0.63451804764341924</c:v>
                </c:pt>
                <c:pt idx="776">
                  <c:v>0.64070090896504883</c:v>
                </c:pt>
                <c:pt idx="777">
                  <c:v>0.64584492128506876</c:v>
                </c:pt>
                <c:pt idx="778">
                  <c:v>0.65069858961840099</c:v>
                </c:pt>
                <c:pt idx="779">
                  <c:v>0.65522517863939722</c:v>
                </c:pt>
                <c:pt idx="780">
                  <c:v>0.65915656904767161</c:v>
                </c:pt>
                <c:pt idx="781">
                  <c:v>0.66254591385429773</c:v>
                </c:pt>
                <c:pt idx="782">
                  <c:v>0.66545957734558714</c:v>
                </c:pt>
                <c:pt idx="783">
                  <c:v>0.66798074930845053</c:v>
                </c:pt>
                <c:pt idx="784">
                  <c:v>0.67041370470083728</c:v>
                </c:pt>
                <c:pt idx="785">
                  <c:v>0.67330411923032973</c:v>
                </c:pt>
                <c:pt idx="786">
                  <c:v>0.67635288245127989</c:v>
                </c:pt>
                <c:pt idx="787">
                  <c:v>0.67877717070758992</c:v>
                </c:pt>
                <c:pt idx="788">
                  <c:v>0.68065628509477161</c:v>
                </c:pt>
                <c:pt idx="789">
                  <c:v>0.68253539948195319</c:v>
                </c:pt>
                <c:pt idx="790">
                  <c:v>0.6847513253296641</c:v>
                </c:pt>
                <c:pt idx="791">
                  <c:v>0.68720708485654491</c:v>
                </c:pt>
                <c:pt idx="792">
                  <c:v>0.68720708485654491</c:v>
                </c:pt>
                <c:pt idx="793">
                  <c:v>0.68720708485654491</c:v>
                </c:pt>
                <c:pt idx="794">
                  <c:v>0.68720708485654491</c:v>
                </c:pt>
                <c:pt idx="795">
                  <c:v>0.68720708485654491</c:v>
                </c:pt>
                <c:pt idx="796">
                  <c:v>0.68720708485654491</c:v>
                </c:pt>
                <c:pt idx="797">
                  <c:v>0.68720708485654491</c:v>
                </c:pt>
                <c:pt idx="798">
                  <c:v>0.68720708485654491</c:v>
                </c:pt>
                <c:pt idx="799">
                  <c:v>0.68720708485654491</c:v>
                </c:pt>
                <c:pt idx="800">
                  <c:v>0.68720708485654491</c:v>
                </c:pt>
                <c:pt idx="801">
                  <c:v>0.68849759156651469</c:v>
                </c:pt>
                <c:pt idx="802">
                  <c:v>0.69174134755948347</c:v>
                </c:pt>
                <c:pt idx="803">
                  <c:v>0.6974050426543621</c:v>
                </c:pt>
                <c:pt idx="804">
                  <c:v>0.70391446603563768</c:v>
                </c:pt>
                <c:pt idx="805">
                  <c:v>0.70878996370459346</c:v>
                </c:pt>
                <c:pt idx="806">
                  <c:v>0.71140691638254805</c:v>
                </c:pt>
                <c:pt idx="807">
                  <c:v>0.71140691638254805</c:v>
                </c:pt>
                <c:pt idx="808">
                  <c:v>0.71140691638254805</c:v>
                </c:pt>
                <c:pt idx="809">
                  <c:v>0.71140691638254805</c:v>
                </c:pt>
                <c:pt idx="810">
                  <c:v>0.71140691638254805</c:v>
                </c:pt>
                <c:pt idx="811">
                  <c:v>0.71140691638254805</c:v>
                </c:pt>
                <c:pt idx="812">
                  <c:v>0.71140691638254805</c:v>
                </c:pt>
                <c:pt idx="813">
                  <c:v>0.71140691638254805</c:v>
                </c:pt>
                <c:pt idx="814">
                  <c:v>0.71140691638254805</c:v>
                </c:pt>
                <c:pt idx="815">
                  <c:v>0.71140691638254805</c:v>
                </c:pt>
                <c:pt idx="816">
                  <c:v>0.71140691638254805</c:v>
                </c:pt>
                <c:pt idx="817">
                  <c:v>0.71140691638254805</c:v>
                </c:pt>
                <c:pt idx="818">
                  <c:v>0.71140691638254805</c:v>
                </c:pt>
                <c:pt idx="819">
                  <c:v>0.71140691638254805</c:v>
                </c:pt>
                <c:pt idx="820">
                  <c:v>0.71301971545353571</c:v>
                </c:pt>
                <c:pt idx="821">
                  <c:v>0.7158131897458625</c:v>
                </c:pt>
                <c:pt idx="822">
                  <c:v>0.71893649717027952</c:v>
                </c:pt>
                <c:pt idx="823">
                  <c:v>0.72222826122650063</c:v>
                </c:pt>
                <c:pt idx="824">
                  <c:v>0.72540970571093133</c:v>
                </c:pt>
                <c:pt idx="825">
                  <c:v>0.72838638545385836</c:v>
                </c:pt>
                <c:pt idx="826">
                  <c:v>0.73144896095521827</c:v>
                </c:pt>
                <c:pt idx="827">
                  <c:v>0.73451410790438776</c:v>
                </c:pt>
                <c:pt idx="828">
                  <c:v>0.73807241010692437</c:v>
                </c:pt>
                <c:pt idx="829">
                  <c:v>0.74244367200298922</c:v>
                </c:pt>
                <c:pt idx="830">
                  <c:v>0.74697009296595218</c:v>
                </c:pt>
                <c:pt idx="831">
                  <c:v>0.75082354073382451</c:v>
                </c:pt>
                <c:pt idx="832">
                  <c:v>0.75336217118103699</c:v>
                </c:pt>
                <c:pt idx="833">
                  <c:v>0.75520166502818209</c:v>
                </c:pt>
                <c:pt idx="834">
                  <c:v>0.75714956051096349</c:v>
                </c:pt>
                <c:pt idx="835">
                  <c:v>0.75913013768123849</c:v>
                </c:pt>
                <c:pt idx="836">
                  <c:v>0.76096997291665525</c:v>
                </c:pt>
                <c:pt idx="837">
                  <c:v>0.76300017189334424</c:v>
                </c:pt>
                <c:pt idx="838">
                  <c:v>0.76549930984292291</c:v>
                </c:pt>
                <c:pt idx="839">
                  <c:v>0.76805697812283558</c:v>
                </c:pt>
                <c:pt idx="840">
                  <c:v>0.77057202038532591</c:v>
                </c:pt>
                <c:pt idx="841">
                  <c:v>0.77358900712560252</c:v>
                </c:pt>
                <c:pt idx="842">
                  <c:v>0.77706322866854982</c:v>
                </c:pt>
                <c:pt idx="843">
                  <c:v>0.78025970999444905</c:v>
                </c:pt>
                <c:pt idx="844">
                  <c:v>0.78265845703270231</c:v>
                </c:pt>
                <c:pt idx="845">
                  <c:v>0.78450012694820304</c:v>
                </c:pt>
                <c:pt idx="846">
                  <c:v>0.7862558969390725</c:v>
                </c:pt>
                <c:pt idx="847">
                  <c:v>0.78831156586890783</c:v>
                </c:pt>
                <c:pt idx="848">
                  <c:v>0.79117475580996899</c:v>
                </c:pt>
                <c:pt idx="849">
                  <c:v>0.79500031010930128</c:v>
                </c:pt>
                <c:pt idx="850">
                  <c:v>0.79894704499503844</c:v>
                </c:pt>
                <c:pt idx="851">
                  <c:v>0.80215606829082997</c:v>
                </c:pt>
                <c:pt idx="852">
                  <c:v>0.80499338631183803</c:v>
                </c:pt>
                <c:pt idx="853">
                  <c:v>0.80787217945848255</c:v>
                </c:pt>
                <c:pt idx="854">
                  <c:v>0.81058037995551502</c:v>
                </c:pt>
                <c:pt idx="855">
                  <c:v>0.81278081889368692</c:v>
                </c:pt>
                <c:pt idx="856">
                  <c:v>0.81466590040746445</c:v>
                </c:pt>
                <c:pt idx="857">
                  <c:v>0.81752160811329544</c:v>
                </c:pt>
                <c:pt idx="858">
                  <c:v>0.82175427010430946</c:v>
                </c:pt>
                <c:pt idx="859">
                  <c:v>0.82610562706880697</c:v>
                </c:pt>
                <c:pt idx="860">
                  <c:v>0.82975988921510324</c:v>
                </c:pt>
                <c:pt idx="861">
                  <c:v>0.83391857279695336</c:v>
                </c:pt>
                <c:pt idx="862">
                  <c:v>0.84017833824880528</c:v>
                </c:pt>
                <c:pt idx="863">
                  <c:v>0.84647572600672383</c:v>
                </c:pt>
                <c:pt idx="864">
                  <c:v>0.8507186555505093</c:v>
                </c:pt>
                <c:pt idx="865">
                  <c:v>0.85426901123830079</c:v>
                </c:pt>
                <c:pt idx="866">
                  <c:v>0.8587357003099485</c:v>
                </c:pt>
                <c:pt idx="867">
                  <c:v>0.8643230690670044</c:v>
                </c:pt>
                <c:pt idx="868">
                  <c:v>0.86929312664999481</c:v>
                </c:pt>
                <c:pt idx="869">
                  <c:v>0.87238281710723931</c:v>
                </c:pt>
                <c:pt idx="870">
                  <c:v>0.87238281710723931</c:v>
                </c:pt>
                <c:pt idx="871">
                  <c:v>0.87238281710723931</c:v>
                </c:pt>
                <c:pt idx="872">
                  <c:v>0.87238281710723931</c:v>
                </c:pt>
                <c:pt idx="873">
                  <c:v>0.87238281710723931</c:v>
                </c:pt>
                <c:pt idx="874">
                  <c:v>0.87238281710723931</c:v>
                </c:pt>
                <c:pt idx="875">
                  <c:v>0.87238281710723931</c:v>
                </c:pt>
                <c:pt idx="876">
                  <c:v>0.87238281710723931</c:v>
                </c:pt>
                <c:pt idx="877">
                  <c:v>0.87238281710723931</c:v>
                </c:pt>
                <c:pt idx="878">
                  <c:v>0.87238281710723931</c:v>
                </c:pt>
                <c:pt idx="879">
                  <c:v>0.87238281710723931</c:v>
                </c:pt>
                <c:pt idx="880">
                  <c:v>0.87238281710723931</c:v>
                </c:pt>
                <c:pt idx="881">
                  <c:v>0.87238281710723931</c:v>
                </c:pt>
                <c:pt idx="882">
                  <c:v>0.87238281710723931</c:v>
                </c:pt>
                <c:pt idx="883">
                  <c:v>0.87238281710723931</c:v>
                </c:pt>
                <c:pt idx="884">
                  <c:v>0.87441293569983192</c:v>
                </c:pt>
                <c:pt idx="885">
                  <c:v>0.87679386996562736</c:v>
                </c:pt>
                <c:pt idx="886">
                  <c:v>0.87930920747241748</c:v>
                </c:pt>
                <c:pt idx="887">
                  <c:v>0.88160580493892116</c:v>
                </c:pt>
                <c:pt idx="888">
                  <c:v>0.88160580493892116</c:v>
                </c:pt>
                <c:pt idx="889">
                  <c:v>0.88160580493892116</c:v>
                </c:pt>
                <c:pt idx="890">
                  <c:v>0.88160580493892116</c:v>
                </c:pt>
                <c:pt idx="891">
                  <c:v>0.88160580493892116</c:v>
                </c:pt>
                <c:pt idx="892">
                  <c:v>0.88160580493892116</c:v>
                </c:pt>
                <c:pt idx="893">
                  <c:v>0.88160580493892116</c:v>
                </c:pt>
                <c:pt idx="894">
                  <c:v>0.88160580493892116</c:v>
                </c:pt>
                <c:pt idx="895">
                  <c:v>0.88160580493892116</c:v>
                </c:pt>
                <c:pt idx="896">
                  <c:v>0.88160580493892116</c:v>
                </c:pt>
                <c:pt idx="897">
                  <c:v>0.88160580493892116</c:v>
                </c:pt>
                <c:pt idx="898">
                  <c:v>0.88160580493892116</c:v>
                </c:pt>
                <c:pt idx="899">
                  <c:v>0.88160580493892116</c:v>
                </c:pt>
                <c:pt idx="900">
                  <c:v>0.88160580493892116</c:v>
                </c:pt>
                <c:pt idx="901">
                  <c:v>0.88160580493892116</c:v>
                </c:pt>
                <c:pt idx="902">
                  <c:v>0.88160580493892116</c:v>
                </c:pt>
                <c:pt idx="903">
                  <c:v>0.88160580493892116</c:v>
                </c:pt>
                <c:pt idx="904">
                  <c:v>0.88160580493892116</c:v>
                </c:pt>
                <c:pt idx="905">
                  <c:v>0.88160580493892116</c:v>
                </c:pt>
                <c:pt idx="906">
                  <c:v>0.88160580493892116</c:v>
                </c:pt>
                <c:pt idx="907">
                  <c:v>0.88160580493892116</c:v>
                </c:pt>
                <c:pt idx="908">
                  <c:v>0.88289631164889093</c:v>
                </c:pt>
                <c:pt idx="909">
                  <c:v>0.88614006764185982</c:v>
                </c:pt>
                <c:pt idx="910">
                  <c:v>0.89180376273673834</c:v>
                </c:pt>
                <c:pt idx="911">
                  <c:v>0.89831318611801392</c:v>
                </c:pt>
                <c:pt idx="912">
                  <c:v>0.90318868378696981</c:v>
                </c:pt>
                <c:pt idx="913">
                  <c:v>0.90669571705477348</c:v>
                </c:pt>
                <c:pt idx="914">
                  <c:v>0.9118621605640328</c:v>
                </c:pt>
                <c:pt idx="915">
                  <c:v>0.91717994187177454</c:v>
                </c:pt>
                <c:pt idx="916">
                  <c:v>0.92075794062348815</c:v>
                </c:pt>
                <c:pt idx="917">
                  <c:v>0.92312673953926316</c:v>
                </c:pt>
                <c:pt idx="918">
                  <c:v>0.92312673953926316</c:v>
                </c:pt>
                <c:pt idx="919">
                  <c:v>0.9250901733659832</c:v>
                </c:pt>
                <c:pt idx="920">
                  <c:v>0.92797978766436395</c:v>
                </c:pt>
                <c:pt idx="921">
                  <c:v>0.93237025996877809</c:v>
                </c:pt>
                <c:pt idx="922">
                  <c:v>0.93756393823202078</c:v>
                </c:pt>
                <c:pt idx="923">
                  <c:v>0.94228210297072645</c:v>
                </c:pt>
                <c:pt idx="924">
                  <c:v>0.9442603276712247</c:v>
                </c:pt>
                <c:pt idx="925">
                  <c:v>0.9442603276712247</c:v>
                </c:pt>
                <c:pt idx="926">
                  <c:v>0.9442603276712247</c:v>
                </c:pt>
                <c:pt idx="927">
                  <c:v>0.9442603276712247</c:v>
                </c:pt>
                <c:pt idx="928">
                  <c:v>0.9442603276712247</c:v>
                </c:pt>
                <c:pt idx="929">
                  <c:v>0.9442603276712247</c:v>
                </c:pt>
                <c:pt idx="930">
                  <c:v>0.9442603276712247</c:v>
                </c:pt>
                <c:pt idx="931">
                  <c:v>0.9442603276712247</c:v>
                </c:pt>
                <c:pt idx="932">
                  <c:v>0.9442603276712247</c:v>
                </c:pt>
                <c:pt idx="933">
                  <c:v>0.9442603276712247</c:v>
                </c:pt>
                <c:pt idx="934">
                  <c:v>0.9442603276712247</c:v>
                </c:pt>
                <c:pt idx="935">
                  <c:v>0.9442603276712247</c:v>
                </c:pt>
                <c:pt idx="936">
                  <c:v>0.9442603276712247</c:v>
                </c:pt>
                <c:pt idx="937">
                  <c:v>0.9442603276712247</c:v>
                </c:pt>
                <c:pt idx="938">
                  <c:v>0.9442603276712247</c:v>
                </c:pt>
                <c:pt idx="939">
                  <c:v>0.9442603276712247</c:v>
                </c:pt>
                <c:pt idx="940">
                  <c:v>0.9442603276712247</c:v>
                </c:pt>
                <c:pt idx="941">
                  <c:v>0.9442603276712247</c:v>
                </c:pt>
                <c:pt idx="942">
                  <c:v>0.9442603276712247</c:v>
                </c:pt>
                <c:pt idx="943">
                  <c:v>0.9442603276712247</c:v>
                </c:pt>
                <c:pt idx="944">
                  <c:v>0.94559199973278263</c:v>
                </c:pt>
                <c:pt idx="945">
                  <c:v>0.94711029509389377</c:v>
                </c:pt>
                <c:pt idx="946">
                  <c:v>0.94927851742123426</c:v>
                </c:pt>
                <c:pt idx="947">
                  <c:v>0.9520504909468257</c:v>
                </c:pt>
                <c:pt idx="948">
                  <c:v>0.9545006240040016</c:v>
                </c:pt>
                <c:pt idx="949">
                  <c:v>0.9561215875634238</c:v>
                </c:pt>
                <c:pt idx="950">
                  <c:v>0.9561215875634238</c:v>
                </c:pt>
                <c:pt idx="951">
                  <c:v>0.9561215875634238</c:v>
                </c:pt>
                <c:pt idx="952">
                  <c:v>0.9561215875634238</c:v>
                </c:pt>
                <c:pt idx="953">
                  <c:v>0.9561215875634238</c:v>
                </c:pt>
                <c:pt idx="954">
                  <c:v>0.9561215875634238</c:v>
                </c:pt>
                <c:pt idx="955">
                  <c:v>0.9561215875634238</c:v>
                </c:pt>
                <c:pt idx="956">
                  <c:v>0.9561215875634238</c:v>
                </c:pt>
                <c:pt idx="957">
                  <c:v>0.9561215875634238</c:v>
                </c:pt>
                <c:pt idx="958">
                  <c:v>0.9561215875634238</c:v>
                </c:pt>
                <c:pt idx="959">
                  <c:v>0.95839077367007686</c:v>
                </c:pt>
                <c:pt idx="960">
                  <c:v>0.96314139172491109</c:v>
                </c:pt>
                <c:pt idx="961">
                  <c:v>0.9702473840056296</c:v>
                </c:pt>
                <c:pt idx="962">
                  <c:v>0.9783242585405405</c:v>
                </c:pt>
                <c:pt idx="963">
                  <c:v>0.98583102835274794</c:v>
                </c:pt>
                <c:pt idx="964">
                  <c:v>0.99168489411830862</c:v>
                </c:pt>
                <c:pt idx="965">
                  <c:v>0.99549156021791962</c:v>
                </c:pt>
                <c:pt idx="966">
                  <c:v>0.99762893210905801</c:v>
                </c:pt>
                <c:pt idx="967">
                  <c:v>0.99762893210905801</c:v>
                </c:pt>
                <c:pt idx="968">
                  <c:v>0.99762893210905801</c:v>
                </c:pt>
                <c:pt idx="969">
                  <c:v>0.99762893210905801</c:v>
                </c:pt>
                <c:pt idx="970">
                  <c:v>0.99762893210905801</c:v>
                </c:pt>
                <c:pt idx="971">
                  <c:v>0.99762893210905801</c:v>
                </c:pt>
                <c:pt idx="972">
                  <c:v>0.99762893210905801</c:v>
                </c:pt>
                <c:pt idx="973">
                  <c:v>0.99762893210905801</c:v>
                </c:pt>
                <c:pt idx="974">
                  <c:v>0.99762893210905801</c:v>
                </c:pt>
                <c:pt idx="975">
                  <c:v>0.99762893210905801</c:v>
                </c:pt>
                <c:pt idx="976">
                  <c:v>0.99762893210905801</c:v>
                </c:pt>
                <c:pt idx="977">
                  <c:v>0.99762893210905801</c:v>
                </c:pt>
                <c:pt idx="978">
                  <c:v>0.99762893210905801</c:v>
                </c:pt>
                <c:pt idx="979">
                  <c:v>0.99762893210905801</c:v>
                </c:pt>
                <c:pt idx="980">
                  <c:v>0.99762893210905801</c:v>
                </c:pt>
                <c:pt idx="981">
                  <c:v>0.99762893210905801</c:v>
                </c:pt>
                <c:pt idx="982">
                  <c:v>0.99762893210905801</c:v>
                </c:pt>
                <c:pt idx="983">
                  <c:v>0.99762893210905801</c:v>
                </c:pt>
                <c:pt idx="984">
                  <c:v>0.99762893210905801</c:v>
                </c:pt>
                <c:pt idx="985">
                  <c:v>0.99762893210905801</c:v>
                </c:pt>
                <c:pt idx="986">
                  <c:v>0.99762893210905801</c:v>
                </c:pt>
                <c:pt idx="987">
                  <c:v>0.99762893210905801</c:v>
                </c:pt>
                <c:pt idx="988">
                  <c:v>0.99762893210905801</c:v>
                </c:pt>
                <c:pt idx="989">
                  <c:v>0.99762893210905801</c:v>
                </c:pt>
                <c:pt idx="990">
                  <c:v>0.99762893210905801</c:v>
                </c:pt>
                <c:pt idx="991">
                  <c:v>0.99762893210905801</c:v>
                </c:pt>
                <c:pt idx="992">
                  <c:v>0.99762893210905801</c:v>
                </c:pt>
                <c:pt idx="993">
                  <c:v>0.99762893210905801</c:v>
                </c:pt>
                <c:pt idx="994">
                  <c:v>0.99762893210905801</c:v>
                </c:pt>
                <c:pt idx="995">
                  <c:v>0.99762893210905801</c:v>
                </c:pt>
                <c:pt idx="996">
                  <c:v>0.99762893210905801</c:v>
                </c:pt>
                <c:pt idx="997">
                  <c:v>0.99762893210905801</c:v>
                </c:pt>
                <c:pt idx="998">
                  <c:v>0.99762893210905801</c:v>
                </c:pt>
                <c:pt idx="999">
                  <c:v>0.99762893210905801</c:v>
                </c:pt>
                <c:pt idx="1000">
                  <c:v>0.99762893210905801</c:v>
                </c:pt>
                <c:pt idx="1001">
                  <c:v>0.99762893210905801</c:v>
                </c:pt>
                <c:pt idx="1002">
                  <c:v>0.99762893210905801</c:v>
                </c:pt>
                <c:pt idx="1003">
                  <c:v>0.99762893210905801</c:v>
                </c:pt>
                <c:pt idx="1004">
                  <c:v>0.99762893210905801</c:v>
                </c:pt>
                <c:pt idx="1005">
                  <c:v>0.99762893210905801</c:v>
                </c:pt>
                <c:pt idx="1006">
                  <c:v>0.99762893210905801</c:v>
                </c:pt>
                <c:pt idx="1007">
                  <c:v>0.99762893210905801</c:v>
                </c:pt>
                <c:pt idx="1008">
                  <c:v>0.99762893210905801</c:v>
                </c:pt>
                <c:pt idx="1009">
                  <c:v>0.99762893210905801</c:v>
                </c:pt>
                <c:pt idx="1010">
                  <c:v>0.99762893210905801</c:v>
                </c:pt>
                <c:pt idx="1011">
                  <c:v>0.99762893210905801</c:v>
                </c:pt>
                <c:pt idx="1012">
                  <c:v>0.99762893210905801</c:v>
                </c:pt>
                <c:pt idx="1013">
                  <c:v>0.99762893210905801</c:v>
                </c:pt>
                <c:pt idx="1014">
                  <c:v>0.99762893210905801</c:v>
                </c:pt>
                <c:pt idx="1015">
                  <c:v>0.99762893210905801</c:v>
                </c:pt>
                <c:pt idx="1016">
                  <c:v>0.99762893210905801</c:v>
                </c:pt>
                <c:pt idx="1017">
                  <c:v>0.99762893210905801</c:v>
                </c:pt>
                <c:pt idx="1018">
                  <c:v>0.99762893210905801</c:v>
                </c:pt>
                <c:pt idx="1019">
                  <c:v>0.99762893210905801</c:v>
                </c:pt>
                <c:pt idx="1020">
                  <c:v>0.99762893210905801</c:v>
                </c:pt>
                <c:pt idx="1021">
                  <c:v>0.99762893210905801</c:v>
                </c:pt>
                <c:pt idx="1022">
                  <c:v>0.99762893210905801</c:v>
                </c:pt>
                <c:pt idx="1023">
                  <c:v>0.99762893210905801</c:v>
                </c:pt>
                <c:pt idx="1024">
                  <c:v>0.99762893210905801</c:v>
                </c:pt>
                <c:pt idx="1025">
                  <c:v>0.99762893210905801</c:v>
                </c:pt>
                <c:pt idx="1026">
                  <c:v>0.99762893210905801</c:v>
                </c:pt>
                <c:pt idx="1027">
                  <c:v>0.99768902788464098</c:v>
                </c:pt>
                <c:pt idx="1028">
                  <c:v>0.99821496209390026</c:v>
                </c:pt>
                <c:pt idx="1029">
                  <c:v>0.99993773292888821</c:v>
                </c:pt>
                <c:pt idx="1030">
                  <c:v>1.0029671594851552</c:v>
                </c:pt>
                <c:pt idx="1031">
                  <c:v>1.0065877854247987</c:v>
                </c:pt>
                <c:pt idx="1032">
                  <c:v>1.0103598581517532</c:v>
                </c:pt>
                <c:pt idx="1033">
                  <c:v>1.0143076109315114</c:v>
                </c:pt>
                <c:pt idx="1034">
                  <c:v>1.0184975399299929</c:v>
                </c:pt>
                <c:pt idx="1035">
                  <c:v>1.0226146984512978</c:v>
                </c:pt>
                <c:pt idx="1036">
                  <c:v>1.0262969043865517</c:v>
                </c:pt>
                <c:pt idx="1037">
                  <c:v>1.0296676559372451</c:v>
                </c:pt>
                <c:pt idx="1038">
                  <c:v>1.0332094061113759</c:v>
                </c:pt>
                <c:pt idx="1039">
                  <c:v>1.0373955475154226</c:v>
                </c:pt>
                <c:pt idx="1040">
                  <c:v>1.0420748241536255</c:v>
                </c:pt>
                <c:pt idx="1041">
                  <c:v>1.0467858456144623</c:v>
                </c:pt>
                <c:pt idx="1042">
                  <c:v>1.0508797634018798</c:v>
                </c:pt>
                <c:pt idx="1043">
                  <c:v>1.053882265824613</c:v>
                </c:pt>
                <c:pt idx="1044">
                  <c:v>1.0558707195592925</c:v>
                </c:pt>
                <c:pt idx="1045">
                  <c:v>1.0573350060975639</c:v>
                </c:pt>
                <c:pt idx="1046">
                  <c:v>1.0588037407521538</c:v>
                </c:pt>
                <c:pt idx="1047">
                  <c:v>1.0603710838208362</c:v>
                </c:pt>
                <c:pt idx="1048">
                  <c:v>1.0603710838208362</c:v>
                </c:pt>
                <c:pt idx="1049">
                  <c:v>1.0603710838208362</c:v>
                </c:pt>
                <c:pt idx="1050">
                  <c:v>1.0603710838208362</c:v>
                </c:pt>
                <c:pt idx="1051">
                  <c:v>1.0603710838208362</c:v>
                </c:pt>
                <c:pt idx="1052">
                  <c:v>1.0603710838208362</c:v>
                </c:pt>
                <c:pt idx="1053">
                  <c:v>1.0603710838208362</c:v>
                </c:pt>
                <c:pt idx="1054">
                  <c:v>1.0603710838208362</c:v>
                </c:pt>
                <c:pt idx="1055">
                  <c:v>1.0603710838208362</c:v>
                </c:pt>
                <c:pt idx="1056">
                  <c:v>1.0603710838208362</c:v>
                </c:pt>
                <c:pt idx="1057">
                  <c:v>1.0603710838208362</c:v>
                </c:pt>
                <c:pt idx="1058">
                  <c:v>1.0603710838208362</c:v>
                </c:pt>
                <c:pt idx="1059">
                  <c:v>1.0603710838208362</c:v>
                </c:pt>
                <c:pt idx="1060">
                  <c:v>1.0603710838208362</c:v>
                </c:pt>
                <c:pt idx="1061">
                  <c:v>1.0603710838208362</c:v>
                </c:pt>
                <c:pt idx="1062">
                  <c:v>1.0603710838208362</c:v>
                </c:pt>
                <c:pt idx="1063">
                  <c:v>1.0607130968432332</c:v>
                </c:pt>
                <c:pt idx="1064">
                  <c:v>1.0616592677162098</c:v>
                </c:pt>
                <c:pt idx="1065">
                  <c:v>1.0637646477258806</c:v>
                </c:pt>
                <c:pt idx="1066">
                  <c:v>1.0666947276283809</c:v>
                </c:pt>
                <c:pt idx="1067">
                  <c:v>1.0689256007042296</c:v>
                </c:pt>
                <c:pt idx="1068">
                  <c:v>1.0700702195234426</c:v>
                </c:pt>
                <c:pt idx="1069">
                  <c:v>1.0712450112845537</c:v>
                </c:pt>
                <c:pt idx="1070">
                  <c:v>1.0732832345289982</c:v>
                </c:pt>
                <c:pt idx="1071">
                  <c:v>1.0763937347956649</c:v>
                </c:pt>
                <c:pt idx="1072">
                  <c:v>1.0804363595390547</c:v>
                </c:pt>
                <c:pt idx="1073">
                  <c:v>1.085664201523223</c:v>
                </c:pt>
                <c:pt idx="1074">
                  <c:v>1.0925519303172739</c:v>
                </c:pt>
                <c:pt idx="1075">
                  <c:v>1.1008184578327651</c:v>
                </c:pt>
                <c:pt idx="1076">
                  <c:v>1.1092104864776628</c:v>
                </c:pt>
                <c:pt idx="1077">
                  <c:v>1.1168185663249355</c:v>
                </c:pt>
                <c:pt idx="1078">
                  <c:v>1.1234977345745238</c:v>
                </c:pt>
                <c:pt idx="1079">
                  <c:v>1.1297279829295381</c:v>
                </c:pt>
                <c:pt idx="1080">
                  <c:v>1.1351151483881803</c:v>
                </c:pt>
                <c:pt idx="1081">
                  <c:v>1.1386492024362169</c:v>
                </c:pt>
                <c:pt idx="1082">
                  <c:v>1.1386492024362169</c:v>
                </c:pt>
                <c:pt idx="1083">
                  <c:v>1.1386492024362169</c:v>
                </c:pt>
                <c:pt idx="1084">
                  <c:v>1.1386492024362169</c:v>
                </c:pt>
                <c:pt idx="1085">
                  <c:v>1.1386492024362169</c:v>
                </c:pt>
                <c:pt idx="1086">
                  <c:v>1.1386492024362169</c:v>
                </c:pt>
                <c:pt idx="1087">
                  <c:v>1.1401898037988969</c:v>
                </c:pt>
                <c:pt idx="1088">
                  <c:v>1.1418342384137299</c:v>
                </c:pt>
                <c:pt idx="1089">
                  <c:v>1.1433842332225777</c:v>
                </c:pt>
                <c:pt idx="1090">
                  <c:v>1.1433842332225777</c:v>
                </c:pt>
                <c:pt idx="1091">
                  <c:v>1.1451328494306023</c:v>
                </c:pt>
                <c:pt idx="1092">
                  <c:v>1.1478948223519727</c:v>
                </c:pt>
                <c:pt idx="1093">
                  <c:v>1.1520445699263242</c:v>
                </c:pt>
                <c:pt idx="1094">
                  <c:v>1.1566534354439029</c:v>
                </c:pt>
                <c:pt idx="1095">
                  <c:v>1.1604323605199061</c:v>
                </c:pt>
                <c:pt idx="1096">
                  <c:v>1.1630867434103629</c:v>
                </c:pt>
                <c:pt idx="1097">
                  <c:v>1.1630867434103629</c:v>
                </c:pt>
                <c:pt idx="1098">
                  <c:v>1.1630867434103629</c:v>
                </c:pt>
                <c:pt idx="1099">
                  <c:v>1.1630867434103629</c:v>
                </c:pt>
                <c:pt idx="1100">
                  <c:v>1.1630867434103629</c:v>
                </c:pt>
                <c:pt idx="1101">
                  <c:v>1.1630867434103629</c:v>
                </c:pt>
                <c:pt idx="1102">
                  <c:v>1.1630867434103629</c:v>
                </c:pt>
                <c:pt idx="1103">
                  <c:v>1.1663250201122146</c:v>
                </c:pt>
                <c:pt idx="1104">
                  <c:v>1.1713989188192706</c:v>
                </c:pt>
                <c:pt idx="1105">
                  <c:v>1.1769082632347767</c:v>
                </c:pt>
                <c:pt idx="1106">
                  <c:v>1.180978881677186</c:v>
                </c:pt>
                <c:pt idx="1107">
                  <c:v>1.1832506640385705</c:v>
                </c:pt>
                <c:pt idx="1108">
                  <c:v>1.1832506640385705</c:v>
                </c:pt>
                <c:pt idx="1109">
                  <c:v>1.1832506640385705</c:v>
                </c:pt>
                <c:pt idx="1110">
                  <c:v>1.1832506640385705</c:v>
                </c:pt>
                <c:pt idx="1111">
                  <c:v>1.1832506640385705</c:v>
                </c:pt>
                <c:pt idx="1112">
                  <c:v>1.1862676201760523</c:v>
                </c:pt>
                <c:pt idx="1113">
                  <c:v>1.1921277064600286</c:v>
                </c:pt>
                <c:pt idx="1114">
                  <c:v>1.1998521337758798</c:v>
                </c:pt>
                <c:pt idx="1115">
                  <c:v>1.2064762167031775</c:v>
                </c:pt>
                <c:pt idx="1116">
                  <c:v>1.2104635372115538</c:v>
                </c:pt>
                <c:pt idx="1117">
                  <c:v>1.2104635372115538</c:v>
                </c:pt>
                <c:pt idx="1118">
                  <c:v>1.2104635372115538</c:v>
                </c:pt>
                <c:pt idx="1119">
                  <c:v>1.2104635372115538</c:v>
                </c:pt>
                <c:pt idx="1120">
                  <c:v>1.2104635372115538</c:v>
                </c:pt>
                <c:pt idx="1121">
                  <c:v>1.2104635372115538</c:v>
                </c:pt>
                <c:pt idx="1122">
                  <c:v>1.2104635372115538</c:v>
                </c:pt>
                <c:pt idx="1123">
                  <c:v>1.2104635372115538</c:v>
                </c:pt>
                <c:pt idx="1124">
                  <c:v>1.2104635372115538</c:v>
                </c:pt>
                <c:pt idx="1125">
                  <c:v>1.2104635372115538</c:v>
                </c:pt>
                <c:pt idx="1126">
                  <c:v>1.2104635372115538</c:v>
                </c:pt>
                <c:pt idx="1127">
                  <c:v>1.2104635372115538</c:v>
                </c:pt>
                <c:pt idx="1128">
                  <c:v>1.2104635372115538</c:v>
                </c:pt>
                <c:pt idx="1129">
                  <c:v>1.2104635372115538</c:v>
                </c:pt>
                <c:pt idx="1130">
                  <c:v>1.2104635372115538</c:v>
                </c:pt>
                <c:pt idx="1131">
                  <c:v>1.2104635372115538</c:v>
                </c:pt>
                <c:pt idx="1132">
                  <c:v>1.2104635372115538</c:v>
                </c:pt>
                <c:pt idx="1133">
                  <c:v>1.2104635372115538</c:v>
                </c:pt>
                <c:pt idx="1134">
                  <c:v>1.2104635372115538</c:v>
                </c:pt>
                <c:pt idx="1135">
                  <c:v>1.2104635372115538</c:v>
                </c:pt>
                <c:pt idx="1136">
                  <c:v>1.2104635372115538</c:v>
                </c:pt>
                <c:pt idx="1137">
                  <c:v>1.2104635372115538</c:v>
                </c:pt>
                <c:pt idx="1138">
                  <c:v>1.2104635372115538</c:v>
                </c:pt>
                <c:pt idx="1139">
                  <c:v>1.2107736138034999</c:v>
                </c:pt>
                <c:pt idx="1140">
                  <c:v>1.211189209769918</c:v>
                </c:pt>
                <c:pt idx="1141">
                  <c:v>1.2118747427110499</c:v>
                </c:pt>
                <c:pt idx="1142">
                  <c:v>1.2132306825038484</c:v>
                </c:pt>
                <c:pt idx="1143">
                  <c:v>1.2154927807814428</c:v>
                </c:pt>
                <c:pt idx="1144">
                  <c:v>1.21786307622391</c:v>
                </c:pt>
                <c:pt idx="1145">
                  <c:v>1.2192037257684232</c:v>
                </c:pt>
                <c:pt idx="1146">
                  <c:v>1.2192037257684232</c:v>
                </c:pt>
                <c:pt idx="1147">
                  <c:v>1.2192037257684232</c:v>
                </c:pt>
                <c:pt idx="1148">
                  <c:v>1.2192037257684232</c:v>
                </c:pt>
                <c:pt idx="1149">
                  <c:v>1.2192037257684232</c:v>
                </c:pt>
                <c:pt idx="1150">
                  <c:v>1.2192037257684232</c:v>
                </c:pt>
                <c:pt idx="1151">
                  <c:v>1.2192037257684232</c:v>
                </c:pt>
                <c:pt idx="1152">
                  <c:v>1.219765767998876</c:v>
                </c:pt>
                <c:pt idx="1153">
                  <c:v>1.2215691980469736</c:v>
                </c:pt>
                <c:pt idx="1154">
                  <c:v>1.2254144981438873</c:v>
                </c:pt>
                <c:pt idx="1155">
                  <c:v>1.2304843904674139</c:v>
                </c:pt>
                <c:pt idx="1156">
                  <c:v>1.2353690456779676</c:v>
                </c:pt>
                <c:pt idx="1157">
                  <c:v>1.2407638550004898</c:v>
                </c:pt>
                <c:pt idx="1158">
                  <c:v>1.2476714140349634</c:v>
                </c:pt>
                <c:pt idx="1159">
                  <c:v>1.2563807377803939</c:v>
                </c:pt>
                <c:pt idx="1160">
                  <c:v>1.266020363871498</c:v>
                </c:pt>
                <c:pt idx="1161">
                  <c:v>1.2753440300021479</c:v>
                </c:pt>
                <c:pt idx="1162">
                  <c:v>1.2842667298058086</c:v>
                </c:pt>
                <c:pt idx="1163">
                  <c:v>1.2933225647726778</c:v>
                </c:pt>
                <c:pt idx="1164">
                  <c:v>1.3026506275348093</c:v>
                </c:pt>
                <c:pt idx="1165">
                  <c:v>1.3122129712144388</c:v>
                </c:pt>
                <c:pt idx="1166">
                  <c:v>1.3199001694175252</c:v>
                </c:pt>
                <c:pt idx="1167">
                  <c:v>1.3254393572554453</c:v>
                </c:pt>
                <c:pt idx="1168">
                  <c:v>1.3317472525088714</c:v>
                </c:pt>
                <c:pt idx="1169">
                  <c:v>1.3387965138915103</c:v>
                </c:pt>
                <c:pt idx="1170">
                  <c:v>1.3456694599334353</c:v>
                </c:pt>
                <c:pt idx="1171">
                  <c:v>1.352474996515981</c:v>
                </c:pt>
                <c:pt idx="1172">
                  <c:v>1.3590569339152865</c:v>
                </c:pt>
                <c:pt idx="1173">
                  <c:v>1.365379836511734</c:v>
                </c:pt>
                <c:pt idx="1174">
                  <c:v>1.3715626380552279</c:v>
                </c:pt>
                <c:pt idx="1175">
                  <c:v>1.3774450893358607</c:v>
                </c:pt>
                <c:pt idx="1176">
                  <c:v>1.3829961087186249</c:v>
                </c:pt>
                <c:pt idx="1177">
                  <c:v>1.3884888382290383</c:v>
                </c:pt>
                <c:pt idx="1178">
                  <c:v>1.3943628927511886</c:v>
                </c:pt>
                <c:pt idx="1179">
                  <c:v>1.4006482151704907</c:v>
                </c:pt>
                <c:pt idx="1180">
                  <c:v>1.4070521724247445</c:v>
                </c:pt>
                <c:pt idx="1181">
                  <c:v>1.4134241907474456</c:v>
                </c:pt>
                <c:pt idx="1182">
                  <c:v>1.4194432001079138</c:v>
                </c:pt>
                <c:pt idx="1183">
                  <c:v>1.425079005080975</c:v>
                </c:pt>
                <c:pt idx="1184">
                  <c:v>1.4304704261476084</c:v>
                </c:pt>
                <c:pt idx="1185">
                  <c:v>1.435446573207142</c:v>
                </c:pt>
                <c:pt idx="1186">
                  <c:v>1.4396681495444288</c:v>
                </c:pt>
                <c:pt idx="1187">
                  <c:v>1.4396681495444288</c:v>
                </c:pt>
                <c:pt idx="1188">
                  <c:v>1.4396681495444288</c:v>
                </c:pt>
                <c:pt idx="1189">
                  <c:v>1.4396681495444288</c:v>
                </c:pt>
                <c:pt idx="1190">
                  <c:v>1.4396681495444288</c:v>
                </c:pt>
                <c:pt idx="1191">
                  <c:v>1.4396681495444288</c:v>
                </c:pt>
                <c:pt idx="1192">
                  <c:v>1.4396681495444288</c:v>
                </c:pt>
                <c:pt idx="1193">
                  <c:v>1.4396681495444288</c:v>
                </c:pt>
                <c:pt idx="1194">
                  <c:v>1.4396681495444288</c:v>
                </c:pt>
                <c:pt idx="1195">
                  <c:v>1.4435752419996855</c:v>
                </c:pt>
                <c:pt idx="1196">
                  <c:v>1.4474917319521545</c:v>
                </c:pt>
                <c:pt idx="1197">
                  <c:v>1.4514082219046238</c:v>
                </c:pt>
                <c:pt idx="1198">
                  <c:v>1.4559644450342182</c:v>
                </c:pt>
                <c:pt idx="1199">
                  <c:v>1.461194216604266</c:v>
                </c:pt>
                <c:pt idx="1200">
                  <c:v>1.4671148032680263</c:v>
                </c:pt>
                <c:pt idx="1201">
                  <c:v>1.4736100942164574</c:v>
                </c:pt>
                <c:pt idx="1202">
                  <c:v>1.4798802785099159</c:v>
                </c:pt>
                <c:pt idx="1203">
                  <c:v>1.4855717698665003</c:v>
                </c:pt>
                <c:pt idx="1204">
                  <c:v>1.4906553201935235</c:v>
                </c:pt>
                <c:pt idx="1205">
                  <c:v>1.4952691486909089</c:v>
                </c:pt>
                <c:pt idx="1206">
                  <c:v>1.4997293812682932</c:v>
                </c:pt>
                <c:pt idx="1207">
                  <c:v>1.5041998642516266</c:v>
                </c:pt>
                <c:pt idx="1208">
                  <c:v>1.5086806151096588</c:v>
                </c:pt>
                <c:pt idx="1209">
                  <c:v>1.5130071468709501</c:v>
                </c:pt>
                <c:pt idx="1210">
                  <c:v>1.5130071468709501</c:v>
                </c:pt>
                <c:pt idx="1211">
                  <c:v>1.5130071468709501</c:v>
                </c:pt>
                <c:pt idx="1212">
                  <c:v>1.5130071468709501</c:v>
                </c:pt>
                <c:pt idx="1213">
                  <c:v>1.5130071468709501</c:v>
                </c:pt>
                <c:pt idx="1214">
                  <c:v>1.5130071468709501</c:v>
                </c:pt>
                <c:pt idx="1215">
                  <c:v>1.5130071468709501</c:v>
                </c:pt>
                <c:pt idx="1216">
                  <c:v>1.5130071468709501</c:v>
                </c:pt>
                <c:pt idx="1217">
                  <c:v>1.5130071468709501</c:v>
                </c:pt>
                <c:pt idx="1218">
                  <c:v>1.5130071468709501</c:v>
                </c:pt>
                <c:pt idx="1219">
                  <c:v>1.5130071468709501</c:v>
                </c:pt>
                <c:pt idx="1220">
                  <c:v>1.5130071468709501</c:v>
                </c:pt>
                <c:pt idx="1221">
                  <c:v>1.5130071468709501</c:v>
                </c:pt>
                <c:pt idx="1222">
                  <c:v>1.5130071468709501</c:v>
                </c:pt>
                <c:pt idx="1223">
                  <c:v>1.5130071468709501</c:v>
                </c:pt>
                <c:pt idx="1224">
                  <c:v>1.5130071468709501</c:v>
                </c:pt>
                <c:pt idx="1225">
                  <c:v>1.5130071468709501</c:v>
                </c:pt>
                <c:pt idx="1226">
                  <c:v>1.5130071468709501</c:v>
                </c:pt>
                <c:pt idx="1227">
                  <c:v>1.5130071468709501</c:v>
                </c:pt>
                <c:pt idx="1228">
                  <c:v>1.5130071468709501</c:v>
                </c:pt>
                <c:pt idx="1229">
                  <c:v>1.5130071468709501</c:v>
                </c:pt>
                <c:pt idx="1230">
                  <c:v>1.5130071468709501</c:v>
                </c:pt>
                <c:pt idx="1231">
                  <c:v>1.5130071468709501</c:v>
                </c:pt>
                <c:pt idx="1232">
                  <c:v>1.5130071468709501</c:v>
                </c:pt>
                <c:pt idx="1233">
                  <c:v>1.5130071468709501</c:v>
                </c:pt>
                <c:pt idx="1234">
                  <c:v>1.5130071468709501</c:v>
                </c:pt>
                <c:pt idx="1235">
                  <c:v>1.5130071468709501</c:v>
                </c:pt>
                <c:pt idx="1236">
                  <c:v>1.5130071468709501</c:v>
                </c:pt>
                <c:pt idx="1237">
                  <c:v>1.5130071468709501</c:v>
                </c:pt>
                <c:pt idx="1238">
                  <c:v>1.5130071468709501</c:v>
                </c:pt>
                <c:pt idx="1239">
                  <c:v>1.5130071468709501</c:v>
                </c:pt>
                <c:pt idx="1240">
                  <c:v>1.5130071468709501</c:v>
                </c:pt>
                <c:pt idx="1241">
                  <c:v>1.5130071468709501</c:v>
                </c:pt>
                <c:pt idx="1242">
                  <c:v>1.5130071468709501</c:v>
                </c:pt>
                <c:pt idx="1243">
                  <c:v>1.5130071468709501</c:v>
                </c:pt>
                <c:pt idx="1244">
                  <c:v>1.5130071468709501</c:v>
                </c:pt>
                <c:pt idx="1245">
                  <c:v>1.5130071468709501</c:v>
                </c:pt>
                <c:pt idx="1246">
                  <c:v>1.5130071468709501</c:v>
                </c:pt>
                <c:pt idx="1247">
                  <c:v>1.5130071468709501</c:v>
                </c:pt>
                <c:pt idx="1248">
                  <c:v>1.5130071468709501</c:v>
                </c:pt>
                <c:pt idx="1249">
                  <c:v>1.5130071468709501</c:v>
                </c:pt>
                <c:pt idx="1250">
                  <c:v>1.5130071468709501</c:v>
                </c:pt>
                <c:pt idx="1251">
                  <c:v>1.5130071468709501</c:v>
                </c:pt>
                <c:pt idx="1252">
                  <c:v>1.5130071468709501</c:v>
                </c:pt>
                <c:pt idx="1253">
                  <c:v>1.5130071468709501</c:v>
                </c:pt>
                <c:pt idx="1254">
                  <c:v>1.5130071468709501</c:v>
                </c:pt>
                <c:pt idx="1255">
                  <c:v>1.5130071468709501</c:v>
                </c:pt>
                <c:pt idx="1256">
                  <c:v>1.5130071468709501</c:v>
                </c:pt>
                <c:pt idx="1257">
                  <c:v>1.5130071468709501</c:v>
                </c:pt>
                <c:pt idx="1258">
                  <c:v>1.5130071468709501</c:v>
                </c:pt>
                <c:pt idx="1259">
                  <c:v>1.5130071468709501</c:v>
                </c:pt>
                <c:pt idx="1260">
                  <c:v>1.5130071468709501</c:v>
                </c:pt>
                <c:pt idx="1261">
                  <c:v>1.5130071468709501</c:v>
                </c:pt>
                <c:pt idx="1262">
                  <c:v>1.5130071468709501</c:v>
                </c:pt>
                <c:pt idx="1263">
                  <c:v>1.5157267371890151</c:v>
                </c:pt>
                <c:pt idx="1264">
                  <c:v>1.5188527701974512</c:v>
                </c:pt>
                <c:pt idx="1265">
                  <c:v>1.5222691208127945</c:v>
                </c:pt>
                <c:pt idx="1266">
                  <c:v>1.525575634055653</c:v>
                </c:pt>
                <c:pt idx="1267">
                  <c:v>1.5287636170447476</c:v>
                </c:pt>
                <c:pt idx="1268">
                  <c:v>1.5316976726132403</c:v>
                </c:pt>
                <c:pt idx="1269">
                  <c:v>1.5316976726132403</c:v>
                </c:pt>
                <c:pt idx="1270">
                  <c:v>1.5316976726132403</c:v>
                </c:pt>
                <c:pt idx="1271">
                  <c:v>1.5316976726132403</c:v>
                </c:pt>
                <c:pt idx="1272">
                  <c:v>1.5316976726132403</c:v>
                </c:pt>
                <c:pt idx="1273">
                  <c:v>1.5316976726132403</c:v>
                </c:pt>
                <c:pt idx="1274">
                  <c:v>1.5316976726132403</c:v>
                </c:pt>
                <c:pt idx="1275">
                  <c:v>1.5316976726132403</c:v>
                </c:pt>
                <c:pt idx="1276">
                  <c:v>1.5316976726132403</c:v>
                </c:pt>
                <c:pt idx="1277">
                  <c:v>1.5343463064519782</c:v>
                </c:pt>
                <c:pt idx="1278">
                  <c:v>1.5371333736947681</c:v>
                </c:pt>
                <c:pt idx="1279">
                  <c:v>1.5400592261152939</c:v>
                </c:pt>
                <c:pt idx="1280">
                  <c:v>1.5431317967053562</c:v>
                </c:pt>
                <c:pt idx="1281">
                  <c:v>1.5459550810812532</c:v>
                </c:pt>
                <c:pt idx="1282">
                  <c:v>1.54864612008678</c:v>
                </c:pt>
                <c:pt idx="1283">
                  <c:v>1.5513442757674385</c:v>
                </c:pt>
                <c:pt idx="1284">
                  <c:v>1.5513442757674385</c:v>
                </c:pt>
                <c:pt idx="1285">
                  <c:v>1.5513442757674385</c:v>
                </c:pt>
                <c:pt idx="1286">
                  <c:v>1.5513442757674385</c:v>
                </c:pt>
                <c:pt idx="1287">
                  <c:v>1.5513442757674385</c:v>
                </c:pt>
                <c:pt idx="1288">
                  <c:v>1.5513442757674385</c:v>
                </c:pt>
                <c:pt idx="1289">
                  <c:v>1.5513442757674385</c:v>
                </c:pt>
                <c:pt idx="1290">
                  <c:v>1.5513442757674385</c:v>
                </c:pt>
                <c:pt idx="1291">
                  <c:v>1.5513442757674385</c:v>
                </c:pt>
                <c:pt idx="1292">
                  <c:v>1.5513442757674385</c:v>
                </c:pt>
                <c:pt idx="1293">
                  <c:v>1.5513442757674385</c:v>
                </c:pt>
                <c:pt idx="1294">
                  <c:v>1.5513442757674385</c:v>
                </c:pt>
                <c:pt idx="1295">
                  <c:v>1.5513442757674385</c:v>
                </c:pt>
                <c:pt idx="1296">
                  <c:v>1.5513442757674385</c:v>
                </c:pt>
                <c:pt idx="1297">
                  <c:v>1.5513442757674385</c:v>
                </c:pt>
                <c:pt idx="1298">
                  <c:v>1.5540198799501546</c:v>
                </c:pt>
                <c:pt idx="1299">
                  <c:v>1.5569613279253174</c:v>
                </c:pt>
                <c:pt idx="1300">
                  <c:v>1.5599246668785829</c:v>
                </c:pt>
                <c:pt idx="1301">
                  <c:v>1.5627758263858584</c:v>
                </c:pt>
                <c:pt idx="1302">
                  <c:v>1.5656413633498789</c:v>
                </c:pt>
                <c:pt idx="1303">
                  <c:v>1.568648848191641</c:v>
                </c:pt>
                <c:pt idx="1304">
                  <c:v>1.5715505659376028</c:v>
                </c:pt>
                <c:pt idx="1305">
                  <c:v>1.5742031768914575</c:v>
                </c:pt>
                <c:pt idx="1306">
                  <c:v>1.5767343798791118</c:v>
                </c:pt>
                <c:pt idx="1307">
                  <c:v>1.5767343798791118</c:v>
                </c:pt>
                <c:pt idx="1308">
                  <c:v>1.5767343798791118</c:v>
                </c:pt>
                <c:pt idx="1309">
                  <c:v>1.5767343798791118</c:v>
                </c:pt>
                <c:pt idx="1310">
                  <c:v>1.5767343798791118</c:v>
                </c:pt>
                <c:pt idx="1311">
                  <c:v>1.5767343798791118</c:v>
                </c:pt>
                <c:pt idx="1312">
                  <c:v>1.5767343798791118</c:v>
                </c:pt>
                <c:pt idx="1313">
                  <c:v>1.5767343798791118</c:v>
                </c:pt>
                <c:pt idx="1314">
                  <c:v>1.5767343798791118</c:v>
                </c:pt>
                <c:pt idx="1315">
                  <c:v>1.5767343798791118</c:v>
                </c:pt>
                <c:pt idx="1316">
                  <c:v>1.5767343798791118</c:v>
                </c:pt>
                <c:pt idx="1317">
                  <c:v>1.5767343798791118</c:v>
                </c:pt>
                <c:pt idx="1318">
                  <c:v>1.5767343798791118</c:v>
                </c:pt>
                <c:pt idx="1319">
                  <c:v>1.5767343798791118</c:v>
                </c:pt>
                <c:pt idx="1320">
                  <c:v>1.579844866338908</c:v>
                </c:pt>
                <c:pt idx="1321">
                  <c:v>1.5838677395429548</c:v>
                </c:pt>
                <c:pt idx="1322">
                  <c:v>1.5888551251354519</c:v>
                </c:pt>
                <c:pt idx="1323">
                  <c:v>1.594863426613953</c:v>
                </c:pt>
                <c:pt idx="1324">
                  <c:v>1.6014490203292342</c:v>
                </c:pt>
                <c:pt idx="1325">
                  <c:v>1.607548753963802</c:v>
                </c:pt>
                <c:pt idx="1326">
                  <c:v>1.6124191733437501</c:v>
                </c:pt>
                <c:pt idx="1327">
                  <c:v>1.6161112041536265</c:v>
                </c:pt>
                <c:pt idx="1328">
                  <c:v>1.6191361971084877</c:v>
                </c:pt>
                <c:pt idx="1329">
                  <c:v>1.6191361971084877</c:v>
                </c:pt>
                <c:pt idx="1330">
                  <c:v>1.6191361971084877</c:v>
                </c:pt>
                <c:pt idx="1331">
                  <c:v>1.6191361971084877</c:v>
                </c:pt>
                <c:pt idx="1332">
                  <c:v>1.6191361971084877</c:v>
                </c:pt>
                <c:pt idx="1333">
                  <c:v>1.6191361971084877</c:v>
                </c:pt>
                <c:pt idx="1334">
                  <c:v>1.6191361971084877</c:v>
                </c:pt>
                <c:pt idx="1335">
                  <c:v>1.6191361971084877</c:v>
                </c:pt>
                <c:pt idx="1336">
                  <c:v>1.6191361971084877</c:v>
                </c:pt>
                <c:pt idx="1337">
                  <c:v>1.6191361971084877</c:v>
                </c:pt>
                <c:pt idx="1338">
                  <c:v>1.6191361971084877</c:v>
                </c:pt>
                <c:pt idx="1339">
                  <c:v>1.6191361971084877</c:v>
                </c:pt>
                <c:pt idx="1340">
                  <c:v>1.6219354738703962</c:v>
                </c:pt>
                <c:pt idx="1341">
                  <c:v>1.6248770282471334</c:v>
                </c:pt>
                <c:pt idx="1342">
                  <c:v>1.6282314455859539</c:v>
                </c:pt>
                <c:pt idx="1343">
                  <c:v>1.6320254628437729</c:v>
                </c:pt>
                <c:pt idx="1344">
                  <c:v>1.6358539614177097</c:v>
                </c:pt>
                <c:pt idx="1345">
                  <c:v>1.6395800303022776</c:v>
                </c:pt>
                <c:pt idx="1346">
                  <c:v>1.6429188308060552</c:v>
                </c:pt>
                <c:pt idx="1347">
                  <c:v>1.6458522576768371</c:v>
                </c:pt>
                <c:pt idx="1348">
                  <c:v>1.6458522576768371</c:v>
                </c:pt>
                <c:pt idx="1349">
                  <c:v>1.6458522576768371</c:v>
                </c:pt>
                <c:pt idx="1350">
                  <c:v>1.6458522576768371</c:v>
                </c:pt>
                <c:pt idx="1351">
                  <c:v>1.6458522576768371</c:v>
                </c:pt>
                <c:pt idx="1352">
                  <c:v>1.6458522576768371</c:v>
                </c:pt>
                <c:pt idx="1353">
                  <c:v>1.6458522576768371</c:v>
                </c:pt>
                <c:pt idx="1354">
                  <c:v>1.6458522576768371</c:v>
                </c:pt>
                <c:pt idx="1355">
                  <c:v>1.6458522576768371</c:v>
                </c:pt>
                <c:pt idx="1356">
                  <c:v>1.6458522576768371</c:v>
                </c:pt>
                <c:pt idx="1357">
                  <c:v>1.6458522576768371</c:v>
                </c:pt>
                <c:pt idx="1358">
                  <c:v>1.6458522576768371</c:v>
                </c:pt>
                <c:pt idx="1359">
                  <c:v>1.6458522576768371</c:v>
                </c:pt>
                <c:pt idx="1360">
                  <c:v>1.6458522576768371</c:v>
                </c:pt>
                <c:pt idx="1361">
                  <c:v>1.6458522576768371</c:v>
                </c:pt>
                <c:pt idx="1362">
                  <c:v>1.6458522576768371</c:v>
                </c:pt>
                <c:pt idx="1363">
                  <c:v>1.6475508563000278</c:v>
                </c:pt>
                <c:pt idx="1364">
                  <c:v>1.6511157800770513</c:v>
                </c:pt>
                <c:pt idx="1365">
                  <c:v>1.6550037585125708</c:v>
                </c:pt>
                <c:pt idx="1366">
                  <c:v>1.6575862539186323</c:v>
                </c:pt>
                <c:pt idx="1367">
                  <c:v>1.6575862539186323</c:v>
                </c:pt>
                <c:pt idx="1368">
                  <c:v>1.6575862539186323</c:v>
                </c:pt>
                <c:pt idx="1369">
                  <c:v>1.6575862539186323</c:v>
                </c:pt>
                <c:pt idx="1370">
                  <c:v>1.6575862539186323</c:v>
                </c:pt>
                <c:pt idx="1371">
                  <c:v>1.6575862539186323</c:v>
                </c:pt>
                <c:pt idx="1372">
                  <c:v>1.6575862539186323</c:v>
                </c:pt>
                <c:pt idx="1373">
                  <c:v>1.6575862539186323</c:v>
                </c:pt>
                <c:pt idx="1374">
                  <c:v>1.6575862539186323</c:v>
                </c:pt>
                <c:pt idx="1375">
                  <c:v>1.6575862539186323</c:v>
                </c:pt>
                <c:pt idx="1376">
                  <c:v>1.6575862539186323</c:v>
                </c:pt>
                <c:pt idx="1377">
                  <c:v>1.6575862539186323</c:v>
                </c:pt>
                <c:pt idx="1378">
                  <c:v>1.6575862539186323</c:v>
                </c:pt>
                <c:pt idx="1379">
                  <c:v>1.6575862539186323</c:v>
                </c:pt>
                <c:pt idx="1380">
                  <c:v>1.6575862539186323</c:v>
                </c:pt>
                <c:pt idx="1381">
                  <c:v>1.6575862539186323</c:v>
                </c:pt>
                <c:pt idx="1382">
                  <c:v>1.6575862539186323</c:v>
                </c:pt>
                <c:pt idx="1383">
                  <c:v>1.6608522783520676</c:v>
                </c:pt>
                <c:pt idx="1384">
                  <c:v>1.6649306224526021</c:v>
                </c:pt>
                <c:pt idx="1385">
                  <c:v>1.6678602132270193</c:v>
                </c:pt>
                <c:pt idx="1386">
                  <c:v>1.6697733423711947</c:v>
                </c:pt>
                <c:pt idx="1387">
                  <c:v>1.6721854522845008</c:v>
                </c:pt>
                <c:pt idx="1388">
                  <c:v>1.676193380889156</c:v>
                </c:pt>
                <c:pt idx="1389">
                  <c:v>1.6821281499275167</c:v>
                </c:pt>
                <c:pt idx="1390">
                  <c:v>1.6891422892508994</c:v>
                </c:pt>
                <c:pt idx="1391">
                  <c:v>1.6955813428229247</c:v>
                </c:pt>
                <c:pt idx="1392">
                  <c:v>1.7004343536410316</c:v>
                </c:pt>
                <c:pt idx="1393">
                  <c:v>1.703617155391157</c:v>
                </c:pt>
                <c:pt idx="1394">
                  <c:v>1.7054550440767182</c:v>
                </c:pt>
                <c:pt idx="1395">
                  <c:v>1.7054550440767182</c:v>
                </c:pt>
                <c:pt idx="1396">
                  <c:v>1.7054550440767182</c:v>
                </c:pt>
                <c:pt idx="1397">
                  <c:v>1.7054550440767182</c:v>
                </c:pt>
                <c:pt idx="1398">
                  <c:v>1.7054550440767182</c:v>
                </c:pt>
                <c:pt idx="1399">
                  <c:v>1.7054550440767182</c:v>
                </c:pt>
                <c:pt idx="1400">
                  <c:v>1.7054550440767182</c:v>
                </c:pt>
                <c:pt idx="1401">
                  <c:v>1.7054550440767182</c:v>
                </c:pt>
                <c:pt idx="1402">
                  <c:v>1.7054550440767182</c:v>
                </c:pt>
                <c:pt idx="1403">
                  <c:v>1.7054550440767182</c:v>
                </c:pt>
                <c:pt idx="1404">
                  <c:v>1.7054550440767182</c:v>
                </c:pt>
                <c:pt idx="1405">
                  <c:v>1.7054550440767182</c:v>
                </c:pt>
                <c:pt idx="1406">
                  <c:v>1.7054550440767182</c:v>
                </c:pt>
                <c:pt idx="1407">
                  <c:v>1.7054550440767182</c:v>
                </c:pt>
                <c:pt idx="1408">
                  <c:v>1.7054550440767182</c:v>
                </c:pt>
                <c:pt idx="1409">
                  <c:v>1.7061834480937224</c:v>
                </c:pt>
                <c:pt idx="1410">
                  <c:v>1.7066858595426517</c:v>
                </c:pt>
                <c:pt idx="1411">
                  <c:v>1.7066858595426517</c:v>
                </c:pt>
                <c:pt idx="1412">
                  <c:v>1.7066858595426517</c:v>
                </c:pt>
                <c:pt idx="1413">
                  <c:v>1.7066858595426517</c:v>
                </c:pt>
                <c:pt idx="1414">
                  <c:v>1.7078061279372332</c:v>
                </c:pt>
                <c:pt idx="1415">
                  <c:v>1.7103250226923001</c:v>
                </c:pt>
                <c:pt idx="1416">
                  <c:v>1.7143270838174169</c:v>
                </c:pt>
                <c:pt idx="1417">
                  <c:v>1.7192421206468409</c:v>
                </c:pt>
                <c:pt idx="1418">
                  <c:v>1.723917648179351</c:v>
                </c:pt>
                <c:pt idx="1419">
                  <c:v>1.7269876653224956</c:v>
                </c:pt>
                <c:pt idx="1420">
                  <c:v>1.7269876653224956</c:v>
                </c:pt>
                <c:pt idx="1421">
                  <c:v>1.7269876653224956</c:v>
                </c:pt>
                <c:pt idx="1422">
                  <c:v>1.7269876653224956</c:v>
                </c:pt>
                <c:pt idx="1423">
                  <c:v>1.7269876653224956</c:v>
                </c:pt>
                <c:pt idx="1424">
                  <c:v>1.7269876653224956</c:v>
                </c:pt>
                <c:pt idx="1425">
                  <c:v>1.7287758060942979</c:v>
                </c:pt>
                <c:pt idx="1426">
                  <c:v>1.7324428743023064</c:v>
                </c:pt>
                <c:pt idx="1427">
                  <c:v>1.7368621917451916</c:v>
                </c:pt>
                <c:pt idx="1428">
                  <c:v>1.7397972879953545</c:v>
                </c:pt>
                <c:pt idx="1429">
                  <c:v>1.7407074085426315</c:v>
                </c:pt>
                <c:pt idx="1430">
                  <c:v>1.7407074085426315</c:v>
                </c:pt>
                <c:pt idx="1431">
                  <c:v>1.7407074085426315</c:v>
                </c:pt>
                <c:pt idx="1432">
                  <c:v>1.7407074085426315</c:v>
                </c:pt>
                <c:pt idx="1433">
                  <c:v>1.7407074085426315</c:v>
                </c:pt>
                <c:pt idx="1434">
                  <c:v>1.7407074085426315</c:v>
                </c:pt>
                <c:pt idx="1435">
                  <c:v>1.7407074085426315</c:v>
                </c:pt>
                <c:pt idx="1436">
                  <c:v>1.7407074085426315</c:v>
                </c:pt>
                <c:pt idx="1437">
                  <c:v>1.7416777702508608</c:v>
                </c:pt>
                <c:pt idx="1438">
                  <c:v>1.742827612747184</c:v>
                </c:pt>
                <c:pt idx="1439">
                  <c:v>1.7435460149724926</c:v>
                </c:pt>
                <c:pt idx="1440">
                  <c:v>1.7435460149724926</c:v>
                </c:pt>
                <c:pt idx="1441">
                  <c:v>1.7435460149724926</c:v>
                </c:pt>
                <c:pt idx="1442">
                  <c:v>1.7435460149724926</c:v>
                </c:pt>
                <c:pt idx="1443">
                  <c:v>1.7435460149724926</c:v>
                </c:pt>
                <c:pt idx="1444">
                  <c:v>1.7435460149724926</c:v>
                </c:pt>
                <c:pt idx="1445">
                  <c:v>1.7439808820072116</c:v>
                </c:pt>
                <c:pt idx="1446">
                  <c:v>1.7439808820072116</c:v>
                </c:pt>
                <c:pt idx="1447">
                  <c:v>1.7439808820072116</c:v>
                </c:pt>
                <c:pt idx="1448">
                  <c:v>1.7439808820072116</c:v>
                </c:pt>
                <c:pt idx="1449">
                  <c:v>1.7439808820072116</c:v>
                </c:pt>
                <c:pt idx="1450">
                  <c:v>1.7439808820072116</c:v>
                </c:pt>
                <c:pt idx="1451">
                  <c:v>1.7439808820072116</c:v>
                </c:pt>
                <c:pt idx="1452">
                  <c:v>1.7439808820072116</c:v>
                </c:pt>
                <c:pt idx="1453">
                  <c:v>1.7439808820072116</c:v>
                </c:pt>
                <c:pt idx="1454">
                  <c:v>1.7439808820072116</c:v>
                </c:pt>
                <c:pt idx="1455">
                  <c:v>1.7439808820072116</c:v>
                </c:pt>
                <c:pt idx="1456">
                  <c:v>1.7439808820072116</c:v>
                </c:pt>
                <c:pt idx="1457">
                  <c:v>1.7439808820072116</c:v>
                </c:pt>
                <c:pt idx="1458">
                  <c:v>1.7439808820072116</c:v>
                </c:pt>
                <c:pt idx="1459">
                  <c:v>1.7439808820072116</c:v>
                </c:pt>
                <c:pt idx="1460">
                  <c:v>1.7439808820072116</c:v>
                </c:pt>
                <c:pt idx="1461">
                  <c:v>1.7439808820072116</c:v>
                </c:pt>
                <c:pt idx="1462">
                  <c:v>1.7439808820072116</c:v>
                </c:pt>
                <c:pt idx="1463">
                  <c:v>1.7439808820072116</c:v>
                </c:pt>
                <c:pt idx="1464">
                  <c:v>1.7439808820072116</c:v>
                </c:pt>
                <c:pt idx="1465">
                  <c:v>1.7439808820072116</c:v>
                </c:pt>
                <c:pt idx="1466">
                  <c:v>1.7439808820072116</c:v>
                </c:pt>
                <c:pt idx="1467">
                  <c:v>1.7439808820072116</c:v>
                </c:pt>
                <c:pt idx="1468">
                  <c:v>1.7439808820072116</c:v>
                </c:pt>
                <c:pt idx="1469">
                  <c:v>1.7439808820072116</c:v>
                </c:pt>
                <c:pt idx="1470">
                  <c:v>1.7439808820072116</c:v>
                </c:pt>
                <c:pt idx="1471">
                  <c:v>1.7439808820072116</c:v>
                </c:pt>
                <c:pt idx="1472">
                  <c:v>1.7439808820072116</c:v>
                </c:pt>
                <c:pt idx="1473">
                  <c:v>1.7439808820072116</c:v>
                </c:pt>
                <c:pt idx="1474">
                  <c:v>1.7439808820072116</c:v>
                </c:pt>
                <c:pt idx="1475">
                  <c:v>1.7439808820072116</c:v>
                </c:pt>
                <c:pt idx="1476">
                  <c:v>1.7439808820072116</c:v>
                </c:pt>
                <c:pt idx="1477">
                  <c:v>1.7439808820072116</c:v>
                </c:pt>
                <c:pt idx="1478">
                  <c:v>1.7439808820072116</c:v>
                </c:pt>
                <c:pt idx="1479">
                  <c:v>1.7441758987184686</c:v>
                </c:pt>
                <c:pt idx="1480">
                  <c:v>1.7445438292677826</c:v>
                </c:pt>
                <c:pt idx="1481">
                  <c:v>1.7450071799638958</c:v>
                </c:pt>
                <c:pt idx="1482">
                  <c:v>1.7455086880682564</c:v>
                </c:pt>
                <c:pt idx="1483">
                  <c:v>1.7460311817799847</c:v>
                </c:pt>
                <c:pt idx="1484">
                  <c:v>1.746587429210986</c:v>
                </c:pt>
                <c:pt idx="1485">
                  <c:v>1.7472421863373846</c:v>
                </c:pt>
                <c:pt idx="1486">
                  <c:v>1.7481304858200779</c:v>
                </c:pt>
                <c:pt idx="1487">
                  <c:v>1.7493683706175671</c:v>
                </c:pt>
                <c:pt idx="1488">
                  <c:v>1.7510907734599452</c:v>
                </c:pt>
                <c:pt idx="1489">
                  <c:v>1.7534373908057015</c:v>
                </c:pt>
                <c:pt idx="1490">
                  <c:v>1.7564970259046695</c:v>
                </c:pt>
                <c:pt idx="1491">
                  <c:v>1.7602733010376781</c:v>
                </c:pt>
                <c:pt idx="1492">
                  <c:v>1.7646068810316713</c:v>
                </c:pt>
                <c:pt idx="1493">
                  <c:v>1.7692453455835393</c:v>
                </c:pt>
                <c:pt idx="1494">
                  <c:v>1.7740569611550896</c:v>
                </c:pt>
                <c:pt idx="1495">
                  <c:v>1.7788157783014631</c:v>
                </c:pt>
                <c:pt idx="1496">
                  <c:v>1.7834085259139747</c:v>
                </c:pt>
                <c:pt idx="1497">
                  <c:v>1.7877447783573077</c:v>
                </c:pt>
                <c:pt idx="1498">
                  <c:v>1.7916529844218043</c:v>
                </c:pt>
                <c:pt idx="1499">
                  <c:v>1.7950490768527103</c:v>
                </c:pt>
                <c:pt idx="1500">
                  <c:v>1.7978636093520619</c:v>
                </c:pt>
                <c:pt idx="1501">
                  <c:v>1.800388668525702</c:v>
                </c:pt>
                <c:pt idx="1502">
                  <c:v>1.8027900244703381</c:v>
                </c:pt>
                <c:pt idx="1503">
                  <c:v>1.8051399529713379</c:v>
                </c:pt>
                <c:pt idx="1504">
                  <c:v>1.8075329744666826</c:v>
                </c:pt>
                <c:pt idx="1505">
                  <c:v>1.8097808994574232</c:v>
                </c:pt>
                <c:pt idx="1506">
                  <c:v>1.8119664464461867</c:v>
                </c:pt>
                <c:pt idx="1507">
                  <c:v>1.8142739566658797</c:v>
                </c:pt>
                <c:pt idx="1508">
                  <c:v>1.8168055034039454</c:v>
                </c:pt>
                <c:pt idx="1509">
                  <c:v>1.8196673963824015</c:v>
                </c:pt>
                <c:pt idx="1510">
                  <c:v>1.8231721908266403</c:v>
                </c:pt>
                <c:pt idx="1511">
                  <c:v>1.8275734276306044</c:v>
                </c:pt>
                <c:pt idx="1512">
                  <c:v>1.832952352057825</c:v>
                </c:pt>
                <c:pt idx="1513">
                  <c:v>1.8393034728793667</c:v>
                </c:pt>
                <c:pt idx="1514">
                  <c:v>1.8462861558534034</c:v>
                </c:pt>
                <c:pt idx="1515">
                  <c:v>1.8532514453359019</c:v>
                </c:pt>
                <c:pt idx="1516">
                  <c:v>1.8594421705874107</c:v>
                </c:pt>
                <c:pt idx="1517">
                  <c:v>1.8647368440802874</c:v>
                </c:pt>
                <c:pt idx="1518">
                  <c:v>1.869308185531013</c:v>
                </c:pt>
                <c:pt idx="1519">
                  <c:v>1.8733416447781119</c:v>
                </c:pt>
                <c:pt idx="1520">
                  <c:v>1.8769405474985936</c:v>
                </c:pt>
                <c:pt idx="1521">
                  <c:v>1.8800734982494425</c:v>
                </c:pt>
                <c:pt idx="1522">
                  <c:v>1.8826032739162797</c:v>
                </c:pt>
                <c:pt idx="1523">
                  <c:v>1.8826032739162797</c:v>
                </c:pt>
                <c:pt idx="1524">
                  <c:v>1.8826032739162797</c:v>
                </c:pt>
                <c:pt idx="1525">
                  <c:v>1.8826032739162797</c:v>
                </c:pt>
                <c:pt idx="1526">
                  <c:v>1.8826032739162797</c:v>
                </c:pt>
                <c:pt idx="1527">
                  <c:v>1.8826032739162797</c:v>
                </c:pt>
                <c:pt idx="1528">
                  <c:v>1.8826032739162797</c:v>
                </c:pt>
                <c:pt idx="1529">
                  <c:v>1.8826032739162797</c:v>
                </c:pt>
                <c:pt idx="1530">
                  <c:v>1.8826032739162797</c:v>
                </c:pt>
                <c:pt idx="1531">
                  <c:v>1.8826032739162797</c:v>
                </c:pt>
                <c:pt idx="1532">
                  <c:v>1.8826032739162797</c:v>
                </c:pt>
                <c:pt idx="1533">
                  <c:v>1.8843118595541397</c:v>
                </c:pt>
                <c:pt idx="1534">
                  <c:v>1.8872647051418627</c:v>
                </c:pt>
                <c:pt idx="1535">
                  <c:v>1.8917406673645736</c:v>
                </c:pt>
                <c:pt idx="1536">
                  <c:v>1.8978846935533253</c:v>
                </c:pt>
                <c:pt idx="1537">
                  <c:v>1.9054307333623788</c:v>
                </c:pt>
                <c:pt idx="1538">
                  <c:v>1.9142999288938602</c:v>
                </c:pt>
                <c:pt idx="1539">
                  <c:v>1.9242847848472897</c:v>
                </c:pt>
                <c:pt idx="1540">
                  <c:v>1.9352178074425304</c:v>
                </c:pt>
                <c:pt idx="1541">
                  <c:v>1.9469201332192108</c:v>
                </c:pt>
                <c:pt idx="1542">
                  <c:v>1.9587107872214313</c:v>
                </c:pt>
                <c:pt idx="1543">
                  <c:v>1.9697891592110695</c:v>
                </c:pt>
                <c:pt idx="1544">
                  <c:v>1.9790922929480976</c:v>
                </c:pt>
                <c:pt idx="1545">
                  <c:v>1.9863862182489809</c:v>
                </c:pt>
                <c:pt idx="1546">
                  <c:v>1.9922902907644129</c:v>
                </c:pt>
                <c:pt idx="1547">
                  <c:v>1.9973450128554882</c:v>
                </c:pt>
                <c:pt idx="1548">
                  <c:v>2.0022881563037478</c:v>
                </c:pt>
                <c:pt idx="1549">
                  <c:v>2.0074380086024717</c:v>
                </c:pt>
                <c:pt idx="1550">
                  <c:v>2.0129520539056265</c:v>
                </c:pt>
                <c:pt idx="1551">
                  <c:v>2.0188570861656285</c:v>
                </c:pt>
                <c:pt idx="1552">
                  <c:v>2.0250009021757194</c:v>
                </c:pt>
                <c:pt idx="1553">
                  <c:v>2.0312396884279571</c:v>
                </c:pt>
                <c:pt idx="1554">
                  <c:v>2.0375624621310937</c:v>
                </c:pt>
                <c:pt idx="1555">
                  <c:v>2.0443055116364337</c:v>
                </c:pt>
                <c:pt idx="1556">
                  <c:v>2.0516515128455644</c:v>
                </c:pt>
                <c:pt idx="1557">
                  <c:v>2.0596387443028297</c:v>
                </c:pt>
                <c:pt idx="1558">
                  <c:v>2.0684621189305634</c:v>
                </c:pt>
                <c:pt idx="1559">
                  <c:v>2.0781875050464071</c:v>
                </c:pt>
                <c:pt idx="1560">
                  <c:v>2.0883390917573124</c:v>
                </c:pt>
                <c:pt idx="1561">
                  <c:v>2.0987520005721958</c:v>
                </c:pt>
                <c:pt idx="1562">
                  <c:v>2.1094309979437322</c:v>
                </c:pt>
                <c:pt idx="1563">
                  <c:v>2.1205613045962015</c:v>
                </c:pt>
                <c:pt idx="1564">
                  <c:v>2.1321709816377554</c:v>
                </c:pt>
                <c:pt idx="1565">
                  <c:v>2.14408528378917</c:v>
                </c:pt>
                <c:pt idx="1566">
                  <c:v>2.1564989290674847</c:v>
                </c:pt>
                <c:pt idx="1567">
                  <c:v>2.1690585213356206</c:v>
                </c:pt>
                <c:pt idx="1568">
                  <c:v>2.1813371836635818</c:v>
                </c:pt>
                <c:pt idx="1569">
                  <c:v>2.1935028470358726</c:v>
                </c:pt>
                <c:pt idx="1570">
                  <c:v>2.2055315438652707</c:v>
                </c:pt>
                <c:pt idx="1571">
                  <c:v>2.2173994827150492</c:v>
                </c:pt>
                <c:pt idx="1572">
                  <c:v>2.2290830923302893</c:v>
                </c:pt>
                <c:pt idx="1573">
                  <c:v>2.2401476391325783</c:v>
                </c:pt>
                <c:pt idx="1574">
                  <c:v>2.2503213287970421</c:v>
                </c:pt>
                <c:pt idx="1575">
                  <c:v>2.259766913600334</c:v>
                </c:pt>
                <c:pt idx="1576">
                  <c:v>2.2682359385297581</c:v>
                </c:pt>
                <c:pt idx="1577">
                  <c:v>2.2682359385297581</c:v>
                </c:pt>
                <c:pt idx="1578">
                  <c:v>2.2682359385297581</c:v>
                </c:pt>
                <c:pt idx="1579">
                  <c:v>2.2682359385297581</c:v>
                </c:pt>
                <c:pt idx="1580">
                  <c:v>2.2682359385297581</c:v>
                </c:pt>
                <c:pt idx="1581">
                  <c:v>2.2682359385297581</c:v>
                </c:pt>
                <c:pt idx="1582">
                  <c:v>2.2682359385297581</c:v>
                </c:pt>
                <c:pt idx="1583">
                  <c:v>2.2682359385297581</c:v>
                </c:pt>
                <c:pt idx="1584">
                  <c:v>2.2682359385297581</c:v>
                </c:pt>
                <c:pt idx="1585">
                  <c:v>2.2682359385297581</c:v>
                </c:pt>
                <c:pt idx="1586">
                  <c:v>2.2682359385297581</c:v>
                </c:pt>
                <c:pt idx="1587">
                  <c:v>2.2682359385297581</c:v>
                </c:pt>
                <c:pt idx="1588">
                  <c:v>2.2682359385297581</c:v>
                </c:pt>
                <c:pt idx="1589">
                  <c:v>2.2682359385297581</c:v>
                </c:pt>
                <c:pt idx="1590">
                  <c:v>2.2682359385297581</c:v>
                </c:pt>
                <c:pt idx="1591">
                  <c:v>2.2682359385297581</c:v>
                </c:pt>
                <c:pt idx="1592">
                  <c:v>2.2682359385297581</c:v>
                </c:pt>
                <c:pt idx="1593">
                  <c:v>2.2682359385297581</c:v>
                </c:pt>
                <c:pt idx="1594">
                  <c:v>2.2682359385297581</c:v>
                </c:pt>
                <c:pt idx="1595">
                  <c:v>2.2682359385297581</c:v>
                </c:pt>
                <c:pt idx="1596">
                  <c:v>2.2682359385297581</c:v>
                </c:pt>
                <c:pt idx="1597">
                  <c:v>2.2682359385297581</c:v>
                </c:pt>
                <c:pt idx="1598">
                  <c:v>2.2682359385297581</c:v>
                </c:pt>
                <c:pt idx="1599">
                  <c:v>2.2682359385297581</c:v>
                </c:pt>
                <c:pt idx="1600">
                  <c:v>2.2682359385297581</c:v>
                </c:pt>
                <c:pt idx="1601">
                  <c:v>2.2682359385297581</c:v>
                </c:pt>
                <c:pt idx="1602">
                  <c:v>2.2682359385297581</c:v>
                </c:pt>
                <c:pt idx="1603">
                  <c:v>2.2682359385297581</c:v>
                </c:pt>
                <c:pt idx="1604">
                  <c:v>2.2682359385297581</c:v>
                </c:pt>
                <c:pt idx="1605">
                  <c:v>2.2682359385297581</c:v>
                </c:pt>
                <c:pt idx="1606">
                  <c:v>2.2682359385297581</c:v>
                </c:pt>
                <c:pt idx="1607">
                  <c:v>2.2682359385297581</c:v>
                </c:pt>
                <c:pt idx="1608">
                  <c:v>2.2682359385297581</c:v>
                </c:pt>
                <c:pt idx="1609">
                  <c:v>2.273702675903909</c:v>
                </c:pt>
                <c:pt idx="1610">
                  <c:v>2.2793729647724961</c:v>
                </c:pt>
                <c:pt idx="1611">
                  <c:v>2.2852352483917895</c:v>
                </c:pt>
                <c:pt idx="1612">
                  <c:v>2.2916756579249169</c:v>
                </c:pt>
                <c:pt idx="1613">
                  <c:v>2.2987108436500199</c:v>
                </c:pt>
                <c:pt idx="1614">
                  <c:v>2.3063732678856939</c:v>
                </c:pt>
                <c:pt idx="1615">
                  <c:v>2.3146844109766307</c:v>
                </c:pt>
                <c:pt idx="1616">
                  <c:v>2.3238678452727295</c:v>
                </c:pt>
                <c:pt idx="1617">
                  <c:v>2.3337835686214898</c:v>
                </c:pt>
                <c:pt idx="1618">
                  <c:v>2.3442734990337231</c:v>
                </c:pt>
                <c:pt idx="1619">
                  <c:v>2.3547935334440027</c:v>
                </c:pt>
                <c:pt idx="1620">
                  <c:v>2.3649232219061926</c:v>
                </c:pt>
                <c:pt idx="1621">
                  <c:v>2.3746375118871481</c:v>
                </c:pt>
                <c:pt idx="1622">
                  <c:v>2.3837004750225019</c:v>
                </c:pt>
                <c:pt idx="1623">
                  <c:v>2.391678433100493</c:v>
                </c:pt>
                <c:pt idx="1624">
                  <c:v>2.3983066811138385</c:v>
                </c:pt>
                <c:pt idx="1625">
                  <c:v>2.3983066811138385</c:v>
                </c:pt>
                <c:pt idx="1626">
                  <c:v>2.3983066811138385</c:v>
                </c:pt>
                <c:pt idx="1627">
                  <c:v>2.3983066811138385</c:v>
                </c:pt>
                <c:pt idx="1628">
                  <c:v>2.3983066811138385</c:v>
                </c:pt>
                <c:pt idx="1629">
                  <c:v>2.3983066811138385</c:v>
                </c:pt>
                <c:pt idx="1630">
                  <c:v>2.3983066811138385</c:v>
                </c:pt>
                <c:pt idx="1631">
                  <c:v>2.3983066811138385</c:v>
                </c:pt>
                <c:pt idx="1632">
                  <c:v>2.3983066811138385</c:v>
                </c:pt>
                <c:pt idx="1633">
                  <c:v>2.3983066811138385</c:v>
                </c:pt>
                <c:pt idx="1634">
                  <c:v>2.3983066811138385</c:v>
                </c:pt>
                <c:pt idx="1635">
                  <c:v>2.3983066811138385</c:v>
                </c:pt>
                <c:pt idx="1636">
                  <c:v>2.3983066811138385</c:v>
                </c:pt>
                <c:pt idx="1637">
                  <c:v>2.3983066811138385</c:v>
                </c:pt>
                <c:pt idx="1638">
                  <c:v>2.3983066811138385</c:v>
                </c:pt>
                <c:pt idx="1639">
                  <c:v>2.3983066811138385</c:v>
                </c:pt>
                <c:pt idx="1640">
                  <c:v>2.3983066811138385</c:v>
                </c:pt>
                <c:pt idx="1641">
                  <c:v>2.3983066811138385</c:v>
                </c:pt>
                <c:pt idx="1642">
                  <c:v>2.3983066811138385</c:v>
                </c:pt>
                <c:pt idx="1643">
                  <c:v>2.4042065665182677</c:v>
                </c:pt>
                <c:pt idx="1644">
                  <c:v>2.4112253759941935</c:v>
                </c:pt>
                <c:pt idx="1645">
                  <c:v>2.4192249603350384</c:v>
                </c:pt>
                <c:pt idx="1646">
                  <c:v>2.4280845725138782</c:v>
                </c:pt>
                <c:pt idx="1647">
                  <c:v>2.4376545456189533</c:v>
                </c:pt>
                <c:pt idx="1648">
                  <c:v>2.4479814594574894</c:v>
                </c:pt>
                <c:pt idx="1649">
                  <c:v>2.4587278922857654</c:v>
                </c:pt>
                <c:pt idx="1650">
                  <c:v>2.469714463450789</c:v>
                </c:pt>
                <c:pt idx="1651">
                  <c:v>2.480564402485697</c:v>
                </c:pt>
                <c:pt idx="1652">
                  <c:v>2.4910455224011212</c:v>
                </c:pt>
                <c:pt idx="1653">
                  <c:v>2.5013261367557598</c:v>
                </c:pt>
                <c:pt idx="1654">
                  <c:v>2.5111886533510961</c:v>
                </c:pt>
                <c:pt idx="1655">
                  <c:v>2.5207898036918364</c:v>
                </c:pt>
                <c:pt idx="1656">
                  <c:v>2.5305227693527419</c:v>
                </c:pt>
                <c:pt idx="1657">
                  <c:v>2.5403889029757871</c:v>
                </c:pt>
                <c:pt idx="1658">
                  <c:v>2.5503895664045935</c:v>
                </c:pt>
                <c:pt idx="1659">
                  <c:v>2.5605261306844289</c:v>
                </c:pt>
                <c:pt idx="1660">
                  <c:v>2.5707999760622067</c:v>
                </c:pt>
                <c:pt idx="1661">
                  <c:v>2.5810071147574054</c:v>
                </c:pt>
                <c:pt idx="1662">
                  <c:v>2.5913355549262982</c:v>
                </c:pt>
                <c:pt idx="1663">
                  <c:v>2.6018039444930734</c:v>
                </c:pt>
                <c:pt idx="1664">
                  <c:v>2.6119777650805993</c:v>
                </c:pt>
                <c:pt idx="1665">
                  <c:v>2.6220462774337543</c:v>
                </c:pt>
                <c:pt idx="1666">
                  <c:v>2.6317971399755495</c:v>
                </c:pt>
                <c:pt idx="1667">
                  <c:v>2.6411932362476431</c:v>
                </c:pt>
                <c:pt idx="1668">
                  <c:v>2.6504446953580594</c:v>
                </c:pt>
                <c:pt idx="1669">
                  <c:v>2.659533782838897</c:v>
                </c:pt>
                <c:pt idx="1670">
                  <c:v>2.6684596892795009</c:v>
                </c:pt>
                <c:pt idx="1671">
                  <c:v>2.676991262905041</c:v>
                </c:pt>
                <c:pt idx="1672">
                  <c:v>2.6853251975555823</c:v>
                </c:pt>
                <c:pt idx="1673">
                  <c:v>2.6936753380180654</c:v>
                </c:pt>
                <c:pt idx="1674">
                  <c:v>2.7018273783772377</c:v>
                </c:pt>
                <c:pt idx="1675">
                  <c:v>2.7018273783772377</c:v>
                </c:pt>
                <c:pt idx="1676">
                  <c:v>2.7018273783772377</c:v>
                </c:pt>
                <c:pt idx="1677">
                  <c:v>2.7018273783772377</c:v>
                </c:pt>
                <c:pt idx="1678">
                  <c:v>2.7018273783772377</c:v>
                </c:pt>
                <c:pt idx="1679">
                  <c:v>2.7018273783772377</c:v>
                </c:pt>
                <c:pt idx="1680">
                  <c:v>2.7018273783772377</c:v>
                </c:pt>
                <c:pt idx="1681">
                  <c:v>2.7018273783772377</c:v>
                </c:pt>
                <c:pt idx="1682">
                  <c:v>2.7018273783772377</c:v>
                </c:pt>
                <c:pt idx="1683">
                  <c:v>2.7099845479942468</c:v>
                </c:pt>
                <c:pt idx="1684">
                  <c:v>2.7190235362541837</c:v>
                </c:pt>
                <c:pt idx="1685">
                  <c:v>2.7285556616435955</c:v>
                </c:pt>
                <c:pt idx="1686">
                  <c:v>2.7381563453514404</c:v>
                </c:pt>
                <c:pt idx="1687">
                  <c:v>2.7478259514178411</c:v>
                </c:pt>
                <c:pt idx="1688">
                  <c:v>2.7571344986682442</c:v>
                </c:pt>
                <c:pt idx="1689">
                  <c:v>2.7660461294680383</c:v>
                </c:pt>
                <c:pt idx="1690">
                  <c:v>2.7747754331455847</c:v>
                </c:pt>
                <c:pt idx="1691">
                  <c:v>2.7833053455310668</c:v>
                </c:pt>
                <c:pt idx="1692">
                  <c:v>2.7918517383760597</c:v>
                </c:pt>
                <c:pt idx="1693">
                  <c:v>2.800414634684679</c:v>
                </c:pt>
                <c:pt idx="1694">
                  <c:v>2.8089940574790124</c:v>
                </c:pt>
                <c:pt idx="1695">
                  <c:v>2.8175900297991183</c:v>
                </c:pt>
                <c:pt idx="1696">
                  <c:v>2.8262025747030277</c:v>
                </c:pt>
                <c:pt idx="1697">
                  <c:v>2.8348317152667439</c:v>
                </c:pt>
                <c:pt idx="1698">
                  <c:v>2.8432602746528293</c:v>
                </c:pt>
                <c:pt idx="1699">
                  <c:v>2.8432602746528293</c:v>
                </c:pt>
                <c:pt idx="1700">
                  <c:v>2.8432602746528293</c:v>
                </c:pt>
                <c:pt idx="1701">
                  <c:v>2.8432602746528293</c:v>
                </c:pt>
                <c:pt idx="1702">
                  <c:v>2.8432602746528293</c:v>
                </c:pt>
                <c:pt idx="1703">
                  <c:v>2.8432602746528293</c:v>
                </c:pt>
                <c:pt idx="1704">
                  <c:v>2.8432602746528293</c:v>
                </c:pt>
                <c:pt idx="1705">
                  <c:v>2.8432602746528293</c:v>
                </c:pt>
                <c:pt idx="1706">
                  <c:v>2.8432602746528293</c:v>
                </c:pt>
                <c:pt idx="1707">
                  <c:v>2.8432602746528293</c:v>
                </c:pt>
                <c:pt idx="1708">
                  <c:v>2.8432602746528293</c:v>
                </c:pt>
                <c:pt idx="1709">
                  <c:v>2.8432602746528293</c:v>
                </c:pt>
                <c:pt idx="1710">
                  <c:v>2.8432602746528293</c:v>
                </c:pt>
                <c:pt idx="1711">
                  <c:v>2.8516104151153123</c:v>
                </c:pt>
                <c:pt idx="1712">
                  <c:v>2.8601911128818922</c:v>
                </c:pt>
                <c:pt idx="1713">
                  <c:v>2.8692340070683944</c:v>
                </c:pt>
                <c:pt idx="1714">
                  <c:v>2.8785425543187975</c:v>
                </c:pt>
                <c:pt idx="1715">
                  <c:v>2.8881179740741372</c:v>
                </c:pt>
                <c:pt idx="1716">
                  <c:v>2.8979790030988064</c:v>
                </c:pt>
                <c:pt idx="1717">
                  <c:v>2.9081273609121796</c:v>
                </c:pt>
                <c:pt idx="1718">
                  <c:v>2.9185828306592221</c:v>
                </c:pt>
                <c:pt idx="1719">
                  <c:v>2.9293476808932808</c:v>
                </c:pt>
                <c:pt idx="1720">
                  <c:v>2.9402231053240921</c:v>
                </c:pt>
                <c:pt idx="1721">
                  <c:v>2.9507501620533705</c:v>
                </c:pt>
                <c:pt idx="1722">
                  <c:v>2.9606867600986808</c:v>
                </c:pt>
                <c:pt idx="1723">
                  <c:v>2.9699943630967605</c:v>
                </c:pt>
                <c:pt idx="1724">
                  <c:v>2.9699943630967605</c:v>
                </c:pt>
                <c:pt idx="1725">
                  <c:v>2.9699943630967605</c:v>
                </c:pt>
                <c:pt idx="1726">
                  <c:v>2.9699943630967605</c:v>
                </c:pt>
                <c:pt idx="1727">
                  <c:v>2.9699943630967605</c:v>
                </c:pt>
                <c:pt idx="1728">
                  <c:v>2.9699943630967605</c:v>
                </c:pt>
                <c:pt idx="1729">
                  <c:v>2.9699943630967605</c:v>
                </c:pt>
                <c:pt idx="1730">
                  <c:v>2.9699943630967605</c:v>
                </c:pt>
                <c:pt idx="1731">
                  <c:v>2.9699943630967605</c:v>
                </c:pt>
                <c:pt idx="1732">
                  <c:v>2.9699943630967605</c:v>
                </c:pt>
                <c:pt idx="1733">
                  <c:v>2.9699943630967605</c:v>
                </c:pt>
                <c:pt idx="1734">
                  <c:v>2.9699943630967605</c:v>
                </c:pt>
                <c:pt idx="1735">
                  <c:v>2.9699943630967605</c:v>
                </c:pt>
                <c:pt idx="1736">
                  <c:v>2.9699943630967605</c:v>
                </c:pt>
                <c:pt idx="1737">
                  <c:v>2.9699943630967605</c:v>
                </c:pt>
                <c:pt idx="1738">
                  <c:v>2.9699943630967605</c:v>
                </c:pt>
                <c:pt idx="1739">
                  <c:v>2.9699943630967605</c:v>
                </c:pt>
                <c:pt idx="1740">
                  <c:v>2.9699943630967605</c:v>
                </c:pt>
                <c:pt idx="1741">
                  <c:v>2.9699943630967605</c:v>
                </c:pt>
                <c:pt idx="1742">
                  <c:v>2.9699943630967605</c:v>
                </c:pt>
                <c:pt idx="1743">
                  <c:v>2.9699943630967605</c:v>
                </c:pt>
                <c:pt idx="1744">
                  <c:v>2.9699943630967605</c:v>
                </c:pt>
                <c:pt idx="1745">
                  <c:v>2.9699943630967605</c:v>
                </c:pt>
                <c:pt idx="1746">
                  <c:v>2.9699943630967605</c:v>
                </c:pt>
                <c:pt idx="1747">
                  <c:v>2.9699943630967605</c:v>
                </c:pt>
                <c:pt idx="1748">
                  <c:v>2.9699943630967605</c:v>
                </c:pt>
                <c:pt idx="1749">
                  <c:v>2.9699943630967605</c:v>
                </c:pt>
                <c:pt idx="1750">
                  <c:v>2.9699943630967605</c:v>
                </c:pt>
                <c:pt idx="1751">
                  <c:v>2.9699943630967605</c:v>
                </c:pt>
                <c:pt idx="1752">
                  <c:v>2.9699943630967605</c:v>
                </c:pt>
                <c:pt idx="1753">
                  <c:v>2.9699943630967605</c:v>
                </c:pt>
                <c:pt idx="1754">
                  <c:v>2.9699943630967605</c:v>
                </c:pt>
                <c:pt idx="1755">
                  <c:v>2.9699943630967605</c:v>
                </c:pt>
                <c:pt idx="1756">
                  <c:v>2.9699943630967605</c:v>
                </c:pt>
                <c:pt idx="1757">
                  <c:v>2.9699943630967605</c:v>
                </c:pt>
                <c:pt idx="1758">
                  <c:v>2.9699943630967605</c:v>
                </c:pt>
                <c:pt idx="1759">
                  <c:v>2.9699943630967605</c:v>
                </c:pt>
                <c:pt idx="1760">
                  <c:v>2.9699943630967605</c:v>
                </c:pt>
                <c:pt idx="1761">
                  <c:v>2.9699943630967605</c:v>
                </c:pt>
                <c:pt idx="1762">
                  <c:v>2.9699943630967605</c:v>
                </c:pt>
                <c:pt idx="1763">
                  <c:v>2.9699943630967605</c:v>
                </c:pt>
                <c:pt idx="1764">
                  <c:v>2.9699943630967605</c:v>
                </c:pt>
                <c:pt idx="1765">
                  <c:v>2.9699943630967605</c:v>
                </c:pt>
                <c:pt idx="1766">
                  <c:v>2.9699943630967605</c:v>
                </c:pt>
                <c:pt idx="1767">
                  <c:v>2.9699943630967605</c:v>
                </c:pt>
                <c:pt idx="1768">
                  <c:v>2.9699943630967605</c:v>
                </c:pt>
                <c:pt idx="1769">
                  <c:v>2.9699943630967605</c:v>
                </c:pt>
                <c:pt idx="1770">
                  <c:v>2.9699943630967605</c:v>
                </c:pt>
                <c:pt idx="1771">
                  <c:v>2.9699943630967605</c:v>
                </c:pt>
                <c:pt idx="1772">
                  <c:v>2.9699943630967605</c:v>
                </c:pt>
                <c:pt idx="1773">
                  <c:v>2.9699943630967605</c:v>
                </c:pt>
                <c:pt idx="1774">
                  <c:v>2.9699943630967605</c:v>
                </c:pt>
                <c:pt idx="1775">
                  <c:v>2.9699943630967605</c:v>
                </c:pt>
                <c:pt idx="1776">
                  <c:v>2.9699943630967605</c:v>
                </c:pt>
                <c:pt idx="1777">
                  <c:v>2.9699943630967605</c:v>
                </c:pt>
                <c:pt idx="1778">
                  <c:v>2.9699943630967605</c:v>
                </c:pt>
                <c:pt idx="1779">
                  <c:v>2.9699943630967605</c:v>
                </c:pt>
                <c:pt idx="1780">
                  <c:v>2.9699943630967605</c:v>
                </c:pt>
                <c:pt idx="1781">
                  <c:v>2.9699943630967605</c:v>
                </c:pt>
                <c:pt idx="1782">
                  <c:v>2.9699943630967605</c:v>
                </c:pt>
                <c:pt idx="1783">
                  <c:v>2.9699943630967605</c:v>
                </c:pt>
                <c:pt idx="1784">
                  <c:v>2.9699943630967605</c:v>
                </c:pt>
                <c:pt idx="1785">
                  <c:v>2.9699943630967605</c:v>
                </c:pt>
                <c:pt idx="1786">
                  <c:v>2.9699943630967605</c:v>
                </c:pt>
                <c:pt idx="1787">
                  <c:v>2.9699943630967605</c:v>
                </c:pt>
                <c:pt idx="1788">
                  <c:v>2.9699943630967605</c:v>
                </c:pt>
                <c:pt idx="1789">
                  <c:v>2.9699943630967605</c:v>
                </c:pt>
                <c:pt idx="1790">
                  <c:v>2.9699943630967605</c:v>
                </c:pt>
                <c:pt idx="1791">
                  <c:v>2.9699943630967605</c:v>
                </c:pt>
                <c:pt idx="1792">
                  <c:v>2.9699943630967605</c:v>
                </c:pt>
                <c:pt idx="1793">
                  <c:v>2.9699943630967605</c:v>
                </c:pt>
                <c:pt idx="1794">
                  <c:v>2.9699943630967605</c:v>
                </c:pt>
                <c:pt idx="1795">
                  <c:v>2.9699943630967605</c:v>
                </c:pt>
                <c:pt idx="1796">
                  <c:v>2.9699943630967605</c:v>
                </c:pt>
                <c:pt idx="1797">
                  <c:v>2.9699943630967605</c:v>
                </c:pt>
                <c:pt idx="1798">
                  <c:v>2.9699943630967605</c:v>
                </c:pt>
                <c:pt idx="1799">
                  <c:v>2.9699943630967605</c:v>
                </c:pt>
                <c:pt idx="1800">
                  <c:v>2.9699943630967605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B0D-437E-BD69-15E6D608B940}"/>
            </c:ext>
          </c:extLst>
        </c:ser>
        <c:ser>
          <c:idx val="1"/>
          <c:order val="1"/>
          <c:tx>
            <c:v>Braking Energy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Calculations!$B$3:$B$1803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Calculations!$R$3:$R$1803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4.5234764479595119E-4</c:v>
                </c:pt>
                <c:pt idx="37">
                  <c:v>2.7089780589409727E-3</c:v>
                </c:pt>
                <c:pt idx="38">
                  <c:v>5.7887254521797856E-3</c:v>
                </c:pt>
                <c:pt idx="39">
                  <c:v>8.4193814052404836E-3</c:v>
                </c:pt>
                <c:pt idx="40">
                  <c:v>1.0546581854288837E-2</c:v>
                </c:pt>
                <c:pt idx="41">
                  <c:v>1.3038245524238042E-2</c:v>
                </c:pt>
                <c:pt idx="42">
                  <c:v>1.6076591024966776E-2</c:v>
                </c:pt>
                <c:pt idx="43">
                  <c:v>1.8552622912688613E-2</c:v>
                </c:pt>
                <c:pt idx="44">
                  <c:v>1.9776834441315158E-2</c:v>
                </c:pt>
                <c:pt idx="45">
                  <c:v>2.008568444687607E-2</c:v>
                </c:pt>
                <c:pt idx="46">
                  <c:v>2.0250588577946028E-2</c:v>
                </c:pt>
                <c:pt idx="47">
                  <c:v>2.0607923014561897E-2</c:v>
                </c:pt>
                <c:pt idx="48">
                  <c:v>2.0854167375055722E-2</c:v>
                </c:pt>
                <c:pt idx="49">
                  <c:v>2.0854167375055722E-2</c:v>
                </c:pt>
                <c:pt idx="50">
                  <c:v>2.0854167375055722E-2</c:v>
                </c:pt>
                <c:pt idx="51">
                  <c:v>2.1206446179608193E-2</c:v>
                </c:pt>
                <c:pt idx="52">
                  <c:v>2.2110319041380527E-2</c:v>
                </c:pt>
                <c:pt idx="53">
                  <c:v>2.2712566751590359E-2</c:v>
                </c:pt>
                <c:pt idx="54">
                  <c:v>2.2758845052924595E-2</c:v>
                </c:pt>
                <c:pt idx="55">
                  <c:v>2.2758845052924595E-2</c:v>
                </c:pt>
                <c:pt idx="56">
                  <c:v>2.2758845052924595E-2</c:v>
                </c:pt>
                <c:pt idx="57">
                  <c:v>2.2758845052924595E-2</c:v>
                </c:pt>
                <c:pt idx="58">
                  <c:v>2.2758845052924595E-2</c:v>
                </c:pt>
                <c:pt idx="59">
                  <c:v>2.2758845052924595E-2</c:v>
                </c:pt>
                <c:pt idx="60">
                  <c:v>2.2758845052924595E-2</c:v>
                </c:pt>
                <c:pt idx="61">
                  <c:v>2.2758845052924595E-2</c:v>
                </c:pt>
                <c:pt idx="62">
                  <c:v>2.2758845052924595E-2</c:v>
                </c:pt>
                <c:pt idx="63">
                  <c:v>2.2758845052924595E-2</c:v>
                </c:pt>
                <c:pt idx="64">
                  <c:v>2.2758845052924595E-2</c:v>
                </c:pt>
                <c:pt idx="65">
                  <c:v>2.2758845052924595E-2</c:v>
                </c:pt>
                <c:pt idx="66">
                  <c:v>2.2758845052924595E-2</c:v>
                </c:pt>
                <c:pt idx="67">
                  <c:v>2.2758845052924595E-2</c:v>
                </c:pt>
                <c:pt idx="68">
                  <c:v>2.2758845052924595E-2</c:v>
                </c:pt>
                <c:pt idx="69">
                  <c:v>2.2758845052924595E-2</c:v>
                </c:pt>
                <c:pt idx="70">
                  <c:v>2.2758845052924595E-2</c:v>
                </c:pt>
                <c:pt idx="71">
                  <c:v>2.2758845052924595E-2</c:v>
                </c:pt>
                <c:pt idx="72">
                  <c:v>2.2758845052924595E-2</c:v>
                </c:pt>
                <c:pt idx="73">
                  <c:v>2.2758845052924595E-2</c:v>
                </c:pt>
                <c:pt idx="74">
                  <c:v>2.2758845052924595E-2</c:v>
                </c:pt>
                <c:pt idx="75">
                  <c:v>2.2758845052924595E-2</c:v>
                </c:pt>
                <c:pt idx="76">
                  <c:v>2.2758845052924595E-2</c:v>
                </c:pt>
                <c:pt idx="77">
                  <c:v>2.2758845052924595E-2</c:v>
                </c:pt>
                <c:pt idx="78">
                  <c:v>2.2758845052924595E-2</c:v>
                </c:pt>
                <c:pt idx="79">
                  <c:v>2.2758845052924595E-2</c:v>
                </c:pt>
                <c:pt idx="80">
                  <c:v>2.2758845052924595E-2</c:v>
                </c:pt>
                <c:pt idx="81">
                  <c:v>2.3142194156239283E-2</c:v>
                </c:pt>
                <c:pt idx="82">
                  <c:v>2.3397761059481093E-2</c:v>
                </c:pt>
                <c:pt idx="83">
                  <c:v>2.3397761059481093E-2</c:v>
                </c:pt>
                <c:pt idx="84">
                  <c:v>2.3406158835744598E-2</c:v>
                </c:pt>
                <c:pt idx="85">
                  <c:v>2.3602519747887733E-2</c:v>
                </c:pt>
                <c:pt idx="86">
                  <c:v>2.3740495664954134E-2</c:v>
                </c:pt>
                <c:pt idx="87">
                  <c:v>2.3763930681903717E-2</c:v>
                </c:pt>
                <c:pt idx="88">
                  <c:v>2.471411145898705E-2</c:v>
                </c:pt>
                <c:pt idx="89">
                  <c:v>2.7877783026522843E-2</c:v>
                </c:pt>
                <c:pt idx="90">
                  <c:v>3.1990775614456873E-2</c:v>
                </c:pt>
                <c:pt idx="91">
                  <c:v>3.5471121674470585E-2</c:v>
                </c:pt>
                <c:pt idx="92">
                  <c:v>3.7452602576948296E-2</c:v>
                </c:pt>
                <c:pt idx="93">
                  <c:v>3.8439908166274434E-2</c:v>
                </c:pt>
                <c:pt idx="94">
                  <c:v>3.9296590215657151E-2</c:v>
                </c:pt>
                <c:pt idx="95">
                  <c:v>4.0116973298337834E-2</c:v>
                </c:pt>
                <c:pt idx="96">
                  <c:v>4.0572137375506905E-2</c:v>
                </c:pt>
                <c:pt idx="97">
                  <c:v>4.0739351314395794E-2</c:v>
                </c:pt>
                <c:pt idx="98">
                  <c:v>4.0841591118913972E-2</c:v>
                </c:pt>
                <c:pt idx="99">
                  <c:v>4.0841591118913972E-2</c:v>
                </c:pt>
                <c:pt idx="100">
                  <c:v>4.0841591118913972E-2</c:v>
                </c:pt>
                <c:pt idx="101">
                  <c:v>4.0841591118913972E-2</c:v>
                </c:pt>
                <c:pt idx="102">
                  <c:v>4.0841591118913972E-2</c:v>
                </c:pt>
                <c:pt idx="103">
                  <c:v>4.0841591118913972E-2</c:v>
                </c:pt>
                <c:pt idx="104">
                  <c:v>4.0841591118913972E-2</c:v>
                </c:pt>
                <c:pt idx="105">
                  <c:v>4.0841591118913972E-2</c:v>
                </c:pt>
                <c:pt idx="106">
                  <c:v>4.0841591118913972E-2</c:v>
                </c:pt>
                <c:pt idx="107">
                  <c:v>4.0841591118913972E-2</c:v>
                </c:pt>
                <c:pt idx="108">
                  <c:v>4.0841591118913972E-2</c:v>
                </c:pt>
                <c:pt idx="109">
                  <c:v>4.0841591118913972E-2</c:v>
                </c:pt>
                <c:pt idx="110">
                  <c:v>4.0841591118913972E-2</c:v>
                </c:pt>
                <c:pt idx="111">
                  <c:v>4.0841591118913972E-2</c:v>
                </c:pt>
                <c:pt idx="112">
                  <c:v>4.0841591118913972E-2</c:v>
                </c:pt>
                <c:pt idx="113">
                  <c:v>4.0841591118913972E-2</c:v>
                </c:pt>
                <c:pt idx="114">
                  <c:v>4.0841591118913972E-2</c:v>
                </c:pt>
                <c:pt idx="115">
                  <c:v>4.0841591118913972E-2</c:v>
                </c:pt>
                <c:pt idx="116">
                  <c:v>4.0841591118913972E-2</c:v>
                </c:pt>
                <c:pt idx="117">
                  <c:v>4.0841591118913972E-2</c:v>
                </c:pt>
                <c:pt idx="118">
                  <c:v>4.0841591118913972E-2</c:v>
                </c:pt>
                <c:pt idx="119">
                  <c:v>4.0841591118913972E-2</c:v>
                </c:pt>
                <c:pt idx="120">
                  <c:v>4.0841591118913972E-2</c:v>
                </c:pt>
                <c:pt idx="121">
                  <c:v>4.0841591118913972E-2</c:v>
                </c:pt>
                <c:pt idx="122">
                  <c:v>4.0841591118913972E-2</c:v>
                </c:pt>
                <c:pt idx="123">
                  <c:v>4.0841591118913972E-2</c:v>
                </c:pt>
                <c:pt idx="124">
                  <c:v>4.0841591118913972E-2</c:v>
                </c:pt>
                <c:pt idx="125">
                  <c:v>4.0841591118913972E-2</c:v>
                </c:pt>
                <c:pt idx="126">
                  <c:v>4.0841591118913972E-2</c:v>
                </c:pt>
                <c:pt idx="127">
                  <c:v>4.0841591118913972E-2</c:v>
                </c:pt>
                <c:pt idx="128">
                  <c:v>4.0841591118913972E-2</c:v>
                </c:pt>
                <c:pt idx="129">
                  <c:v>4.0841591118913972E-2</c:v>
                </c:pt>
                <c:pt idx="130">
                  <c:v>4.0841591118913972E-2</c:v>
                </c:pt>
                <c:pt idx="131">
                  <c:v>4.0841591118913972E-2</c:v>
                </c:pt>
                <c:pt idx="132">
                  <c:v>4.0841591118913972E-2</c:v>
                </c:pt>
                <c:pt idx="133">
                  <c:v>4.0841591118913972E-2</c:v>
                </c:pt>
                <c:pt idx="134">
                  <c:v>4.0841591118913972E-2</c:v>
                </c:pt>
                <c:pt idx="135">
                  <c:v>4.0841591118913972E-2</c:v>
                </c:pt>
                <c:pt idx="136">
                  <c:v>4.0841591118913972E-2</c:v>
                </c:pt>
                <c:pt idx="137">
                  <c:v>4.0841591118913972E-2</c:v>
                </c:pt>
                <c:pt idx="138">
                  <c:v>4.0841591118913972E-2</c:v>
                </c:pt>
                <c:pt idx="139">
                  <c:v>4.0841591118913972E-2</c:v>
                </c:pt>
                <c:pt idx="140">
                  <c:v>4.0841591118913972E-2</c:v>
                </c:pt>
                <c:pt idx="141">
                  <c:v>4.0841591118913972E-2</c:v>
                </c:pt>
                <c:pt idx="142">
                  <c:v>4.0841591118913972E-2</c:v>
                </c:pt>
                <c:pt idx="143">
                  <c:v>4.0841591118913972E-2</c:v>
                </c:pt>
                <c:pt idx="144">
                  <c:v>4.0841591118913972E-2</c:v>
                </c:pt>
                <c:pt idx="145">
                  <c:v>4.0841591118913972E-2</c:v>
                </c:pt>
                <c:pt idx="146">
                  <c:v>4.0841591118913972E-2</c:v>
                </c:pt>
                <c:pt idx="147">
                  <c:v>4.0841591118913972E-2</c:v>
                </c:pt>
                <c:pt idx="148">
                  <c:v>4.0841591118913972E-2</c:v>
                </c:pt>
                <c:pt idx="149">
                  <c:v>4.0841591118913972E-2</c:v>
                </c:pt>
                <c:pt idx="150">
                  <c:v>4.0841591118913972E-2</c:v>
                </c:pt>
                <c:pt idx="151">
                  <c:v>4.1635641599906771E-2</c:v>
                </c:pt>
                <c:pt idx="152">
                  <c:v>4.4309883364515822E-2</c:v>
                </c:pt>
                <c:pt idx="153">
                  <c:v>4.7730654695422883E-2</c:v>
                </c:pt>
                <c:pt idx="154">
                  <c:v>5.0184854153748716E-2</c:v>
                </c:pt>
                <c:pt idx="155">
                  <c:v>5.1177959426932228E-2</c:v>
                </c:pt>
                <c:pt idx="156">
                  <c:v>5.1177959426932228E-2</c:v>
                </c:pt>
                <c:pt idx="157">
                  <c:v>5.1177959426932228E-2</c:v>
                </c:pt>
                <c:pt idx="158">
                  <c:v>5.1177959426932228E-2</c:v>
                </c:pt>
                <c:pt idx="159">
                  <c:v>5.1177959426932228E-2</c:v>
                </c:pt>
                <c:pt idx="160">
                  <c:v>5.1177959426932228E-2</c:v>
                </c:pt>
                <c:pt idx="161">
                  <c:v>5.1177959426932228E-2</c:v>
                </c:pt>
                <c:pt idx="162">
                  <c:v>5.1177959426932228E-2</c:v>
                </c:pt>
                <c:pt idx="163">
                  <c:v>5.1177959426932228E-2</c:v>
                </c:pt>
                <c:pt idx="164">
                  <c:v>5.1177959426932228E-2</c:v>
                </c:pt>
                <c:pt idx="165">
                  <c:v>5.1177959426932228E-2</c:v>
                </c:pt>
                <c:pt idx="166">
                  <c:v>5.1177959426932228E-2</c:v>
                </c:pt>
                <c:pt idx="167">
                  <c:v>5.1177959426932228E-2</c:v>
                </c:pt>
                <c:pt idx="168">
                  <c:v>5.1177959426932228E-2</c:v>
                </c:pt>
                <c:pt idx="169">
                  <c:v>5.1177959426932228E-2</c:v>
                </c:pt>
                <c:pt idx="170">
                  <c:v>5.1177959426932228E-2</c:v>
                </c:pt>
                <c:pt idx="171">
                  <c:v>5.2317712801957947E-2</c:v>
                </c:pt>
                <c:pt idx="172">
                  <c:v>5.5479790078375765E-2</c:v>
                </c:pt>
                <c:pt idx="173">
                  <c:v>5.9135395483854165E-2</c:v>
                </c:pt>
                <c:pt idx="174">
                  <c:v>6.1296768025103948E-2</c:v>
                </c:pt>
                <c:pt idx="175">
                  <c:v>6.1740695411327581E-2</c:v>
                </c:pt>
                <c:pt idx="176">
                  <c:v>6.1740695411327581E-2</c:v>
                </c:pt>
                <c:pt idx="177">
                  <c:v>6.1740695411327581E-2</c:v>
                </c:pt>
                <c:pt idx="178">
                  <c:v>6.1740695411327581E-2</c:v>
                </c:pt>
                <c:pt idx="179">
                  <c:v>6.1740695411327581E-2</c:v>
                </c:pt>
                <c:pt idx="180">
                  <c:v>6.1740695411327581E-2</c:v>
                </c:pt>
                <c:pt idx="181">
                  <c:v>6.1740695411327581E-2</c:v>
                </c:pt>
                <c:pt idx="182">
                  <c:v>6.1839923445141019E-2</c:v>
                </c:pt>
                <c:pt idx="183">
                  <c:v>6.2848632247506211E-2</c:v>
                </c:pt>
                <c:pt idx="184">
                  <c:v>6.4493590515339927E-2</c:v>
                </c:pt>
                <c:pt idx="185">
                  <c:v>6.6149206515271342E-2</c:v>
                </c:pt>
                <c:pt idx="186">
                  <c:v>6.7487845816068662E-2</c:v>
                </c:pt>
                <c:pt idx="187">
                  <c:v>6.8441994309905468E-2</c:v>
                </c:pt>
                <c:pt idx="188">
                  <c:v>6.9106422371238416E-2</c:v>
                </c:pt>
                <c:pt idx="189">
                  <c:v>6.9559512482667812E-2</c:v>
                </c:pt>
                <c:pt idx="190">
                  <c:v>6.9832606187062746E-2</c:v>
                </c:pt>
                <c:pt idx="191">
                  <c:v>6.9999003554772163E-2</c:v>
                </c:pt>
                <c:pt idx="192">
                  <c:v>7.0069356335453095E-2</c:v>
                </c:pt>
                <c:pt idx="193">
                  <c:v>7.0069356335453095E-2</c:v>
                </c:pt>
                <c:pt idx="194">
                  <c:v>7.0069356335453095E-2</c:v>
                </c:pt>
                <c:pt idx="195">
                  <c:v>7.0069356335453095E-2</c:v>
                </c:pt>
                <c:pt idx="196">
                  <c:v>7.0069356335453095E-2</c:v>
                </c:pt>
                <c:pt idx="197">
                  <c:v>7.0069356335453095E-2</c:v>
                </c:pt>
                <c:pt idx="198">
                  <c:v>7.0069356335453095E-2</c:v>
                </c:pt>
                <c:pt idx="199">
                  <c:v>7.0069356335453095E-2</c:v>
                </c:pt>
                <c:pt idx="200">
                  <c:v>7.0069356335453095E-2</c:v>
                </c:pt>
                <c:pt idx="201">
                  <c:v>7.0069356335453095E-2</c:v>
                </c:pt>
                <c:pt idx="202">
                  <c:v>7.0069356335453095E-2</c:v>
                </c:pt>
                <c:pt idx="203">
                  <c:v>7.0069356335453095E-2</c:v>
                </c:pt>
                <c:pt idx="204">
                  <c:v>7.0069356335453095E-2</c:v>
                </c:pt>
                <c:pt idx="205">
                  <c:v>7.0069356335453095E-2</c:v>
                </c:pt>
                <c:pt idx="206">
                  <c:v>7.0069356335453095E-2</c:v>
                </c:pt>
                <c:pt idx="207">
                  <c:v>7.0069356335453095E-2</c:v>
                </c:pt>
                <c:pt idx="208">
                  <c:v>7.0069356335453095E-2</c:v>
                </c:pt>
                <c:pt idx="209">
                  <c:v>7.0069356335453095E-2</c:v>
                </c:pt>
                <c:pt idx="210">
                  <c:v>7.0069356335453095E-2</c:v>
                </c:pt>
                <c:pt idx="211">
                  <c:v>7.0069356335453095E-2</c:v>
                </c:pt>
                <c:pt idx="212">
                  <c:v>7.0069356335453095E-2</c:v>
                </c:pt>
                <c:pt idx="213">
                  <c:v>7.0069356335453095E-2</c:v>
                </c:pt>
                <c:pt idx="214">
                  <c:v>7.0069356335453095E-2</c:v>
                </c:pt>
                <c:pt idx="215">
                  <c:v>7.0069356335453095E-2</c:v>
                </c:pt>
                <c:pt idx="216">
                  <c:v>7.0069356335453095E-2</c:v>
                </c:pt>
                <c:pt idx="217">
                  <c:v>7.0069356335453095E-2</c:v>
                </c:pt>
                <c:pt idx="218">
                  <c:v>7.0069356335453095E-2</c:v>
                </c:pt>
                <c:pt idx="219">
                  <c:v>7.0069356335453095E-2</c:v>
                </c:pt>
                <c:pt idx="220">
                  <c:v>7.0069356335453095E-2</c:v>
                </c:pt>
                <c:pt idx="221">
                  <c:v>7.0069356335453095E-2</c:v>
                </c:pt>
                <c:pt idx="222">
                  <c:v>7.0069356335453095E-2</c:v>
                </c:pt>
                <c:pt idx="223">
                  <c:v>7.0069356335453095E-2</c:v>
                </c:pt>
                <c:pt idx="224">
                  <c:v>7.0069356335453095E-2</c:v>
                </c:pt>
                <c:pt idx="225">
                  <c:v>7.0069356335453095E-2</c:v>
                </c:pt>
                <c:pt idx="226">
                  <c:v>7.0069356335453095E-2</c:v>
                </c:pt>
                <c:pt idx="227">
                  <c:v>7.0069356335453095E-2</c:v>
                </c:pt>
                <c:pt idx="228">
                  <c:v>7.0069356335453095E-2</c:v>
                </c:pt>
                <c:pt idx="229">
                  <c:v>7.0069356335453095E-2</c:v>
                </c:pt>
                <c:pt idx="230">
                  <c:v>7.0069356335453095E-2</c:v>
                </c:pt>
                <c:pt idx="231">
                  <c:v>7.0069356335453095E-2</c:v>
                </c:pt>
                <c:pt idx="232">
                  <c:v>7.0251861568897886E-2</c:v>
                </c:pt>
                <c:pt idx="233">
                  <c:v>7.2030199735188399E-2</c:v>
                </c:pt>
                <c:pt idx="234">
                  <c:v>7.4313990800763022E-2</c:v>
                </c:pt>
                <c:pt idx="235">
                  <c:v>7.5856817381652938E-2</c:v>
                </c:pt>
                <c:pt idx="236">
                  <c:v>7.6287954368458505E-2</c:v>
                </c:pt>
                <c:pt idx="237">
                  <c:v>7.6390263887182772E-2</c:v>
                </c:pt>
                <c:pt idx="238">
                  <c:v>7.7237939271339165E-2</c:v>
                </c:pt>
                <c:pt idx="239">
                  <c:v>7.9505243364327197E-2</c:v>
                </c:pt>
                <c:pt idx="240">
                  <c:v>8.2650989469675917E-2</c:v>
                </c:pt>
                <c:pt idx="241">
                  <c:v>8.5207220262623243E-2</c:v>
                </c:pt>
                <c:pt idx="242">
                  <c:v>8.7459284849916413E-2</c:v>
                </c:pt>
                <c:pt idx="243">
                  <c:v>8.9839975096529912E-2</c:v>
                </c:pt>
                <c:pt idx="244">
                  <c:v>9.1967175545578261E-2</c:v>
                </c:pt>
                <c:pt idx="245">
                  <c:v>9.4458839215527474E-2</c:v>
                </c:pt>
                <c:pt idx="246">
                  <c:v>9.7497184716256208E-2</c:v>
                </c:pt>
                <c:pt idx="247">
                  <c:v>9.9973216603978038E-2</c:v>
                </c:pt>
                <c:pt idx="248">
                  <c:v>0.10119742813260457</c:v>
                </c:pt>
                <c:pt idx="249">
                  <c:v>0.1015062781381655</c:v>
                </c:pt>
                <c:pt idx="250">
                  <c:v>0.10167118226923545</c:v>
                </c:pt>
                <c:pt idx="251">
                  <c:v>0.10202851670585131</c:v>
                </c:pt>
                <c:pt idx="252">
                  <c:v>0.10227476106634514</c:v>
                </c:pt>
                <c:pt idx="253">
                  <c:v>0.10227476106634514</c:v>
                </c:pt>
                <c:pt idx="254">
                  <c:v>0.10227476106634514</c:v>
                </c:pt>
                <c:pt idx="255">
                  <c:v>0.10262703987089761</c:v>
                </c:pt>
                <c:pt idx="256">
                  <c:v>0.10315967987944634</c:v>
                </c:pt>
                <c:pt idx="257">
                  <c:v>0.10315967987944634</c:v>
                </c:pt>
                <c:pt idx="258">
                  <c:v>0.10315967987944634</c:v>
                </c:pt>
                <c:pt idx="259">
                  <c:v>0.10315967987944634</c:v>
                </c:pt>
                <c:pt idx="260">
                  <c:v>0.10315967987944634</c:v>
                </c:pt>
                <c:pt idx="261">
                  <c:v>0.10315967987944634</c:v>
                </c:pt>
                <c:pt idx="262">
                  <c:v>0.10315967987944634</c:v>
                </c:pt>
                <c:pt idx="263">
                  <c:v>0.10315967987944634</c:v>
                </c:pt>
                <c:pt idx="264">
                  <c:v>0.10315967987944634</c:v>
                </c:pt>
                <c:pt idx="265">
                  <c:v>0.10315967987944634</c:v>
                </c:pt>
                <c:pt idx="266">
                  <c:v>0.10315967987944634</c:v>
                </c:pt>
                <c:pt idx="267">
                  <c:v>0.10315967987944634</c:v>
                </c:pt>
                <c:pt idx="268">
                  <c:v>0.10315967987944634</c:v>
                </c:pt>
                <c:pt idx="269">
                  <c:v>0.10315967987944634</c:v>
                </c:pt>
                <c:pt idx="270">
                  <c:v>0.10315967987944634</c:v>
                </c:pt>
                <c:pt idx="271">
                  <c:v>0.10315967987944634</c:v>
                </c:pt>
                <c:pt idx="272">
                  <c:v>0.10315967987944634</c:v>
                </c:pt>
                <c:pt idx="273">
                  <c:v>0.10368643630180681</c:v>
                </c:pt>
                <c:pt idx="274">
                  <c:v>0.1061322206886563</c:v>
                </c:pt>
                <c:pt idx="275">
                  <c:v>0.10927256000223655</c:v>
                </c:pt>
                <c:pt idx="276">
                  <c:v>0.11267176230642036</c:v>
                </c:pt>
                <c:pt idx="277">
                  <c:v>0.11618249203316934</c:v>
                </c:pt>
                <c:pt idx="278">
                  <c:v>0.12029657715650717</c:v>
                </c:pt>
                <c:pt idx="279">
                  <c:v>0.1239733689935217</c:v>
                </c:pt>
                <c:pt idx="280">
                  <c:v>0.12555328118953507</c:v>
                </c:pt>
                <c:pt idx="281">
                  <c:v>0.12555328118953507</c:v>
                </c:pt>
                <c:pt idx="282">
                  <c:v>0.12555328118953507</c:v>
                </c:pt>
                <c:pt idx="283">
                  <c:v>0.12555328118953507</c:v>
                </c:pt>
                <c:pt idx="284">
                  <c:v>0.12555328118953507</c:v>
                </c:pt>
                <c:pt idx="285">
                  <c:v>0.12555328118953507</c:v>
                </c:pt>
                <c:pt idx="286">
                  <c:v>0.12555328118953507</c:v>
                </c:pt>
                <c:pt idx="287">
                  <c:v>0.12555328118953507</c:v>
                </c:pt>
                <c:pt idx="288">
                  <c:v>0.12555328118953507</c:v>
                </c:pt>
                <c:pt idx="289">
                  <c:v>0.12555328118953507</c:v>
                </c:pt>
                <c:pt idx="290">
                  <c:v>0.12555328118953507</c:v>
                </c:pt>
                <c:pt idx="291">
                  <c:v>0.12555328118953507</c:v>
                </c:pt>
                <c:pt idx="292">
                  <c:v>0.12590488083171614</c:v>
                </c:pt>
                <c:pt idx="293">
                  <c:v>0.12642651758979762</c:v>
                </c:pt>
                <c:pt idx="294">
                  <c:v>0.126470965285542</c:v>
                </c:pt>
                <c:pt idx="295">
                  <c:v>0.126470965285542</c:v>
                </c:pt>
                <c:pt idx="296">
                  <c:v>0.126470965285542</c:v>
                </c:pt>
                <c:pt idx="297">
                  <c:v>0.126470965285542</c:v>
                </c:pt>
                <c:pt idx="298">
                  <c:v>0.126470965285542</c:v>
                </c:pt>
                <c:pt idx="299">
                  <c:v>0.126470965285542</c:v>
                </c:pt>
                <c:pt idx="300">
                  <c:v>0.126470965285542</c:v>
                </c:pt>
                <c:pt idx="301">
                  <c:v>0.126470965285542</c:v>
                </c:pt>
                <c:pt idx="302">
                  <c:v>0.12652392993503619</c:v>
                </c:pt>
                <c:pt idx="303">
                  <c:v>0.12697289737125877</c:v>
                </c:pt>
                <c:pt idx="304">
                  <c:v>0.12795387676440004</c:v>
                </c:pt>
                <c:pt idx="305">
                  <c:v>0.12928480970744383</c:v>
                </c:pt>
                <c:pt idx="306">
                  <c:v>0.13023262669459232</c:v>
                </c:pt>
                <c:pt idx="307">
                  <c:v>0.13047876847730835</c:v>
                </c:pt>
                <c:pt idx="308">
                  <c:v>0.13047876847730835</c:v>
                </c:pt>
                <c:pt idx="309">
                  <c:v>0.13047876847730835</c:v>
                </c:pt>
                <c:pt idx="310">
                  <c:v>0.13047876847730835</c:v>
                </c:pt>
                <c:pt idx="311">
                  <c:v>0.13053166559719862</c:v>
                </c:pt>
                <c:pt idx="312">
                  <c:v>0.13098003956333909</c:v>
                </c:pt>
                <c:pt idx="313">
                  <c:v>0.13186712489995603</c:v>
                </c:pt>
                <c:pt idx="314">
                  <c:v>0.1330360969740301</c:v>
                </c:pt>
                <c:pt idx="315">
                  <c:v>0.13416472107663643</c:v>
                </c:pt>
                <c:pt idx="316">
                  <c:v>0.13508953310325678</c:v>
                </c:pt>
                <c:pt idx="317">
                  <c:v>0.13614651939969991</c:v>
                </c:pt>
                <c:pt idx="318">
                  <c:v>0.13751092835546122</c:v>
                </c:pt>
                <c:pt idx="319">
                  <c:v>0.13888868715655861</c:v>
                </c:pt>
                <c:pt idx="320">
                  <c:v>0.13951976425155282</c:v>
                </c:pt>
                <c:pt idx="321">
                  <c:v>0.13962188619832924</c:v>
                </c:pt>
                <c:pt idx="322">
                  <c:v>0.13962188619832924</c:v>
                </c:pt>
                <c:pt idx="323">
                  <c:v>0.13962188619832924</c:v>
                </c:pt>
                <c:pt idx="324">
                  <c:v>0.13964146058921467</c:v>
                </c:pt>
                <c:pt idx="325">
                  <c:v>0.13964146058921467</c:v>
                </c:pt>
                <c:pt idx="326">
                  <c:v>0.13964146058921467</c:v>
                </c:pt>
                <c:pt idx="327">
                  <c:v>0.13964146058921467</c:v>
                </c:pt>
                <c:pt idx="328">
                  <c:v>0.14048995840044259</c:v>
                </c:pt>
                <c:pt idx="329">
                  <c:v>0.14217885938520874</c:v>
                </c:pt>
                <c:pt idx="330">
                  <c:v>0.14297633117841327</c:v>
                </c:pt>
                <c:pt idx="331">
                  <c:v>0.14297633117841327</c:v>
                </c:pt>
                <c:pt idx="332">
                  <c:v>0.14300537038321759</c:v>
                </c:pt>
                <c:pt idx="333">
                  <c:v>0.14306111499070537</c:v>
                </c:pt>
                <c:pt idx="334">
                  <c:v>0.14306355391107575</c:v>
                </c:pt>
                <c:pt idx="335">
                  <c:v>0.14311739266429074</c:v>
                </c:pt>
                <c:pt idx="336">
                  <c:v>0.14311739266429074</c:v>
                </c:pt>
                <c:pt idx="337">
                  <c:v>0.14311739266429074</c:v>
                </c:pt>
                <c:pt idx="338">
                  <c:v>0.14311739266429074</c:v>
                </c:pt>
                <c:pt idx="339">
                  <c:v>0.14311739266429074</c:v>
                </c:pt>
                <c:pt idx="340">
                  <c:v>0.14311739266429074</c:v>
                </c:pt>
                <c:pt idx="341">
                  <c:v>0.14311739266429074</c:v>
                </c:pt>
                <c:pt idx="342">
                  <c:v>0.14311739266429074</c:v>
                </c:pt>
                <c:pt idx="343">
                  <c:v>0.14311739266429074</c:v>
                </c:pt>
                <c:pt idx="344">
                  <c:v>0.14311739266429074</c:v>
                </c:pt>
                <c:pt idx="345">
                  <c:v>0.14311739266429074</c:v>
                </c:pt>
                <c:pt idx="346">
                  <c:v>0.14311739266429074</c:v>
                </c:pt>
                <c:pt idx="347">
                  <c:v>0.14311739266429074</c:v>
                </c:pt>
                <c:pt idx="348">
                  <c:v>0.14311739266429074</c:v>
                </c:pt>
                <c:pt idx="349">
                  <c:v>0.14311739266429074</c:v>
                </c:pt>
                <c:pt idx="350">
                  <c:v>0.14311739266429074</c:v>
                </c:pt>
                <c:pt idx="351">
                  <c:v>0.14311739266429074</c:v>
                </c:pt>
                <c:pt idx="352">
                  <c:v>0.14311739266429074</c:v>
                </c:pt>
                <c:pt idx="353">
                  <c:v>0.14311739266429074</c:v>
                </c:pt>
                <c:pt idx="354">
                  <c:v>0.14311739266429074</c:v>
                </c:pt>
                <c:pt idx="355">
                  <c:v>0.14311739266429074</c:v>
                </c:pt>
                <c:pt idx="356">
                  <c:v>0.14311739266429074</c:v>
                </c:pt>
                <c:pt idx="357">
                  <c:v>0.14311739266429074</c:v>
                </c:pt>
                <c:pt idx="358">
                  <c:v>0.14326559042286413</c:v>
                </c:pt>
                <c:pt idx="359">
                  <c:v>0.1441851922629801</c:v>
                </c:pt>
                <c:pt idx="360">
                  <c:v>0.14534279260270061</c:v>
                </c:pt>
                <c:pt idx="361">
                  <c:v>0.14618797192835217</c:v>
                </c:pt>
                <c:pt idx="362">
                  <c:v>0.14661975637193822</c:v>
                </c:pt>
                <c:pt idx="363">
                  <c:v>0.14671720897163706</c:v>
                </c:pt>
                <c:pt idx="364">
                  <c:v>0.14671720897163706</c:v>
                </c:pt>
                <c:pt idx="365">
                  <c:v>0.14671720897163706</c:v>
                </c:pt>
                <c:pt idx="366">
                  <c:v>0.14671720897163706</c:v>
                </c:pt>
                <c:pt idx="367">
                  <c:v>0.14671720897163706</c:v>
                </c:pt>
                <c:pt idx="368">
                  <c:v>0.14671720897163706</c:v>
                </c:pt>
                <c:pt idx="369">
                  <c:v>0.14671720897163706</c:v>
                </c:pt>
                <c:pt idx="370">
                  <c:v>0.14671720897163706</c:v>
                </c:pt>
                <c:pt idx="371">
                  <c:v>0.14671720897163706</c:v>
                </c:pt>
                <c:pt idx="372">
                  <c:v>0.14762243322721835</c:v>
                </c:pt>
                <c:pt idx="373">
                  <c:v>0.14948303343790187</c:v>
                </c:pt>
                <c:pt idx="374">
                  <c:v>0.15127576601441614</c:v>
                </c:pt>
                <c:pt idx="375">
                  <c:v>0.15247129849836677</c:v>
                </c:pt>
                <c:pt idx="376">
                  <c:v>0.15314003937510182</c:v>
                </c:pt>
                <c:pt idx="377">
                  <c:v>0.15350766529724688</c:v>
                </c:pt>
                <c:pt idx="378">
                  <c:v>0.15370884509134516</c:v>
                </c:pt>
                <c:pt idx="379">
                  <c:v>0.15382248703373202</c:v>
                </c:pt>
                <c:pt idx="380">
                  <c:v>0.15394934801644808</c:v>
                </c:pt>
                <c:pt idx="381">
                  <c:v>0.1540983053345647</c:v>
                </c:pt>
                <c:pt idx="382">
                  <c:v>0.15422642920312288</c:v>
                </c:pt>
                <c:pt idx="383">
                  <c:v>0.15433578845665619</c:v>
                </c:pt>
                <c:pt idx="384">
                  <c:v>0.15441159560729384</c:v>
                </c:pt>
                <c:pt idx="385">
                  <c:v>0.15443367104345318</c:v>
                </c:pt>
                <c:pt idx="386">
                  <c:v>0.15443367104345318</c:v>
                </c:pt>
                <c:pt idx="387">
                  <c:v>0.15443367104345318</c:v>
                </c:pt>
                <c:pt idx="388">
                  <c:v>0.15443367104345318</c:v>
                </c:pt>
                <c:pt idx="389">
                  <c:v>0.15443367104345318</c:v>
                </c:pt>
                <c:pt idx="390">
                  <c:v>0.15443367104345318</c:v>
                </c:pt>
                <c:pt idx="391">
                  <c:v>0.15443367104345318</c:v>
                </c:pt>
                <c:pt idx="392">
                  <c:v>0.15443367104345318</c:v>
                </c:pt>
                <c:pt idx="393">
                  <c:v>0.15443367104345318</c:v>
                </c:pt>
                <c:pt idx="394">
                  <c:v>0.15443367104345318</c:v>
                </c:pt>
                <c:pt idx="395">
                  <c:v>0.15443367104345318</c:v>
                </c:pt>
                <c:pt idx="396">
                  <c:v>0.15443367104345318</c:v>
                </c:pt>
                <c:pt idx="397">
                  <c:v>0.15443367104345318</c:v>
                </c:pt>
                <c:pt idx="398">
                  <c:v>0.15443367104345318</c:v>
                </c:pt>
                <c:pt idx="399">
                  <c:v>0.15443367104345318</c:v>
                </c:pt>
                <c:pt idx="400">
                  <c:v>0.15443367104345318</c:v>
                </c:pt>
                <c:pt idx="401">
                  <c:v>0.15443367104345318</c:v>
                </c:pt>
                <c:pt idx="402">
                  <c:v>0.15499824257812075</c:v>
                </c:pt>
                <c:pt idx="403">
                  <c:v>0.15592544580773002</c:v>
                </c:pt>
                <c:pt idx="404">
                  <c:v>0.15671697453365593</c:v>
                </c:pt>
                <c:pt idx="405">
                  <c:v>0.15739250737838331</c:v>
                </c:pt>
                <c:pt idx="406">
                  <c:v>0.15811589574408869</c:v>
                </c:pt>
                <c:pt idx="407">
                  <c:v>0.15883403645452251</c:v>
                </c:pt>
                <c:pt idx="408">
                  <c:v>0.1593278332411448</c:v>
                </c:pt>
                <c:pt idx="409">
                  <c:v>0.15945174376874252</c:v>
                </c:pt>
                <c:pt idx="410">
                  <c:v>0.15945174376874252</c:v>
                </c:pt>
                <c:pt idx="411">
                  <c:v>0.15945174376874252</c:v>
                </c:pt>
                <c:pt idx="412">
                  <c:v>0.15945174376874252</c:v>
                </c:pt>
                <c:pt idx="413">
                  <c:v>0.15945174376874252</c:v>
                </c:pt>
                <c:pt idx="414">
                  <c:v>0.15945174376874252</c:v>
                </c:pt>
                <c:pt idx="415">
                  <c:v>0.15945174376874252</c:v>
                </c:pt>
                <c:pt idx="416">
                  <c:v>0.15945174376874252</c:v>
                </c:pt>
                <c:pt idx="417">
                  <c:v>0.15945174376874252</c:v>
                </c:pt>
                <c:pt idx="418">
                  <c:v>0.15945174376874252</c:v>
                </c:pt>
                <c:pt idx="419">
                  <c:v>0.15963899854151345</c:v>
                </c:pt>
                <c:pt idx="420">
                  <c:v>0.16002468315495649</c:v>
                </c:pt>
                <c:pt idx="421">
                  <c:v>0.16016586082442666</c:v>
                </c:pt>
                <c:pt idx="422">
                  <c:v>0.16016586082442666</c:v>
                </c:pt>
                <c:pt idx="423">
                  <c:v>0.16016586082442666</c:v>
                </c:pt>
                <c:pt idx="424">
                  <c:v>0.16016586082442666</c:v>
                </c:pt>
                <c:pt idx="425">
                  <c:v>0.16016586082442666</c:v>
                </c:pt>
                <c:pt idx="426">
                  <c:v>0.16016586082442666</c:v>
                </c:pt>
                <c:pt idx="427">
                  <c:v>0.16016586082442666</c:v>
                </c:pt>
                <c:pt idx="428">
                  <c:v>0.16016586082442666</c:v>
                </c:pt>
                <c:pt idx="429">
                  <c:v>0.16016586082442666</c:v>
                </c:pt>
                <c:pt idx="430">
                  <c:v>0.16016586082442666</c:v>
                </c:pt>
                <c:pt idx="431">
                  <c:v>0.16047698499946095</c:v>
                </c:pt>
                <c:pt idx="432">
                  <c:v>0.16073125841884861</c:v>
                </c:pt>
                <c:pt idx="433">
                  <c:v>0.16073125841884861</c:v>
                </c:pt>
                <c:pt idx="434">
                  <c:v>0.16073125841884861</c:v>
                </c:pt>
                <c:pt idx="435">
                  <c:v>0.16118934512664182</c:v>
                </c:pt>
                <c:pt idx="436">
                  <c:v>0.16262014723452933</c:v>
                </c:pt>
                <c:pt idx="437">
                  <c:v>0.164976814488352</c:v>
                </c:pt>
                <c:pt idx="438">
                  <c:v>0.16791302953752038</c:v>
                </c:pt>
                <c:pt idx="439">
                  <c:v>0.17073907456769014</c:v>
                </c:pt>
                <c:pt idx="440">
                  <c:v>0.17283566963232166</c:v>
                </c:pt>
                <c:pt idx="441">
                  <c:v>0.17390752660323325</c:v>
                </c:pt>
                <c:pt idx="442">
                  <c:v>0.1742637184351177</c:v>
                </c:pt>
                <c:pt idx="443">
                  <c:v>0.17432414513092637</c:v>
                </c:pt>
                <c:pt idx="444">
                  <c:v>0.17432567332973467</c:v>
                </c:pt>
                <c:pt idx="445">
                  <c:v>0.17432567332973467</c:v>
                </c:pt>
                <c:pt idx="446">
                  <c:v>0.17432567332973467</c:v>
                </c:pt>
                <c:pt idx="447">
                  <c:v>0.17432567332973467</c:v>
                </c:pt>
                <c:pt idx="448">
                  <c:v>0.17432567332973467</c:v>
                </c:pt>
                <c:pt idx="449">
                  <c:v>0.17432567332973467</c:v>
                </c:pt>
                <c:pt idx="450">
                  <c:v>0.17432567332973467</c:v>
                </c:pt>
                <c:pt idx="451">
                  <c:v>0.17432567332973467</c:v>
                </c:pt>
                <c:pt idx="452">
                  <c:v>0.17432567332973467</c:v>
                </c:pt>
                <c:pt idx="453">
                  <c:v>0.17432567332973467</c:v>
                </c:pt>
                <c:pt idx="454">
                  <c:v>0.17432567332973467</c:v>
                </c:pt>
                <c:pt idx="455">
                  <c:v>0.17432567332973467</c:v>
                </c:pt>
                <c:pt idx="456">
                  <c:v>0.17432567332973467</c:v>
                </c:pt>
                <c:pt idx="457">
                  <c:v>0.17432567332973467</c:v>
                </c:pt>
                <c:pt idx="458">
                  <c:v>0.17432567332973467</c:v>
                </c:pt>
                <c:pt idx="459">
                  <c:v>0.17432567332973467</c:v>
                </c:pt>
                <c:pt idx="460">
                  <c:v>0.17432567332973467</c:v>
                </c:pt>
                <c:pt idx="461">
                  <c:v>0.17432567332973467</c:v>
                </c:pt>
                <c:pt idx="462">
                  <c:v>0.17432567332973467</c:v>
                </c:pt>
                <c:pt idx="463">
                  <c:v>0.17432567332973467</c:v>
                </c:pt>
                <c:pt idx="464">
                  <c:v>0.17432567332973467</c:v>
                </c:pt>
                <c:pt idx="465">
                  <c:v>0.17432567332973467</c:v>
                </c:pt>
                <c:pt idx="466">
                  <c:v>0.17432567332973467</c:v>
                </c:pt>
                <c:pt idx="467">
                  <c:v>0.17432567332973467</c:v>
                </c:pt>
                <c:pt idx="468">
                  <c:v>0.17432567332973467</c:v>
                </c:pt>
                <c:pt idx="469">
                  <c:v>0.17432567332973467</c:v>
                </c:pt>
                <c:pt idx="470">
                  <c:v>0.17432567332973467</c:v>
                </c:pt>
                <c:pt idx="471">
                  <c:v>0.17432567332973467</c:v>
                </c:pt>
                <c:pt idx="472">
                  <c:v>0.17432567332973467</c:v>
                </c:pt>
                <c:pt idx="473">
                  <c:v>0.17432567332973467</c:v>
                </c:pt>
                <c:pt idx="474">
                  <c:v>0.17432567332973467</c:v>
                </c:pt>
                <c:pt idx="475">
                  <c:v>0.17432567332973467</c:v>
                </c:pt>
                <c:pt idx="476">
                  <c:v>0.17432567332973467</c:v>
                </c:pt>
                <c:pt idx="477">
                  <c:v>0.17432567332973467</c:v>
                </c:pt>
                <c:pt idx="478">
                  <c:v>0.17432567332973467</c:v>
                </c:pt>
                <c:pt idx="479">
                  <c:v>0.17432567332973467</c:v>
                </c:pt>
                <c:pt idx="480">
                  <c:v>0.17432567332973467</c:v>
                </c:pt>
                <c:pt idx="481">
                  <c:v>0.17432567332973467</c:v>
                </c:pt>
                <c:pt idx="482">
                  <c:v>0.17432567332973467</c:v>
                </c:pt>
                <c:pt idx="483">
                  <c:v>0.17432567332973467</c:v>
                </c:pt>
                <c:pt idx="484">
                  <c:v>0.17432567332973467</c:v>
                </c:pt>
                <c:pt idx="485">
                  <c:v>0.17432567332973467</c:v>
                </c:pt>
                <c:pt idx="486">
                  <c:v>0.17432567332973467</c:v>
                </c:pt>
                <c:pt idx="487">
                  <c:v>0.17432567332973467</c:v>
                </c:pt>
                <c:pt idx="488">
                  <c:v>0.17432567332973467</c:v>
                </c:pt>
                <c:pt idx="489">
                  <c:v>0.17432567332973467</c:v>
                </c:pt>
                <c:pt idx="490">
                  <c:v>0.17432567332973467</c:v>
                </c:pt>
                <c:pt idx="491">
                  <c:v>0.17432567332973467</c:v>
                </c:pt>
                <c:pt idx="492">
                  <c:v>0.17432567332973467</c:v>
                </c:pt>
                <c:pt idx="493">
                  <c:v>0.17432567332973467</c:v>
                </c:pt>
                <c:pt idx="494">
                  <c:v>0.17432567332973467</c:v>
                </c:pt>
                <c:pt idx="495">
                  <c:v>0.17432567332973467</c:v>
                </c:pt>
                <c:pt idx="496">
                  <c:v>0.17432567332973467</c:v>
                </c:pt>
                <c:pt idx="497">
                  <c:v>0.17432567332973467</c:v>
                </c:pt>
                <c:pt idx="498">
                  <c:v>0.17432567332973467</c:v>
                </c:pt>
                <c:pt idx="499">
                  <c:v>0.17432567332973467</c:v>
                </c:pt>
                <c:pt idx="500">
                  <c:v>0.17432567332973467</c:v>
                </c:pt>
                <c:pt idx="501">
                  <c:v>0.17432567332973467</c:v>
                </c:pt>
                <c:pt idx="502">
                  <c:v>0.17432567332973467</c:v>
                </c:pt>
                <c:pt idx="503">
                  <c:v>0.17432567332973467</c:v>
                </c:pt>
                <c:pt idx="504">
                  <c:v>0.17432567332973467</c:v>
                </c:pt>
                <c:pt idx="505">
                  <c:v>0.17432567332973467</c:v>
                </c:pt>
                <c:pt idx="506">
                  <c:v>0.17432567332973467</c:v>
                </c:pt>
                <c:pt idx="507">
                  <c:v>0.17432567332973467</c:v>
                </c:pt>
                <c:pt idx="508">
                  <c:v>0.17432567332973467</c:v>
                </c:pt>
                <c:pt idx="509">
                  <c:v>0.17432567332973467</c:v>
                </c:pt>
                <c:pt idx="510">
                  <c:v>0.17432567332973467</c:v>
                </c:pt>
                <c:pt idx="511">
                  <c:v>0.17432567332973467</c:v>
                </c:pt>
                <c:pt idx="512">
                  <c:v>0.17432567332973467</c:v>
                </c:pt>
                <c:pt idx="513">
                  <c:v>0.17432567332973467</c:v>
                </c:pt>
                <c:pt idx="514">
                  <c:v>0.17432567332973467</c:v>
                </c:pt>
                <c:pt idx="515">
                  <c:v>0.17432567332973467</c:v>
                </c:pt>
                <c:pt idx="516">
                  <c:v>0.17432567332973467</c:v>
                </c:pt>
                <c:pt idx="517">
                  <c:v>0.17432567332973467</c:v>
                </c:pt>
                <c:pt idx="518">
                  <c:v>0.17432567332973467</c:v>
                </c:pt>
                <c:pt idx="519">
                  <c:v>0.17432567332973467</c:v>
                </c:pt>
                <c:pt idx="520">
                  <c:v>0.17456740779967747</c:v>
                </c:pt>
                <c:pt idx="521">
                  <c:v>0.17497175191145622</c:v>
                </c:pt>
                <c:pt idx="522">
                  <c:v>0.17548639650734099</c:v>
                </c:pt>
                <c:pt idx="523">
                  <c:v>0.17632703806341951</c:v>
                </c:pt>
                <c:pt idx="524">
                  <c:v>0.17763854778334301</c:v>
                </c:pt>
                <c:pt idx="525">
                  <c:v>0.17905093663675842</c:v>
                </c:pt>
                <c:pt idx="526">
                  <c:v>0.17995487529512605</c:v>
                </c:pt>
                <c:pt idx="527">
                  <c:v>0.18027574873545527</c:v>
                </c:pt>
                <c:pt idx="528">
                  <c:v>0.18034843155472824</c:v>
                </c:pt>
                <c:pt idx="529">
                  <c:v>0.18036789237558729</c:v>
                </c:pt>
                <c:pt idx="530">
                  <c:v>0.18036789237558729</c:v>
                </c:pt>
                <c:pt idx="531">
                  <c:v>0.18036789237558729</c:v>
                </c:pt>
                <c:pt idx="532">
                  <c:v>0.18036789237558729</c:v>
                </c:pt>
                <c:pt idx="533">
                  <c:v>0.18036789237558729</c:v>
                </c:pt>
                <c:pt idx="534">
                  <c:v>0.18036789237558729</c:v>
                </c:pt>
                <c:pt idx="535">
                  <c:v>0.18036789237558729</c:v>
                </c:pt>
                <c:pt idx="536">
                  <c:v>0.18036789237558729</c:v>
                </c:pt>
                <c:pt idx="537">
                  <c:v>0.18036789237558729</c:v>
                </c:pt>
                <c:pt idx="538">
                  <c:v>0.18036789237558729</c:v>
                </c:pt>
                <c:pt idx="539">
                  <c:v>0.18036789237558729</c:v>
                </c:pt>
                <c:pt idx="540">
                  <c:v>0.18036789237558729</c:v>
                </c:pt>
                <c:pt idx="541">
                  <c:v>0.18036789237558729</c:v>
                </c:pt>
                <c:pt idx="542">
                  <c:v>0.18036789237558729</c:v>
                </c:pt>
                <c:pt idx="543">
                  <c:v>0.18036789237558729</c:v>
                </c:pt>
                <c:pt idx="544">
                  <c:v>0.18078786708608111</c:v>
                </c:pt>
                <c:pt idx="545">
                  <c:v>0.18175364957772527</c:v>
                </c:pt>
                <c:pt idx="546">
                  <c:v>0.1827316132383702</c:v>
                </c:pt>
                <c:pt idx="547">
                  <c:v>0.18335393996707069</c:v>
                </c:pt>
                <c:pt idx="548">
                  <c:v>0.18373157617440952</c:v>
                </c:pt>
                <c:pt idx="549">
                  <c:v>0.18398080435893346</c:v>
                </c:pt>
                <c:pt idx="550">
                  <c:v>0.18416556762087619</c:v>
                </c:pt>
                <c:pt idx="551">
                  <c:v>0.18421872191803731</c:v>
                </c:pt>
                <c:pt idx="552">
                  <c:v>0.18424677461278502</c:v>
                </c:pt>
                <c:pt idx="553">
                  <c:v>0.18427433967596768</c:v>
                </c:pt>
                <c:pt idx="554">
                  <c:v>0.18427433967596768</c:v>
                </c:pt>
                <c:pt idx="555">
                  <c:v>0.18427433967596768</c:v>
                </c:pt>
                <c:pt idx="556">
                  <c:v>0.18427433967596768</c:v>
                </c:pt>
                <c:pt idx="557">
                  <c:v>0.18427433967596768</c:v>
                </c:pt>
                <c:pt idx="558">
                  <c:v>0.18427433967596768</c:v>
                </c:pt>
                <c:pt idx="559">
                  <c:v>0.18427433967596768</c:v>
                </c:pt>
                <c:pt idx="560">
                  <c:v>0.18427433967596768</c:v>
                </c:pt>
                <c:pt idx="561">
                  <c:v>0.18427433967596768</c:v>
                </c:pt>
                <c:pt idx="562">
                  <c:v>0.18427433967596768</c:v>
                </c:pt>
                <c:pt idx="563">
                  <c:v>0.18447565939874716</c:v>
                </c:pt>
                <c:pt idx="564">
                  <c:v>0.18603894975259661</c:v>
                </c:pt>
                <c:pt idx="565">
                  <c:v>0.18769947667080758</c:v>
                </c:pt>
                <c:pt idx="566">
                  <c:v>0.18844923839591046</c:v>
                </c:pt>
                <c:pt idx="567">
                  <c:v>0.18844923839591046</c:v>
                </c:pt>
                <c:pt idx="568">
                  <c:v>0.18844923839591046</c:v>
                </c:pt>
                <c:pt idx="569">
                  <c:v>0.18844923839591046</c:v>
                </c:pt>
                <c:pt idx="570">
                  <c:v>0.18844923839591046</c:v>
                </c:pt>
                <c:pt idx="571">
                  <c:v>0.18844923839591046</c:v>
                </c:pt>
                <c:pt idx="572">
                  <c:v>0.18844923839591046</c:v>
                </c:pt>
                <c:pt idx="573">
                  <c:v>0.18844923839591046</c:v>
                </c:pt>
                <c:pt idx="574">
                  <c:v>0.18844923839591046</c:v>
                </c:pt>
                <c:pt idx="575">
                  <c:v>0.18844923839591046</c:v>
                </c:pt>
                <c:pt idx="576">
                  <c:v>0.18844923839591046</c:v>
                </c:pt>
                <c:pt idx="577">
                  <c:v>0.18844923839591046</c:v>
                </c:pt>
                <c:pt idx="578">
                  <c:v>0.18844923839591046</c:v>
                </c:pt>
                <c:pt idx="579">
                  <c:v>0.18844923839591046</c:v>
                </c:pt>
                <c:pt idx="580">
                  <c:v>0.18844923839591046</c:v>
                </c:pt>
                <c:pt idx="581">
                  <c:v>0.18844923839591046</c:v>
                </c:pt>
                <c:pt idx="582">
                  <c:v>0.18844923839591046</c:v>
                </c:pt>
                <c:pt idx="583">
                  <c:v>0.18844923839591046</c:v>
                </c:pt>
                <c:pt idx="584">
                  <c:v>0.18844923839591046</c:v>
                </c:pt>
                <c:pt idx="585">
                  <c:v>0.18844923839591046</c:v>
                </c:pt>
                <c:pt idx="586">
                  <c:v>0.18844923839591046</c:v>
                </c:pt>
                <c:pt idx="587">
                  <c:v>0.18844923839591046</c:v>
                </c:pt>
                <c:pt idx="588">
                  <c:v>0.18844923839591046</c:v>
                </c:pt>
                <c:pt idx="589">
                  <c:v>0.18844923839591046</c:v>
                </c:pt>
                <c:pt idx="590">
                  <c:v>0.18844923839591046</c:v>
                </c:pt>
                <c:pt idx="591">
                  <c:v>0.18844923839591046</c:v>
                </c:pt>
                <c:pt idx="592">
                  <c:v>0.18844923839591046</c:v>
                </c:pt>
                <c:pt idx="593">
                  <c:v>0.18844923839591046</c:v>
                </c:pt>
                <c:pt idx="594">
                  <c:v>0.18844923839591046</c:v>
                </c:pt>
                <c:pt idx="595">
                  <c:v>0.18844923839591046</c:v>
                </c:pt>
                <c:pt idx="596">
                  <c:v>0.18844923839591046</c:v>
                </c:pt>
                <c:pt idx="597">
                  <c:v>0.18844923839591046</c:v>
                </c:pt>
                <c:pt idx="598">
                  <c:v>0.18844923839591046</c:v>
                </c:pt>
                <c:pt idx="599">
                  <c:v>0.18844923839591046</c:v>
                </c:pt>
                <c:pt idx="600">
                  <c:v>0.18844923839591046</c:v>
                </c:pt>
                <c:pt idx="601">
                  <c:v>0.18844923839591046</c:v>
                </c:pt>
                <c:pt idx="602">
                  <c:v>0.18844923839591046</c:v>
                </c:pt>
                <c:pt idx="603">
                  <c:v>0.18844923839591046</c:v>
                </c:pt>
                <c:pt idx="604">
                  <c:v>0.18844923839591046</c:v>
                </c:pt>
                <c:pt idx="605">
                  <c:v>0.18844923839591046</c:v>
                </c:pt>
                <c:pt idx="606">
                  <c:v>0.18844923839591046</c:v>
                </c:pt>
                <c:pt idx="607">
                  <c:v>0.18844923839591046</c:v>
                </c:pt>
                <c:pt idx="608">
                  <c:v>0.18844923839591046</c:v>
                </c:pt>
                <c:pt idx="609">
                  <c:v>0.18844923839591046</c:v>
                </c:pt>
                <c:pt idx="610">
                  <c:v>0.18844923839591046</c:v>
                </c:pt>
                <c:pt idx="611">
                  <c:v>0.18844923839591046</c:v>
                </c:pt>
                <c:pt idx="612">
                  <c:v>0.18844923839591046</c:v>
                </c:pt>
                <c:pt idx="613">
                  <c:v>0.18844923839591046</c:v>
                </c:pt>
                <c:pt idx="614">
                  <c:v>0.18844923839591046</c:v>
                </c:pt>
                <c:pt idx="615">
                  <c:v>0.18844923839591046</c:v>
                </c:pt>
                <c:pt idx="616">
                  <c:v>0.18844923839591046</c:v>
                </c:pt>
                <c:pt idx="617">
                  <c:v>0.18844923839591046</c:v>
                </c:pt>
                <c:pt idx="618">
                  <c:v>0.18844923839591046</c:v>
                </c:pt>
                <c:pt idx="619">
                  <c:v>0.18897367286791833</c:v>
                </c:pt>
                <c:pt idx="620">
                  <c:v>0.1896549292844982</c:v>
                </c:pt>
                <c:pt idx="621">
                  <c:v>0.18987855007992538</c:v>
                </c:pt>
                <c:pt idx="622">
                  <c:v>0.18987855007992538</c:v>
                </c:pt>
                <c:pt idx="623">
                  <c:v>0.18987855007992538</c:v>
                </c:pt>
                <c:pt idx="624">
                  <c:v>0.18987855007992538</c:v>
                </c:pt>
                <c:pt idx="625">
                  <c:v>0.18987855007992538</c:v>
                </c:pt>
                <c:pt idx="626">
                  <c:v>0.18987855007992538</c:v>
                </c:pt>
                <c:pt idx="627">
                  <c:v>0.18987855007992538</c:v>
                </c:pt>
                <c:pt idx="628">
                  <c:v>0.18987855007992538</c:v>
                </c:pt>
                <c:pt idx="629">
                  <c:v>0.18987855007992538</c:v>
                </c:pt>
                <c:pt idx="630">
                  <c:v>0.18987855007992538</c:v>
                </c:pt>
                <c:pt idx="631">
                  <c:v>0.18987855007992538</c:v>
                </c:pt>
                <c:pt idx="632">
                  <c:v>0.18987855007992538</c:v>
                </c:pt>
                <c:pt idx="633">
                  <c:v>0.18987855007992538</c:v>
                </c:pt>
                <c:pt idx="634">
                  <c:v>0.18987855007992538</c:v>
                </c:pt>
                <c:pt idx="635">
                  <c:v>0.18987855007992538</c:v>
                </c:pt>
                <c:pt idx="636">
                  <c:v>0.18987855007992538</c:v>
                </c:pt>
                <c:pt idx="637">
                  <c:v>0.18987855007992538</c:v>
                </c:pt>
                <c:pt idx="638">
                  <c:v>0.18987855007992538</c:v>
                </c:pt>
                <c:pt idx="639">
                  <c:v>0.18987855007992538</c:v>
                </c:pt>
                <c:pt idx="640">
                  <c:v>0.18987855007992538</c:v>
                </c:pt>
                <c:pt idx="641">
                  <c:v>0.18987855007992538</c:v>
                </c:pt>
                <c:pt idx="642">
                  <c:v>0.18987855007992538</c:v>
                </c:pt>
                <c:pt idx="643">
                  <c:v>0.18987855007992538</c:v>
                </c:pt>
                <c:pt idx="644">
                  <c:v>0.18987855007992538</c:v>
                </c:pt>
                <c:pt idx="645">
                  <c:v>0.18987855007992538</c:v>
                </c:pt>
                <c:pt idx="646">
                  <c:v>0.18987855007992538</c:v>
                </c:pt>
                <c:pt idx="647">
                  <c:v>0.18987855007992538</c:v>
                </c:pt>
                <c:pt idx="648">
                  <c:v>0.18987855007992538</c:v>
                </c:pt>
                <c:pt idx="649">
                  <c:v>0.18987855007992538</c:v>
                </c:pt>
                <c:pt idx="650">
                  <c:v>0.18987855007992538</c:v>
                </c:pt>
                <c:pt idx="651">
                  <c:v>0.19100998606346445</c:v>
                </c:pt>
                <c:pt idx="652">
                  <c:v>0.19332729700087015</c:v>
                </c:pt>
                <c:pt idx="653">
                  <c:v>0.19576564870369614</c:v>
                </c:pt>
                <c:pt idx="654">
                  <c:v>0.19881800528197227</c:v>
                </c:pt>
                <c:pt idx="655">
                  <c:v>0.20332794744438654</c:v>
                </c:pt>
                <c:pt idx="656">
                  <c:v>0.20830507408142357</c:v>
                </c:pt>
                <c:pt idx="657">
                  <c:v>0.211999363519558</c:v>
                </c:pt>
                <c:pt idx="658">
                  <c:v>0.21435190013378236</c:v>
                </c:pt>
                <c:pt idx="659">
                  <c:v>0.21692623021000298</c:v>
                </c:pt>
                <c:pt idx="660">
                  <c:v>0.22073890866074886</c:v>
                </c:pt>
                <c:pt idx="661">
                  <c:v>0.22483709223859524</c:v>
                </c:pt>
                <c:pt idx="662">
                  <c:v>0.22822010754726613</c:v>
                </c:pt>
                <c:pt idx="663">
                  <c:v>0.22996546751702779</c:v>
                </c:pt>
                <c:pt idx="664">
                  <c:v>0.2305234645413666</c:v>
                </c:pt>
                <c:pt idx="665">
                  <c:v>0.2305234645413666</c:v>
                </c:pt>
                <c:pt idx="666">
                  <c:v>0.2305234645413666</c:v>
                </c:pt>
                <c:pt idx="667">
                  <c:v>0.2305234645413666</c:v>
                </c:pt>
                <c:pt idx="668">
                  <c:v>0.2305234645413666</c:v>
                </c:pt>
                <c:pt idx="669">
                  <c:v>0.2305234645413666</c:v>
                </c:pt>
                <c:pt idx="670">
                  <c:v>0.2305234645413666</c:v>
                </c:pt>
                <c:pt idx="671">
                  <c:v>0.2305234645413666</c:v>
                </c:pt>
                <c:pt idx="672">
                  <c:v>0.2305234645413666</c:v>
                </c:pt>
                <c:pt idx="673">
                  <c:v>0.2305234645413666</c:v>
                </c:pt>
                <c:pt idx="674">
                  <c:v>0.2305234645413666</c:v>
                </c:pt>
                <c:pt idx="675">
                  <c:v>0.2305234645413666</c:v>
                </c:pt>
                <c:pt idx="676">
                  <c:v>0.2305234645413666</c:v>
                </c:pt>
                <c:pt idx="677">
                  <c:v>0.23063394967200895</c:v>
                </c:pt>
                <c:pt idx="678">
                  <c:v>0.23305970023489472</c:v>
                </c:pt>
                <c:pt idx="679">
                  <c:v>0.23675365384748154</c:v>
                </c:pt>
                <c:pt idx="680">
                  <c:v>0.24082106511232207</c:v>
                </c:pt>
                <c:pt idx="681">
                  <c:v>0.24449287232435377</c:v>
                </c:pt>
                <c:pt idx="682">
                  <c:v>0.24644147487558832</c:v>
                </c:pt>
                <c:pt idx="683">
                  <c:v>0.24750112654936124</c:v>
                </c:pt>
                <c:pt idx="684">
                  <c:v>0.24791261300616102</c:v>
                </c:pt>
                <c:pt idx="685">
                  <c:v>0.24791261300616102</c:v>
                </c:pt>
                <c:pt idx="686">
                  <c:v>0.24791261300616102</c:v>
                </c:pt>
                <c:pt idx="687">
                  <c:v>0.24791261300616102</c:v>
                </c:pt>
                <c:pt idx="688">
                  <c:v>0.24791261300616102</c:v>
                </c:pt>
                <c:pt idx="689">
                  <c:v>0.24791261300616102</c:v>
                </c:pt>
                <c:pt idx="690">
                  <c:v>0.24791261300616102</c:v>
                </c:pt>
                <c:pt idx="691">
                  <c:v>0.24791261300616102</c:v>
                </c:pt>
                <c:pt idx="692">
                  <c:v>0.24791261300616102</c:v>
                </c:pt>
                <c:pt idx="693">
                  <c:v>0.24791261300616102</c:v>
                </c:pt>
                <c:pt idx="694">
                  <c:v>0.24791261300616102</c:v>
                </c:pt>
                <c:pt idx="695">
                  <c:v>0.24791261300616102</c:v>
                </c:pt>
                <c:pt idx="696">
                  <c:v>0.25002830734504994</c:v>
                </c:pt>
                <c:pt idx="697">
                  <c:v>0.25270992852738766</c:v>
                </c:pt>
                <c:pt idx="698">
                  <c:v>0.25455505798435785</c:v>
                </c:pt>
                <c:pt idx="699">
                  <c:v>0.25574804891419645</c:v>
                </c:pt>
                <c:pt idx="700">
                  <c:v>0.25610450854623518</c:v>
                </c:pt>
                <c:pt idx="701">
                  <c:v>0.25610450854623518</c:v>
                </c:pt>
                <c:pt idx="702">
                  <c:v>0.25610450854623518</c:v>
                </c:pt>
                <c:pt idx="703">
                  <c:v>0.25610450854623518</c:v>
                </c:pt>
                <c:pt idx="704">
                  <c:v>0.25616626407305809</c:v>
                </c:pt>
                <c:pt idx="705">
                  <c:v>0.25686609157796531</c:v>
                </c:pt>
                <c:pt idx="706">
                  <c:v>0.25804382015602489</c:v>
                </c:pt>
                <c:pt idx="707">
                  <c:v>0.2591180120091317</c:v>
                </c:pt>
                <c:pt idx="708">
                  <c:v>0.25959867241187518</c:v>
                </c:pt>
                <c:pt idx="709">
                  <c:v>0.25959867241187518</c:v>
                </c:pt>
                <c:pt idx="710">
                  <c:v>0.25959867241187518</c:v>
                </c:pt>
                <c:pt idx="711">
                  <c:v>0.25959867241187518</c:v>
                </c:pt>
                <c:pt idx="712">
                  <c:v>0.25959867241187518</c:v>
                </c:pt>
                <c:pt idx="713">
                  <c:v>0.25959867241187518</c:v>
                </c:pt>
                <c:pt idx="714">
                  <c:v>0.26044824213155965</c:v>
                </c:pt>
                <c:pt idx="715">
                  <c:v>0.26244538024571967</c:v>
                </c:pt>
                <c:pt idx="716">
                  <c:v>0.26376432588349291</c:v>
                </c:pt>
                <c:pt idx="717">
                  <c:v>0.26397244826209376</c:v>
                </c:pt>
                <c:pt idx="718">
                  <c:v>0.26397244826209376</c:v>
                </c:pt>
                <c:pt idx="719">
                  <c:v>0.26397244826209376</c:v>
                </c:pt>
                <c:pt idx="720">
                  <c:v>0.26397244826209376</c:v>
                </c:pt>
                <c:pt idx="721">
                  <c:v>0.26397244826209376</c:v>
                </c:pt>
                <c:pt idx="722">
                  <c:v>0.26397244826209376</c:v>
                </c:pt>
                <c:pt idx="723">
                  <c:v>0.26397244826209376</c:v>
                </c:pt>
                <c:pt idx="724">
                  <c:v>0.26397244826209376</c:v>
                </c:pt>
                <c:pt idx="725">
                  <c:v>0.26397244826209376</c:v>
                </c:pt>
                <c:pt idx="726">
                  <c:v>0.26397244826209376</c:v>
                </c:pt>
                <c:pt idx="727">
                  <c:v>0.26397244826209376</c:v>
                </c:pt>
                <c:pt idx="728">
                  <c:v>0.26397244826209376</c:v>
                </c:pt>
                <c:pt idx="729">
                  <c:v>0.26397244826209376</c:v>
                </c:pt>
                <c:pt idx="730">
                  <c:v>0.26397244826209376</c:v>
                </c:pt>
                <c:pt idx="731">
                  <c:v>0.26397244826209376</c:v>
                </c:pt>
                <c:pt idx="732">
                  <c:v>0.26397244826209376</c:v>
                </c:pt>
                <c:pt idx="733">
                  <c:v>0.26397244826209376</c:v>
                </c:pt>
                <c:pt idx="734">
                  <c:v>0.26397244826209376</c:v>
                </c:pt>
                <c:pt idx="735">
                  <c:v>0.26397244826209376</c:v>
                </c:pt>
                <c:pt idx="736">
                  <c:v>0.26397244826209376</c:v>
                </c:pt>
                <c:pt idx="737">
                  <c:v>0.26397244826209376</c:v>
                </c:pt>
                <c:pt idx="738">
                  <c:v>0.26397244826209376</c:v>
                </c:pt>
                <c:pt idx="739">
                  <c:v>0.26397244826209376</c:v>
                </c:pt>
                <c:pt idx="740">
                  <c:v>0.26397244826209376</c:v>
                </c:pt>
                <c:pt idx="741">
                  <c:v>0.26397244826209376</c:v>
                </c:pt>
                <c:pt idx="742">
                  <c:v>0.26397244826209376</c:v>
                </c:pt>
                <c:pt idx="743">
                  <c:v>0.26397244826209376</c:v>
                </c:pt>
                <c:pt idx="744">
                  <c:v>0.26397244826209376</c:v>
                </c:pt>
                <c:pt idx="745">
                  <c:v>0.26397244826209376</c:v>
                </c:pt>
                <c:pt idx="746">
                  <c:v>0.26397244826209376</c:v>
                </c:pt>
                <c:pt idx="747">
                  <c:v>0.26397244826209376</c:v>
                </c:pt>
                <c:pt idx="748">
                  <c:v>0.26397244826209376</c:v>
                </c:pt>
                <c:pt idx="749">
                  <c:v>0.26397244826209376</c:v>
                </c:pt>
                <c:pt idx="750">
                  <c:v>0.26397244826209376</c:v>
                </c:pt>
                <c:pt idx="751">
                  <c:v>0.26397244826209376</c:v>
                </c:pt>
                <c:pt idx="752">
                  <c:v>0.26397244826209376</c:v>
                </c:pt>
                <c:pt idx="753">
                  <c:v>0.26397244826209376</c:v>
                </c:pt>
                <c:pt idx="754">
                  <c:v>0.2643289807170674</c:v>
                </c:pt>
                <c:pt idx="755">
                  <c:v>0.26509320052083968</c:v>
                </c:pt>
                <c:pt idx="756">
                  <c:v>0.26718285631949684</c:v>
                </c:pt>
                <c:pt idx="757">
                  <c:v>0.27147382674887038</c:v>
                </c:pt>
                <c:pt idx="758">
                  <c:v>0.27710152115663461</c:v>
                </c:pt>
                <c:pt idx="759">
                  <c:v>0.2824267234429011</c:v>
                </c:pt>
                <c:pt idx="760">
                  <c:v>0.28703242148135277</c:v>
                </c:pt>
                <c:pt idx="761">
                  <c:v>0.29089627309406818</c:v>
                </c:pt>
                <c:pt idx="762">
                  <c:v>0.29353543240655106</c:v>
                </c:pt>
                <c:pt idx="763">
                  <c:v>0.29486769806426172</c:v>
                </c:pt>
                <c:pt idx="764">
                  <c:v>0.29499475048401486</c:v>
                </c:pt>
                <c:pt idx="765">
                  <c:v>0.29499475048401486</c:v>
                </c:pt>
                <c:pt idx="766">
                  <c:v>0.29499475048401486</c:v>
                </c:pt>
                <c:pt idx="767">
                  <c:v>0.29499475048401486</c:v>
                </c:pt>
                <c:pt idx="768">
                  <c:v>0.29499475048401486</c:v>
                </c:pt>
                <c:pt idx="769">
                  <c:v>0.29499475048401486</c:v>
                </c:pt>
                <c:pt idx="770">
                  <c:v>0.29499475048401486</c:v>
                </c:pt>
                <c:pt idx="771">
                  <c:v>0.29499475048401486</c:v>
                </c:pt>
                <c:pt idx="772">
                  <c:v>0.29499475048401486</c:v>
                </c:pt>
                <c:pt idx="773">
                  <c:v>0.29499475048401486</c:v>
                </c:pt>
                <c:pt idx="774">
                  <c:v>0.29499475048401486</c:v>
                </c:pt>
                <c:pt idx="775">
                  <c:v>0.29499475048401486</c:v>
                </c:pt>
                <c:pt idx="776">
                  <c:v>0.29499475048401486</c:v>
                </c:pt>
                <c:pt idx="777">
                  <c:v>0.29499475048401486</c:v>
                </c:pt>
                <c:pt idx="778">
                  <c:v>0.29499475048401486</c:v>
                </c:pt>
                <c:pt idx="779">
                  <c:v>0.29499475048401486</c:v>
                </c:pt>
                <c:pt idx="780">
                  <c:v>0.29499475048401486</c:v>
                </c:pt>
                <c:pt idx="781">
                  <c:v>0.29499475048401486</c:v>
                </c:pt>
                <c:pt idx="782">
                  <c:v>0.29499475048401486</c:v>
                </c:pt>
                <c:pt idx="783">
                  <c:v>0.29499475048401486</c:v>
                </c:pt>
                <c:pt idx="784">
                  <c:v>0.29499475048401486</c:v>
                </c:pt>
                <c:pt idx="785">
                  <c:v>0.29499475048401486</c:v>
                </c:pt>
                <c:pt idx="786">
                  <c:v>0.29499475048401486</c:v>
                </c:pt>
                <c:pt idx="787">
                  <c:v>0.29499475048401486</c:v>
                </c:pt>
                <c:pt idx="788">
                  <c:v>0.29499475048401486</c:v>
                </c:pt>
                <c:pt idx="789">
                  <c:v>0.29499475048401486</c:v>
                </c:pt>
                <c:pt idx="790">
                  <c:v>0.29499475048401486</c:v>
                </c:pt>
                <c:pt idx="791">
                  <c:v>0.29499475048401486</c:v>
                </c:pt>
                <c:pt idx="792">
                  <c:v>0.29499475048401486</c:v>
                </c:pt>
                <c:pt idx="793">
                  <c:v>0.29597997267770482</c:v>
                </c:pt>
                <c:pt idx="794">
                  <c:v>0.30063168095266946</c:v>
                </c:pt>
                <c:pt idx="795">
                  <c:v>0.30811365898680976</c:v>
                </c:pt>
                <c:pt idx="796">
                  <c:v>0.31643506445900627</c:v>
                </c:pt>
                <c:pt idx="797">
                  <c:v>0.32344717247391652</c:v>
                </c:pt>
                <c:pt idx="798">
                  <c:v>0.32784167375631212</c:v>
                </c:pt>
                <c:pt idx="799">
                  <c:v>0.32950992944561575</c:v>
                </c:pt>
                <c:pt idx="800">
                  <c:v>0.32950992944561575</c:v>
                </c:pt>
                <c:pt idx="801">
                  <c:v>0.32950992944561575</c:v>
                </c:pt>
                <c:pt idx="802">
                  <c:v>0.32950992944561575</c:v>
                </c:pt>
                <c:pt idx="803">
                  <c:v>0.32950992944561575</c:v>
                </c:pt>
                <c:pt idx="804">
                  <c:v>0.32950992944561575</c:v>
                </c:pt>
                <c:pt idx="805">
                  <c:v>0.32950992944561575</c:v>
                </c:pt>
                <c:pt idx="806">
                  <c:v>0.32950992944561575</c:v>
                </c:pt>
                <c:pt idx="807">
                  <c:v>0.32950992944561575</c:v>
                </c:pt>
                <c:pt idx="808">
                  <c:v>0.32983233574279619</c:v>
                </c:pt>
                <c:pt idx="809">
                  <c:v>0.33111959138397096</c:v>
                </c:pt>
                <c:pt idx="810">
                  <c:v>0.33331410878593104</c:v>
                </c:pt>
                <c:pt idx="811">
                  <c:v>0.33711996537983535</c:v>
                </c:pt>
                <c:pt idx="812">
                  <c:v>0.34192758790111555</c:v>
                </c:pt>
                <c:pt idx="813">
                  <c:v>0.34667008137785704</c:v>
                </c:pt>
                <c:pt idx="814">
                  <c:v>0.35118426663597502</c:v>
                </c:pt>
                <c:pt idx="815">
                  <c:v>0.3554814047564</c:v>
                </c:pt>
                <c:pt idx="816">
                  <c:v>0.35913702365712341</c:v>
                </c:pt>
                <c:pt idx="817">
                  <c:v>0.36186207456161479</c:v>
                </c:pt>
                <c:pt idx="818">
                  <c:v>0.36307659030544198</c:v>
                </c:pt>
                <c:pt idx="819">
                  <c:v>0.36307659030544198</c:v>
                </c:pt>
                <c:pt idx="820">
                  <c:v>0.36307659030544198</c:v>
                </c:pt>
                <c:pt idx="821">
                  <c:v>0.36307659030544198</c:v>
                </c:pt>
                <c:pt idx="822">
                  <c:v>0.36307659030544198</c:v>
                </c:pt>
                <c:pt idx="823">
                  <c:v>0.36307659030544198</c:v>
                </c:pt>
                <c:pt idx="824">
                  <c:v>0.36307659030544198</c:v>
                </c:pt>
                <c:pt idx="825">
                  <c:v>0.36307659030544198</c:v>
                </c:pt>
                <c:pt idx="826">
                  <c:v>0.36307659030544198</c:v>
                </c:pt>
                <c:pt idx="827">
                  <c:v>0.36307659030544198</c:v>
                </c:pt>
                <c:pt idx="828">
                  <c:v>0.36307659030544198</c:v>
                </c:pt>
                <c:pt idx="829">
                  <c:v>0.36307659030544198</c:v>
                </c:pt>
                <c:pt idx="830">
                  <c:v>0.36307659030544198</c:v>
                </c:pt>
                <c:pt idx="831">
                  <c:v>0.36307659030544198</c:v>
                </c:pt>
                <c:pt idx="832">
                  <c:v>0.36307659030544198</c:v>
                </c:pt>
                <c:pt idx="833">
                  <c:v>0.36307659030544198</c:v>
                </c:pt>
                <c:pt idx="834">
                  <c:v>0.36307659030544198</c:v>
                </c:pt>
                <c:pt idx="835">
                  <c:v>0.36307659030544198</c:v>
                </c:pt>
                <c:pt idx="836">
                  <c:v>0.36307659030544198</c:v>
                </c:pt>
                <c:pt idx="837">
                  <c:v>0.36307659030544198</c:v>
                </c:pt>
                <c:pt idx="838">
                  <c:v>0.36307659030544198</c:v>
                </c:pt>
                <c:pt idx="839">
                  <c:v>0.36307659030544198</c:v>
                </c:pt>
                <c:pt idx="840">
                  <c:v>0.36307659030544198</c:v>
                </c:pt>
                <c:pt idx="841">
                  <c:v>0.36307659030544198</c:v>
                </c:pt>
                <c:pt idx="842">
                  <c:v>0.36307659030544198</c:v>
                </c:pt>
                <c:pt idx="843">
                  <c:v>0.36307659030544198</c:v>
                </c:pt>
                <c:pt idx="844">
                  <c:v>0.36307659030544198</c:v>
                </c:pt>
                <c:pt idx="845">
                  <c:v>0.36307659030544198</c:v>
                </c:pt>
                <c:pt idx="846">
                  <c:v>0.36307659030544198</c:v>
                </c:pt>
                <c:pt idx="847">
                  <c:v>0.36307659030544198</c:v>
                </c:pt>
                <c:pt idx="848">
                  <c:v>0.36307659030544198</c:v>
                </c:pt>
                <c:pt idx="849">
                  <c:v>0.36307659030544198</c:v>
                </c:pt>
                <c:pt idx="850">
                  <c:v>0.36307659030544198</c:v>
                </c:pt>
                <c:pt idx="851">
                  <c:v>0.36307659030544198</c:v>
                </c:pt>
                <c:pt idx="852">
                  <c:v>0.36307659030544198</c:v>
                </c:pt>
                <c:pt idx="853">
                  <c:v>0.36307659030544198</c:v>
                </c:pt>
                <c:pt idx="854">
                  <c:v>0.36307659030544198</c:v>
                </c:pt>
                <c:pt idx="855">
                  <c:v>0.36307659030544198</c:v>
                </c:pt>
                <c:pt idx="856">
                  <c:v>0.36307659030544198</c:v>
                </c:pt>
                <c:pt idx="857">
                  <c:v>0.36307659030544198</c:v>
                </c:pt>
                <c:pt idx="858">
                  <c:v>0.36307659030544198</c:v>
                </c:pt>
                <c:pt idx="859">
                  <c:v>0.36307659030544198</c:v>
                </c:pt>
                <c:pt idx="860">
                  <c:v>0.36307659030544198</c:v>
                </c:pt>
                <c:pt idx="861">
                  <c:v>0.36307659030544198</c:v>
                </c:pt>
                <c:pt idx="862">
                  <c:v>0.36307659030544198</c:v>
                </c:pt>
                <c:pt idx="863">
                  <c:v>0.36307659030544198</c:v>
                </c:pt>
                <c:pt idx="864">
                  <c:v>0.36307659030544198</c:v>
                </c:pt>
                <c:pt idx="865">
                  <c:v>0.36307659030544198</c:v>
                </c:pt>
                <c:pt idx="866">
                  <c:v>0.36307659030544198</c:v>
                </c:pt>
                <c:pt idx="867">
                  <c:v>0.36307659030544198</c:v>
                </c:pt>
                <c:pt idx="868">
                  <c:v>0.36307659030544198</c:v>
                </c:pt>
                <c:pt idx="869">
                  <c:v>0.36307659030544198</c:v>
                </c:pt>
                <c:pt idx="870">
                  <c:v>0.36307659030544198</c:v>
                </c:pt>
                <c:pt idx="871">
                  <c:v>0.36307659030544198</c:v>
                </c:pt>
                <c:pt idx="872">
                  <c:v>0.36307659030544198</c:v>
                </c:pt>
                <c:pt idx="873">
                  <c:v>0.36307659030544198</c:v>
                </c:pt>
                <c:pt idx="874">
                  <c:v>0.36307659030544198</c:v>
                </c:pt>
                <c:pt idx="875">
                  <c:v>0.36343091576424574</c:v>
                </c:pt>
                <c:pt idx="876">
                  <c:v>0.36443173206584367</c:v>
                </c:pt>
                <c:pt idx="877">
                  <c:v>0.3650950624993281</c:v>
                </c:pt>
                <c:pt idx="878">
                  <c:v>0.3650950624993281</c:v>
                </c:pt>
                <c:pt idx="879">
                  <c:v>0.3650950624993281</c:v>
                </c:pt>
                <c:pt idx="880">
                  <c:v>0.3650950624993281</c:v>
                </c:pt>
                <c:pt idx="881">
                  <c:v>0.36545407377337646</c:v>
                </c:pt>
                <c:pt idx="882">
                  <c:v>0.36545407377337646</c:v>
                </c:pt>
                <c:pt idx="883">
                  <c:v>0.36545407377337646</c:v>
                </c:pt>
                <c:pt idx="884">
                  <c:v>0.36545407377337646</c:v>
                </c:pt>
                <c:pt idx="885">
                  <c:v>0.36545407377337646</c:v>
                </c:pt>
                <c:pt idx="886">
                  <c:v>0.36545407377337646</c:v>
                </c:pt>
                <c:pt idx="887">
                  <c:v>0.36545407377337646</c:v>
                </c:pt>
                <c:pt idx="888">
                  <c:v>0.36545407377337646</c:v>
                </c:pt>
                <c:pt idx="889">
                  <c:v>0.36545407377337646</c:v>
                </c:pt>
                <c:pt idx="890">
                  <c:v>0.36545407377337646</c:v>
                </c:pt>
                <c:pt idx="891">
                  <c:v>0.36573728238968845</c:v>
                </c:pt>
                <c:pt idx="892">
                  <c:v>0.36671583493494742</c:v>
                </c:pt>
                <c:pt idx="893">
                  <c:v>0.36781873489050293</c:v>
                </c:pt>
                <c:pt idx="894">
                  <c:v>0.36850089266684033</c:v>
                </c:pt>
                <c:pt idx="895">
                  <c:v>0.36850089266684033</c:v>
                </c:pt>
                <c:pt idx="896">
                  <c:v>0.36850089266684033</c:v>
                </c:pt>
                <c:pt idx="897">
                  <c:v>0.36850089266684033</c:v>
                </c:pt>
                <c:pt idx="898">
                  <c:v>0.36850089266684033</c:v>
                </c:pt>
                <c:pt idx="899">
                  <c:v>0.36850089266684033</c:v>
                </c:pt>
                <c:pt idx="900">
                  <c:v>0.36850089266684033</c:v>
                </c:pt>
                <c:pt idx="901">
                  <c:v>0.3688039798256077</c:v>
                </c:pt>
                <c:pt idx="902">
                  <c:v>0.37366435806550935</c:v>
                </c:pt>
                <c:pt idx="903">
                  <c:v>0.38198576353770586</c:v>
                </c:pt>
                <c:pt idx="904">
                  <c:v>0.38899787155261606</c:v>
                </c:pt>
                <c:pt idx="905">
                  <c:v>0.39339237283501166</c:v>
                </c:pt>
                <c:pt idx="906">
                  <c:v>0.39506062852431528</c:v>
                </c:pt>
                <c:pt idx="907">
                  <c:v>0.39506062852431528</c:v>
                </c:pt>
                <c:pt idx="908">
                  <c:v>0.39506062852431528</c:v>
                </c:pt>
                <c:pt idx="909">
                  <c:v>0.39506062852431528</c:v>
                </c:pt>
                <c:pt idx="910">
                  <c:v>0.39506062852431528</c:v>
                </c:pt>
                <c:pt idx="911">
                  <c:v>0.39506062852431528</c:v>
                </c:pt>
                <c:pt idx="912">
                  <c:v>0.39506062852431528</c:v>
                </c:pt>
                <c:pt idx="913">
                  <c:v>0.39506062852431528</c:v>
                </c:pt>
                <c:pt idx="914">
                  <c:v>0.39506062852431528</c:v>
                </c:pt>
                <c:pt idx="915">
                  <c:v>0.39506062852431528</c:v>
                </c:pt>
                <c:pt idx="916">
                  <c:v>0.39506062852431528</c:v>
                </c:pt>
                <c:pt idx="917">
                  <c:v>0.39506062852431528</c:v>
                </c:pt>
                <c:pt idx="918">
                  <c:v>0.39506062852431528</c:v>
                </c:pt>
                <c:pt idx="919">
                  <c:v>0.39506062852431528</c:v>
                </c:pt>
                <c:pt idx="920">
                  <c:v>0.39506062852431528</c:v>
                </c:pt>
                <c:pt idx="921">
                  <c:v>0.39506062852431528</c:v>
                </c:pt>
                <c:pt idx="922">
                  <c:v>0.39506062852431528</c:v>
                </c:pt>
                <c:pt idx="923">
                  <c:v>0.39506062852431528</c:v>
                </c:pt>
                <c:pt idx="924">
                  <c:v>0.39506062852431528</c:v>
                </c:pt>
                <c:pt idx="925">
                  <c:v>0.39595241429319922</c:v>
                </c:pt>
                <c:pt idx="926">
                  <c:v>0.39654036928531922</c:v>
                </c:pt>
                <c:pt idx="927">
                  <c:v>0.39654036928531922</c:v>
                </c:pt>
                <c:pt idx="928">
                  <c:v>0.39654036928531922</c:v>
                </c:pt>
                <c:pt idx="929">
                  <c:v>0.39654036928531922</c:v>
                </c:pt>
                <c:pt idx="930">
                  <c:v>0.39654036928531922</c:v>
                </c:pt>
                <c:pt idx="931">
                  <c:v>0.39654036928531922</c:v>
                </c:pt>
                <c:pt idx="932">
                  <c:v>0.39654036928531922</c:v>
                </c:pt>
                <c:pt idx="933">
                  <c:v>0.39654036928531922</c:v>
                </c:pt>
                <c:pt idx="934">
                  <c:v>0.39697922608450475</c:v>
                </c:pt>
                <c:pt idx="935">
                  <c:v>0.39752895567563451</c:v>
                </c:pt>
                <c:pt idx="936">
                  <c:v>0.39760951544215545</c:v>
                </c:pt>
                <c:pt idx="937">
                  <c:v>0.39760951544215545</c:v>
                </c:pt>
                <c:pt idx="938">
                  <c:v>0.39760951544215545</c:v>
                </c:pt>
                <c:pt idx="939">
                  <c:v>0.39760951544215545</c:v>
                </c:pt>
                <c:pt idx="940">
                  <c:v>0.39760951544215545</c:v>
                </c:pt>
                <c:pt idx="941">
                  <c:v>0.39760951544215545</c:v>
                </c:pt>
                <c:pt idx="942">
                  <c:v>0.39760951544215545</c:v>
                </c:pt>
                <c:pt idx="943">
                  <c:v>0.39760951544215545</c:v>
                </c:pt>
                <c:pt idx="944">
                  <c:v>0.39760951544215545</c:v>
                </c:pt>
                <c:pt idx="945">
                  <c:v>0.39760951544215545</c:v>
                </c:pt>
                <c:pt idx="946">
                  <c:v>0.39760951544215545</c:v>
                </c:pt>
                <c:pt idx="947">
                  <c:v>0.39760951544215545</c:v>
                </c:pt>
                <c:pt idx="948">
                  <c:v>0.39760951544215545</c:v>
                </c:pt>
                <c:pt idx="949">
                  <c:v>0.39760951544215545</c:v>
                </c:pt>
                <c:pt idx="950">
                  <c:v>0.39760951544215545</c:v>
                </c:pt>
                <c:pt idx="951">
                  <c:v>0.3994837626926388</c:v>
                </c:pt>
                <c:pt idx="952">
                  <c:v>0.40425447891043181</c:v>
                </c:pt>
                <c:pt idx="953">
                  <c:v>0.41106957884877204</c:v>
                </c:pt>
                <c:pt idx="954">
                  <c:v>0.41792894422798477</c:v>
                </c:pt>
                <c:pt idx="955">
                  <c:v>0.42399336134904958</c:v>
                </c:pt>
                <c:pt idx="956">
                  <c:v>0.4292437475435637</c:v>
                </c:pt>
                <c:pt idx="957">
                  <c:v>0.43219362716825505</c:v>
                </c:pt>
                <c:pt idx="958">
                  <c:v>0.432295660427719</c:v>
                </c:pt>
                <c:pt idx="959">
                  <c:v>0.432295660427719</c:v>
                </c:pt>
                <c:pt idx="960">
                  <c:v>0.432295660427719</c:v>
                </c:pt>
                <c:pt idx="961">
                  <c:v>0.432295660427719</c:v>
                </c:pt>
                <c:pt idx="962">
                  <c:v>0.432295660427719</c:v>
                </c:pt>
                <c:pt idx="963">
                  <c:v>0.432295660427719</c:v>
                </c:pt>
                <c:pt idx="964">
                  <c:v>0.432295660427719</c:v>
                </c:pt>
                <c:pt idx="965">
                  <c:v>0.432295660427719</c:v>
                </c:pt>
                <c:pt idx="966">
                  <c:v>0.432295660427719</c:v>
                </c:pt>
                <c:pt idx="967">
                  <c:v>0.432295660427719</c:v>
                </c:pt>
                <c:pt idx="968">
                  <c:v>0.432295660427719</c:v>
                </c:pt>
                <c:pt idx="969">
                  <c:v>0.432295660427719</c:v>
                </c:pt>
                <c:pt idx="970">
                  <c:v>0.43332120783479311</c:v>
                </c:pt>
                <c:pt idx="971">
                  <c:v>0.43641499883499885</c:v>
                </c:pt>
                <c:pt idx="972">
                  <c:v>0.44213525988120833</c:v>
                </c:pt>
                <c:pt idx="973">
                  <c:v>0.44862219719299673</c:v>
                </c:pt>
                <c:pt idx="974">
                  <c:v>0.45430485160800549</c:v>
                </c:pt>
                <c:pt idx="975">
                  <c:v>0.45916540253907545</c:v>
                </c:pt>
                <c:pt idx="976">
                  <c:v>0.4632304222609408</c:v>
                </c:pt>
                <c:pt idx="977">
                  <c:v>0.46576853124539402</c:v>
                </c:pt>
                <c:pt idx="978">
                  <c:v>0.46717563954717728</c:v>
                </c:pt>
                <c:pt idx="979">
                  <c:v>0.46816138263997564</c:v>
                </c:pt>
                <c:pt idx="980">
                  <c:v>0.46879970034801638</c:v>
                </c:pt>
                <c:pt idx="981">
                  <c:v>0.46919188308546494</c:v>
                </c:pt>
                <c:pt idx="982">
                  <c:v>0.46948899098176122</c:v>
                </c:pt>
                <c:pt idx="983">
                  <c:v>0.46978132894553326</c:v>
                </c:pt>
                <c:pt idx="984">
                  <c:v>0.46997322694059501</c:v>
                </c:pt>
                <c:pt idx="985">
                  <c:v>0.47001692739030243</c:v>
                </c:pt>
                <c:pt idx="986">
                  <c:v>0.47001692739030243</c:v>
                </c:pt>
                <c:pt idx="987">
                  <c:v>0.47001692739030243</c:v>
                </c:pt>
                <c:pt idx="988">
                  <c:v>0.47001692739030243</c:v>
                </c:pt>
                <c:pt idx="989">
                  <c:v>0.47001692739030243</c:v>
                </c:pt>
                <c:pt idx="990">
                  <c:v>0.47001692739030243</c:v>
                </c:pt>
                <c:pt idx="991">
                  <c:v>0.47001692739030243</c:v>
                </c:pt>
                <c:pt idx="992">
                  <c:v>0.47001692739030243</c:v>
                </c:pt>
                <c:pt idx="993">
                  <c:v>0.47001692739030243</c:v>
                </c:pt>
                <c:pt idx="994">
                  <c:v>0.47001692739030243</c:v>
                </c:pt>
                <c:pt idx="995">
                  <c:v>0.47001692739030243</c:v>
                </c:pt>
                <c:pt idx="996">
                  <c:v>0.47001692739030243</c:v>
                </c:pt>
                <c:pt idx="997">
                  <c:v>0.47001692739030243</c:v>
                </c:pt>
                <c:pt idx="998">
                  <c:v>0.47001692739030243</c:v>
                </c:pt>
                <c:pt idx="999">
                  <c:v>0.47001692739030243</c:v>
                </c:pt>
                <c:pt idx="1000">
                  <c:v>0.47001692739030243</c:v>
                </c:pt>
                <c:pt idx="1001">
                  <c:v>0.47001692739030243</c:v>
                </c:pt>
                <c:pt idx="1002">
                  <c:v>0.47001692739030243</c:v>
                </c:pt>
                <c:pt idx="1003">
                  <c:v>0.47001692739030243</c:v>
                </c:pt>
                <c:pt idx="1004">
                  <c:v>0.47001692739030243</c:v>
                </c:pt>
                <c:pt idx="1005">
                  <c:v>0.47001692739030243</c:v>
                </c:pt>
                <c:pt idx="1006">
                  <c:v>0.47001692739030243</c:v>
                </c:pt>
                <c:pt idx="1007">
                  <c:v>0.47001692739030243</c:v>
                </c:pt>
                <c:pt idx="1008">
                  <c:v>0.47001692739030243</c:v>
                </c:pt>
                <c:pt idx="1009">
                  <c:v>0.47001692739030243</c:v>
                </c:pt>
                <c:pt idx="1010">
                  <c:v>0.47001692739030243</c:v>
                </c:pt>
                <c:pt idx="1011">
                  <c:v>0.47001692739030243</c:v>
                </c:pt>
                <c:pt idx="1012">
                  <c:v>0.47001692739030243</c:v>
                </c:pt>
                <c:pt idx="1013">
                  <c:v>0.47001692739030243</c:v>
                </c:pt>
                <c:pt idx="1014">
                  <c:v>0.47001692739030243</c:v>
                </c:pt>
                <c:pt idx="1015">
                  <c:v>0.47001692739030243</c:v>
                </c:pt>
                <c:pt idx="1016">
                  <c:v>0.47001692739030243</c:v>
                </c:pt>
                <c:pt idx="1017">
                  <c:v>0.47001692739030243</c:v>
                </c:pt>
                <c:pt idx="1018">
                  <c:v>0.47001692739030243</c:v>
                </c:pt>
                <c:pt idx="1019">
                  <c:v>0.47001692739030243</c:v>
                </c:pt>
                <c:pt idx="1020">
                  <c:v>0.47001692739030243</c:v>
                </c:pt>
                <c:pt idx="1021">
                  <c:v>0.47001692739030243</c:v>
                </c:pt>
                <c:pt idx="1022">
                  <c:v>0.47001692739030243</c:v>
                </c:pt>
                <c:pt idx="1023">
                  <c:v>0.47001692739030243</c:v>
                </c:pt>
                <c:pt idx="1024">
                  <c:v>0.47001692739030243</c:v>
                </c:pt>
                <c:pt idx="1025">
                  <c:v>0.47001692739030243</c:v>
                </c:pt>
                <c:pt idx="1026">
                  <c:v>0.47001692739030243</c:v>
                </c:pt>
                <c:pt idx="1027">
                  <c:v>0.47001692739030243</c:v>
                </c:pt>
                <c:pt idx="1028">
                  <c:v>0.47001692739030243</c:v>
                </c:pt>
                <c:pt idx="1029">
                  <c:v>0.47001692739030243</c:v>
                </c:pt>
                <c:pt idx="1030">
                  <c:v>0.47001692739030243</c:v>
                </c:pt>
                <c:pt idx="1031">
                  <c:v>0.47001692739030243</c:v>
                </c:pt>
                <c:pt idx="1032">
                  <c:v>0.47001692739030243</c:v>
                </c:pt>
                <c:pt idx="1033">
                  <c:v>0.47001692739030243</c:v>
                </c:pt>
                <c:pt idx="1034">
                  <c:v>0.47001692739030243</c:v>
                </c:pt>
                <c:pt idx="1035">
                  <c:v>0.47001692739030243</c:v>
                </c:pt>
                <c:pt idx="1036">
                  <c:v>0.47001692739030243</c:v>
                </c:pt>
                <c:pt idx="1037">
                  <c:v>0.47001692739030243</c:v>
                </c:pt>
                <c:pt idx="1038">
                  <c:v>0.47001692739030243</c:v>
                </c:pt>
                <c:pt idx="1039">
                  <c:v>0.47001692739030243</c:v>
                </c:pt>
                <c:pt idx="1040">
                  <c:v>0.47001692739030243</c:v>
                </c:pt>
                <c:pt idx="1041">
                  <c:v>0.47001692739030243</c:v>
                </c:pt>
                <c:pt idx="1042">
                  <c:v>0.47001692739030243</c:v>
                </c:pt>
                <c:pt idx="1043">
                  <c:v>0.47001692739030243</c:v>
                </c:pt>
                <c:pt idx="1044">
                  <c:v>0.47001692739030243</c:v>
                </c:pt>
                <c:pt idx="1045">
                  <c:v>0.47001692739030243</c:v>
                </c:pt>
                <c:pt idx="1046">
                  <c:v>0.47001692739030243</c:v>
                </c:pt>
                <c:pt idx="1047">
                  <c:v>0.47001692739030243</c:v>
                </c:pt>
                <c:pt idx="1048">
                  <c:v>0.47001692739030243</c:v>
                </c:pt>
                <c:pt idx="1049">
                  <c:v>0.47001692739030243</c:v>
                </c:pt>
                <c:pt idx="1050">
                  <c:v>0.47095971630695088</c:v>
                </c:pt>
                <c:pt idx="1051">
                  <c:v>0.47284062135681265</c:v>
                </c:pt>
                <c:pt idx="1052">
                  <c:v>0.47525562052773168</c:v>
                </c:pt>
                <c:pt idx="1053">
                  <c:v>0.47821561957883441</c:v>
                </c:pt>
                <c:pt idx="1054">
                  <c:v>0.48192345050365437</c:v>
                </c:pt>
                <c:pt idx="1055">
                  <c:v>0.48645956483812691</c:v>
                </c:pt>
                <c:pt idx="1056">
                  <c:v>0.49164149987516392</c:v>
                </c:pt>
                <c:pt idx="1057">
                  <c:v>0.49661155642729765</c:v>
                </c:pt>
                <c:pt idx="1058">
                  <c:v>0.50036011576648665</c:v>
                </c:pt>
                <c:pt idx="1059">
                  <c:v>0.50311747934711926</c:v>
                </c:pt>
                <c:pt idx="1060">
                  <c:v>0.5050080874819648</c:v>
                </c:pt>
                <c:pt idx="1061">
                  <c:v>0.50587276036419215</c:v>
                </c:pt>
                <c:pt idx="1062">
                  <c:v>0.50595927780452132</c:v>
                </c:pt>
                <c:pt idx="1063">
                  <c:v>0.50595927780452132</c:v>
                </c:pt>
                <c:pt idx="1064">
                  <c:v>0.50595927780452132</c:v>
                </c:pt>
                <c:pt idx="1065">
                  <c:v>0.50595927780452132</c:v>
                </c:pt>
                <c:pt idx="1066">
                  <c:v>0.50595927780452132</c:v>
                </c:pt>
                <c:pt idx="1067">
                  <c:v>0.50595927780452132</c:v>
                </c:pt>
                <c:pt idx="1068">
                  <c:v>0.50595927780452132</c:v>
                </c:pt>
                <c:pt idx="1069">
                  <c:v>0.50595927780452132</c:v>
                </c:pt>
                <c:pt idx="1070">
                  <c:v>0.50595927780452132</c:v>
                </c:pt>
                <c:pt idx="1071">
                  <c:v>0.50595927780452132</c:v>
                </c:pt>
                <c:pt idx="1072">
                  <c:v>0.50595927780452132</c:v>
                </c:pt>
                <c:pt idx="1073">
                  <c:v>0.50595927780452132</c:v>
                </c:pt>
                <c:pt idx="1074">
                  <c:v>0.50595927780452132</c:v>
                </c:pt>
                <c:pt idx="1075">
                  <c:v>0.50595927780452132</c:v>
                </c:pt>
                <c:pt idx="1076">
                  <c:v>0.50595927780452132</c:v>
                </c:pt>
                <c:pt idx="1077">
                  <c:v>0.50595927780452132</c:v>
                </c:pt>
                <c:pt idx="1078">
                  <c:v>0.50595927780452132</c:v>
                </c:pt>
                <c:pt idx="1079">
                  <c:v>0.50595927780452132</c:v>
                </c:pt>
                <c:pt idx="1080">
                  <c:v>0.50595927780452132</c:v>
                </c:pt>
                <c:pt idx="1081">
                  <c:v>0.50595927780452132</c:v>
                </c:pt>
                <c:pt idx="1082">
                  <c:v>0.50595927780452132</c:v>
                </c:pt>
                <c:pt idx="1083">
                  <c:v>0.50655004502966383</c:v>
                </c:pt>
                <c:pt idx="1084">
                  <c:v>0.50829313733246417</c:v>
                </c:pt>
                <c:pt idx="1085">
                  <c:v>0.50912319794200311</c:v>
                </c:pt>
                <c:pt idx="1086">
                  <c:v>0.50912319794200311</c:v>
                </c:pt>
                <c:pt idx="1087">
                  <c:v>0.50912319794200311</c:v>
                </c:pt>
                <c:pt idx="1088">
                  <c:v>0.50912319794200311</c:v>
                </c:pt>
                <c:pt idx="1089">
                  <c:v>0.50912319794200311</c:v>
                </c:pt>
                <c:pt idx="1090">
                  <c:v>0.50912319794200311</c:v>
                </c:pt>
                <c:pt idx="1091">
                  <c:v>0.50912319794200311</c:v>
                </c:pt>
                <c:pt idx="1092">
                  <c:v>0.50912319794200311</c:v>
                </c:pt>
                <c:pt idx="1093">
                  <c:v>0.50912319794200311</c:v>
                </c:pt>
                <c:pt idx="1094">
                  <c:v>0.50912319794200311</c:v>
                </c:pt>
                <c:pt idx="1095">
                  <c:v>0.50912319794200311</c:v>
                </c:pt>
                <c:pt idx="1096">
                  <c:v>0.50912319794200311</c:v>
                </c:pt>
                <c:pt idx="1097">
                  <c:v>0.50912319794200311</c:v>
                </c:pt>
                <c:pt idx="1098">
                  <c:v>0.50916320782876479</c:v>
                </c:pt>
                <c:pt idx="1099">
                  <c:v>0.51091418491531637</c:v>
                </c:pt>
                <c:pt idx="1100">
                  <c:v>0.51285692672556904</c:v>
                </c:pt>
                <c:pt idx="1101">
                  <c:v>0.51329181125807188</c:v>
                </c:pt>
                <c:pt idx="1102">
                  <c:v>0.51329181125807188</c:v>
                </c:pt>
                <c:pt idx="1103">
                  <c:v>0.51329181125807188</c:v>
                </c:pt>
                <c:pt idx="1104">
                  <c:v>0.51329181125807188</c:v>
                </c:pt>
                <c:pt idx="1105">
                  <c:v>0.51329181125807188</c:v>
                </c:pt>
                <c:pt idx="1106">
                  <c:v>0.51329181125807188</c:v>
                </c:pt>
                <c:pt idx="1107">
                  <c:v>0.51329181125807188</c:v>
                </c:pt>
                <c:pt idx="1108">
                  <c:v>0.51329181125807188</c:v>
                </c:pt>
                <c:pt idx="1109">
                  <c:v>0.51418981154263876</c:v>
                </c:pt>
                <c:pt idx="1110">
                  <c:v>0.51499684382350297</c:v>
                </c:pt>
                <c:pt idx="1111">
                  <c:v>0.51499684382350297</c:v>
                </c:pt>
                <c:pt idx="1112">
                  <c:v>0.51499684382350297</c:v>
                </c:pt>
                <c:pt idx="1113">
                  <c:v>0.51499684382350297</c:v>
                </c:pt>
                <c:pt idx="1114">
                  <c:v>0.51499684382350297</c:v>
                </c:pt>
                <c:pt idx="1115">
                  <c:v>0.51499684382350297</c:v>
                </c:pt>
                <c:pt idx="1116">
                  <c:v>0.51499684382350297</c:v>
                </c:pt>
                <c:pt idx="1117">
                  <c:v>0.51499684382350297</c:v>
                </c:pt>
                <c:pt idx="1118">
                  <c:v>0.51499684382350297</c:v>
                </c:pt>
                <c:pt idx="1119">
                  <c:v>0.51583641367293387</c:v>
                </c:pt>
                <c:pt idx="1120">
                  <c:v>0.51612869582469256</c:v>
                </c:pt>
                <c:pt idx="1121">
                  <c:v>0.51612869582469256</c:v>
                </c:pt>
                <c:pt idx="1122">
                  <c:v>0.51612869582469256</c:v>
                </c:pt>
                <c:pt idx="1123">
                  <c:v>0.51712116312024825</c:v>
                </c:pt>
                <c:pt idx="1124">
                  <c:v>0.52037044282998768</c:v>
                </c:pt>
                <c:pt idx="1125">
                  <c:v>0.52638695007233915</c:v>
                </c:pt>
                <c:pt idx="1126">
                  <c:v>0.53430363800281744</c:v>
                </c:pt>
                <c:pt idx="1127">
                  <c:v>0.54223594192321889</c:v>
                </c:pt>
                <c:pt idx="1128">
                  <c:v>0.54925173541930949</c:v>
                </c:pt>
                <c:pt idx="1129">
                  <c:v>0.55457999576869754</c:v>
                </c:pt>
                <c:pt idx="1130">
                  <c:v>0.55832178733701887</c:v>
                </c:pt>
                <c:pt idx="1131">
                  <c:v>0.56130041425843191</c:v>
                </c:pt>
                <c:pt idx="1132">
                  <c:v>0.56396539896557352</c:v>
                </c:pt>
                <c:pt idx="1133">
                  <c:v>0.56658322203499223</c:v>
                </c:pt>
                <c:pt idx="1134">
                  <c:v>0.56901443879883828</c:v>
                </c:pt>
                <c:pt idx="1135">
                  <c:v>0.57091015822316105</c:v>
                </c:pt>
                <c:pt idx="1136">
                  <c:v>0.57198528661344628</c:v>
                </c:pt>
                <c:pt idx="1137">
                  <c:v>0.57228479524236431</c:v>
                </c:pt>
                <c:pt idx="1138">
                  <c:v>0.57228479524236431</c:v>
                </c:pt>
                <c:pt idx="1139">
                  <c:v>0.57228479524236431</c:v>
                </c:pt>
                <c:pt idx="1140">
                  <c:v>0.57228479524236431</c:v>
                </c:pt>
                <c:pt idx="1141">
                  <c:v>0.57228479524236431</c:v>
                </c:pt>
                <c:pt idx="1142">
                  <c:v>0.57228479524236431</c:v>
                </c:pt>
                <c:pt idx="1143">
                  <c:v>0.57228479524236431</c:v>
                </c:pt>
                <c:pt idx="1144">
                  <c:v>0.57228479524236431</c:v>
                </c:pt>
                <c:pt idx="1145">
                  <c:v>0.57228479524236431</c:v>
                </c:pt>
                <c:pt idx="1146">
                  <c:v>0.57259615174112977</c:v>
                </c:pt>
                <c:pt idx="1147">
                  <c:v>0.57507326784821888</c:v>
                </c:pt>
                <c:pt idx="1148">
                  <c:v>0.57742392113836805</c:v>
                </c:pt>
                <c:pt idx="1149">
                  <c:v>0.57847710871313662</c:v>
                </c:pt>
                <c:pt idx="1150">
                  <c:v>0.57866496360202546</c:v>
                </c:pt>
                <c:pt idx="1151">
                  <c:v>0.57866496360202546</c:v>
                </c:pt>
                <c:pt idx="1152">
                  <c:v>0.57866496360202546</c:v>
                </c:pt>
                <c:pt idx="1153">
                  <c:v>0.57866496360202546</c:v>
                </c:pt>
                <c:pt idx="1154">
                  <c:v>0.57866496360202546</c:v>
                </c:pt>
                <c:pt idx="1155">
                  <c:v>0.57866496360202546</c:v>
                </c:pt>
                <c:pt idx="1156">
                  <c:v>0.57866496360202546</c:v>
                </c:pt>
                <c:pt idx="1157">
                  <c:v>0.57866496360202546</c:v>
                </c:pt>
                <c:pt idx="1158">
                  <c:v>0.57866496360202546</c:v>
                </c:pt>
                <c:pt idx="1159">
                  <c:v>0.57866496360202546</c:v>
                </c:pt>
                <c:pt idx="1160">
                  <c:v>0.57866496360202546</c:v>
                </c:pt>
                <c:pt idx="1161">
                  <c:v>0.57866496360202546</c:v>
                </c:pt>
                <c:pt idx="1162">
                  <c:v>0.57866496360202546</c:v>
                </c:pt>
                <c:pt idx="1163">
                  <c:v>0.57866496360202546</c:v>
                </c:pt>
                <c:pt idx="1164">
                  <c:v>0.57866496360202546</c:v>
                </c:pt>
                <c:pt idx="1165">
                  <c:v>0.57866496360202546</c:v>
                </c:pt>
                <c:pt idx="1166">
                  <c:v>0.57866496360202546</c:v>
                </c:pt>
                <c:pt idx="1167">
                  <c:v>0.57866496360202546</c:v>
                </c:pt>
                <c:pt idx="1168">
                  <c:v>0.57866496360202546</c:v>
                </c:pt>
                <c:pt idx="1169">
                  <c:v>0.57866496360202546</c:v>
                </c:pt>
                <c:pt idx="1170">
                  <c:v>0.57866496360202546</c:v>
                </c:pt>
                <c:pt idx="1171">
                  <c:v>0.57866496360202546</c:v>
                </c:pt>
                <c:pt idx="1172">
                  <c:v>0.57866496360202546</c:v>
                </c:pt>
                <c:pt idx="1173">
                  <c:v>0.57866496360202546</c:v>
                </c:pt>
                <c:pt idx="1174">
                  <c:v>0.57866496360202546</c:v>
                </c:pt>
                <c:pt idx="1175">
                  <c:v>0.57866496360202546</c:v>
                </c:pt>
                <c:pt idx="1176">
                  <c:v>0.57866496360202546</c:v>
                </c:pt>
                <c:pt idx="1177">
                  <c:v>0.57866496360202546</c:v>
                </c:pt>
                <c:pt idx="1178">
                  <c:v>0.57866496360202546</c:v>
                </c:pt>
                <c:pt idx="1179">
                  <c:v>0.57866496360202546</c:v>
                </c:pt>
                <c:pt idx="1180">
                  <c:v>0.57866496360202546</c:v>
                </c:pt>
                <c:pt idx="1181">
                  <c:v>0.57866496360202546</c:v>
                </c:pt>
                <c:pt idx="1182">
                  <c:v>0.57866496360202546</c:v>
                </c:pt>
                <c:pt idx="1183">
                  <c:v>0.57866496360202546</c:v>
                </c:pt>
                <c:pt idx="1184">
                  <c:v>0.57866496360202546</c:v>
                </c:pt>
                <c:pt idx="1185">
                  <c:v>0.57866496360202546</c:v>
                </c:pt>
                <c:pt idx="1186">
                  <c:v>0.57866496360202546</c:v>
                </c:pt>
                <c:pt idx="1187">
                  <c:v>0.57866496360202546</c:v>
                </c:pt>
                <c:pt idx="1188">
                  <c:v>0.57866496360202546</c:v>
                </c:pt>
                <c:pt idx="1189">
                  <c:v>0.57866496360202546</c:v>
                </c:pt>
                <c:pt idx="1190">
                  <c:v>0.57866496360202546</c:v>
                </c:pt>
                <c:pt idx="1191">
                  <c:v>0.57866496360202546</c:v>
                </c:pt>
                <c:pt idx="1192">
                  <c:v>0.57866496360202546</c:v>
                </c:pt>
                <c:pt idx="1193">
                  <c:v>0.57866496360202546</c:v>
                </c:pt>
                <c:pt idx="1194">
                  <c:v>0.57866496360202546</c:v>
                </c:pt>
                <c:pt idx="1195">
                  <c:v>0.57866496360202546</c:v>
                </c:pt>
                <c:pt idx="1196">
                  <c:v>0.57866496360202546</c:v>
                </c:pt>
                <c:pt idx="1197">
                  <c:v>0.57866496360202546</c:v>
                </c:pt>
                <c:pt idx="1198">
                  <c:v>0.57866496360202546</c:v>
                </c:pt>
                <c:pt idx="1199">
                  <c:v>0.57866496360202546</c:v>
                </c:pt>
                <c:pt idx="1200">
                  <c:v>0.57866496360202546</c:v>
                </c:pt>
                <c:pt idx="1201">
                  <c:v>0.57866496360202546</c:v>
                </c:pt>
                <c:pt idx="1202">
                  <c:v>0.57866496360202546</c:v>
                </c:pt>
                <c:pt idx="1203">
                  <c:v>0.57866496360202546</c:v>
                </c:pt>
                <c:pt idx="1204">
                  <c:v>0.57866496360202546</c:v>
                </c:pt>
                <c:pt idx="1205">
                  <c:v>0.57866496360202546</c:v>
                </c:pt>
                <c:pt idx="1206">
                  <c:v>0.57866496360202546</c:v>
                </c:pt>
                <c:pt idx="1207">
                  <c:v>0.57866496360202546</c:v>
                </c:pt>
                <c:pt idx="1208">
                  <c:v>0.57866496360202546</c:v>
                </c:pt>
                <c:pt idx="1209">
                  <c:v>0.57866496360202546</c:v>
                </c:pt>
                <c:pt idx="1210">
                  <c:v>0.57866496360202546</c:v>
                </c:pt>
                <c:pt idx="1211">
                  <c:v>0.57866496360202546</c:v>
                </c:pt>
                <c:pt idx="1212">
                  <c:v>0.57866496360202546</c:v>
                </c:pt>
                <c:pt idx="1213">
                  <c:v>0.57866496360202546</c:v>
                </c:pt>
                <c:pt idx="1214">
                  <c:v>0.57866496360202546</c:v>
                </c:pt>
                <c:pt idx="1215">
                  <c:v>0.57866496360202546</c:v>
                </c:pt>
                <c:pt idx="1216">
                  <c:v>0.57866496360202546</c:v>
                </c:pt>
                <c:pt idx="1217">
                  <c:v>0.57866496360202546</c:v>
                </c:pt>
                <c:pt idx="1218">
                  <c:v>0.57866496360202546</c:v>
                </c:pt>
                <c:pt idx="1219">
                  <c:v>0.57866496360202546</c:v>
                </c:pt>
                <c:pt idx="1220">
                  <c:v>0.57866496360202546</c:v>
                </c:pt>
                <c:pt idx="1221">
                  <c:v>0.57866496360202546</c:v>
                </c:pt>
                <c:pt idx="1222">
                  <c:v>0.57866496360202546</c:v>
                </c:pt>
                <c:pt idx="1223">
                  <c:v>0.57866496360202546</c:v>
                </c:pt>
                <c:pt idx="1224">
                  <c:v>0.57866496360202546</c:v>
                </c:pt>
                <c:pt idx="1225">
                  <c:v>0.57866496360202546</c:v>
                </c:pt>
                <c:pt idx="1226">
                  <c:v>0.57866496360202546</c:v>
                </c:pt>
                <c:pt idx="1227">
                  <c:v>0.57866496360202546</c:v>
                </c:pt>
                <c:pt idx="1228">
                  <c:v>0.57866496360202546</c:v>
                </c:pt>
                <c:pt idx="1229">
                  <c:v>0.57866496360202546</c:v>
                </c:pt>
                <c:pt idx="1230">
                  <c:v>0.57866496360202546</c:v>
                </c:pt>
                <c:pt idx="1231">
                  <c:v>0.57866496360202546</c:v>
                </c:pt>
                <c:pt idx="1232">
                  <c:v>0.57866496360202546</c:v>
                </c:pt>
                <c:pt idx="1233">
                  <c:v>0.57866496360202546</c:v>
                </c:pt>
                <c:pt idx="1234">
                  <c:v>0.57866496360202546</c:v>
                </c:pt>
                <c:pt idx="1235">
                  <c:v>0.57866496360202546</c:v>
                </c:pt>
                <c:pt idx="1236">
                  <c:v>0.57866496360202546</c:v>
                </c:pt>
                <c:pt idx="1237">
                  <c:v>0.57866496360202546</c:v>
                </c:pt>
                <c:pt idx="1238">
                  <c:v>0.57866496360202546</c:v>
                </c:pt>
                <c:pt idx="1239">
                  <c:v>0.57866496360202546</c:v>
                </c:pt>
                <c:pt idx="1240">
                  <c:v>0.57866496360202546</c:v>
                </c:pt>
                <c:pt idx="1241">
                  <c:v>0.57866496360202546</c:v>
                </c:pt>
                <c:pt idx="1242">
                  <c:v>0.57866496360202546</c:v>
                </c:pt>
                <c:pt idx="1243">
                  <c:v>0.57866496360202546</c:v>
                </c:pt>
                <c:pt idx="1244">
                  <c:v>0.57866496360202546</c:v>
                </c:pt>
                <c:pt idx="1245">
                  <c:v>0.57866496360202546</c:v>
                </c:pt>
                <c:pt idx="1246">
                  <c:v>0.57866496360202546</c:v>
                </c:pt>
                <c:pt idx="1247">
                  <c:v>0.57866496360202546</c:v>
                </c:pt>
                <c:pt idx="1248">
                  <c:v>0.57866496360202546</c:v>
                </c:pt>
                <c:pt idx="1249">
                  <c:v>0.57866496360202546</c:v>
                </c:pt>
                <c:pt idx="1250">
                  <c:v>0.57866496360202546</c:v>
                </c:pt>
                <c:pt idx="1251">
                  <c:v>0.57866496360202546</c:v>
                </c:pt>
                <c:pt idx="1252">
                  <c:v>0.57866496360202546</c:v>
                </c:pt>
                <c:pt idx="1253">
                  <c:v>0.57866496360202546</c:v>
                </c:pt>
                <c:pt idx="1254">
                  <c:v>0.57866496360202546</c:v>
                </c:pt>
                <c:pt idx="1255">
                  <c:v>0.57866496360202546</c:v>
                </c:pt>
                <c:pt idx="1256">
                  <c:v>0.57866496360202546</c:v>
                </c:pt>
                <c:pt idx="1257">
                  <c:v>0.57866496360202546</c:v>
                </c:pt>
                <c:pt idx="1258">
                  <c:v>0.57866496360202546</c:v>
                </c:pt>
                <c:pt idx="1259">
                  <c:v>0.57866496360202546</c:v>
                </c:pt>
                <c:pt idx="1260">
                  <c:v>0.57866496360202546</c:v>
                </c:pt>
                <c:pt idx="1261">
                  <c:v>0.57866496360202546</c:v>
                </c:pt>
                <c:pt idx="1262">
                  <c:v>0.57866496360202546</c:v>
                </c:pt>
                <c:pt idx="1263">
                  <c:v>0.57866496360202546</c:v>
                </c:pt>
                <c:pt idx="1264">
                  <c:v>0.57866496360202546</c:v>
                </c:pt>
                <c:pt idx="1265">
                  <c:v>0.57866496360202546</c:v>
                </c:pt>
                <c:pt idx="1266">
                  <c:v>0.57866496360202546</c:v>
                </c:pt>
                <c:pt idx="1267">
                  <c:v>0.57866496360202546</c:v>
                </c:pt>
                <c:pt idx="1268">
                  <c:v>0.57866496360202546</c:v>
                </c:pt>
                <c:pt idx="1269">
                  <c:v>0.57866496360202546</c:v>
                </c:pt>
                <c:pt idx="1270">
                  <c:v>0.57866496360202546</c:v>
                </c:pt>
                <c:pt idx="1271">
                  <c:v>0.57866496360202546</c:v>
                </c:pt>
                <c:pt idx="1272">
                  <c:v>0.57866496360202546</c:v>
                </c:pt>
                <c:pt idx="1273">
                  <c:v>0.57866496360202546</c:v>
                </c:pt>
                <c:pt idx="1274">
                  <c:v>0.57866496360202546</c:v>
                </c:pt>
                <c:pt idx="1275">
                  <c:v>0.57866496360202546</c:v>
                </c:pt>
                <c:pt idx="1276">
                  <c:v>0.57866496360202546</c:v>
                </c:pt>
                <c:pt idx="1277">
                  <c:v>0.57866496360202546</c:v>
                </c:pt>
                <c:pt idx="1278">
                  <c:v>0.57866496360202546</c:v>
                </c:pt>
                <c:pt idx="1279">
                  <c:v>0.57866496360202546</c:v>
                </c:pt>
                <c:pt idx="1280">
                  <c:v>0.57866496360202546</c:v>
                </c:pt>
                <c:pt idx="1281">
                  <c:v>0.57866496360202546</c:v>
                </c:pt>
                <c:pt idx="1282">
                  <c:v>0.57866496360202546</c:v>
                </c:pt>
                <c:pt idx="1283">
                  <c:v>0.57866496360202546</c:v>
                </c:pt>
                <c:pt idx="1284">
                  <c:v>0.57866496360202546</c:v>
                </c:pt>
                <c:pt idx="1285">
                  <c:v>0.57866496360202546</c:v>
                </c:pt>
                <c:pt idx="1286">
                  <c:v>0.57866496360202546</c:v>
                </c:pt>
                <c:pt idx="1287">
                  <c:v>0.57866496360202546</c:v>
                </c:pt>
                <c:pt idx="1288">
                  <c:v>0.57866496360202546</c:v>
                </c:pt>
                <c:pt idx="1289">
                  <c:v>0.57866496360202546</c:v>
                </c:pt>
                <c:pt idx="1290">
                  <c:v>0.57866496360202546</c:v>
                </c:pt>
                <c:pt idx="1291">
                  <c:v>0.57866496360202546</c:v>
                </c:pt>
                <c:pt idx="1292">
                  <c:v>0.57866496360202546</c:v>
                </c:pt>
                <c:pt idx="1293">
                  <c:v>0.57866496360202546</c:v>
                </c:pt>
                <c:pt idx="1294">
                  <c:v>0.57866496360202546</c:v>
                </c:pt>
                <c:pt idx="1295">
                  <c:v>0.57866496360202546</c:v>
                </c:pt>
                <c:pt idx="1296">
                  <c:v>0.57866496360202546</c:v>
                </c:pt>
                <c:pt idx="1297">
                  <c:v>0.57866496360202546</c:v>
                </c:pt>
                <c:pt idx="1298">
                  <c:v>0.57866496360202546</c:v>
                </c:pt>
                <c:pt idx="1299">
                  <c:v>0.57866496360202546</c:v>
                </c:pt>
                <c:pt idx="1300">
                  <c:v>0.57866496360202546</c:v>
                </c:pt>
                <c:pt idx="1301">
                  <c:v>0.57866496360202546</c:v>
                </c:pt>
                <c:pt idx="1302">
                  <c:v>0.57866496360202546</c:v>
                </c:pt>
                <c:pt idx="1303">
                  <c:v>0.57866496360202546</c:v>
                </c:pt>
                <c:pt idx="1304">
                  <c:v>0.57866496360202546</c:v>
                </c:pt>
                <c:pt idx="1305">
                  <c:v>0.57866496360202546</c:v>
                </c:pt>
                <c:pt idx="1306">
                  <c:v>0.57866496360202546</c:v>
                </c:pt>
                <c:pt idx="1307">
                  <c:v>0.57866496360202546</c:v>
                </c:pt>
                <c:pt idx="1308">
                  <c:v>0.57866496360202546</c:v>
                </c:pt>
                <c:pt idx="1309">
                  <c:v>0.57866496360202546</c:v>
                </c:pt>
                <c:pt idx="1310">
                  <c:v>0.57866496360202546</c:v>
                </c:pt>
                <c:pt idx="1311">
                  <c:v>0.57866496360202546</c:v>
                </c:pt>
                <c:pt idx="1312">
                  <c:v>0.57866496360202546</c:v>
                </c:pt>
                <c:pt idx="1313">
                  <c:v>0.57866496360202546</c:v>
                </c:pt>
                <c:pt idx="1314">
                  <c:v>0.57866496360202546</c:v>
                </c:pt>
                <c:pt idx="1315">
                  <c:v>0.57866496360202546</c:v>
                </c:pt>
                <c:pt idx="1316">
                  <c:v>0.57866496360202546</c:v>
                </c:pt>
                <c:pt idx="1317">
                  <c:v>0.57866496360202546</c:v>
                </c:pt>
                <c:pt idx="1318">
                  <c:v>0.57866496360202546</c:v>
                </c:pt>
                <c:pt idx="1319">
                  <c:v>0.57866496360202546</c:v>
                </c:pt>
                <c:pt idx="1320">
                  <c:v>0.57866496360202546</c:v>
                </c:pt>
                <c:pt idx="1321">
                  <c:v>0.57866496360202546</c:v>
                </c:pt>
                <c:pt idx="1322">
                  <c:v>0.57866496360202546</c:v>
                </c:pt>
                <c:pt idx="1323">
                  <c:v>0.57866496360202546</c:v>
                </c:pt>
                <c:pt idx="1324">
                  <c:v>0.57866496360202546</c:v>
                </c:pt>
                <c:pt idx="1325">
                  <c:v>0.57866496360202546</c:v>
                </c:pt>
                <c:pt idx="1326">
                  <c:v>0.57866496360202546</c:v>
                </c:pt>
                <c:pt idx="1327">
                  <c:v>0.57866496360202546</c:v>
                </c:pt>
                <c:pt idx="1328">
                  <c:v>0.57866496360202546</c:v>
                </c:pt>
                <c:pt idx="1329">
                  <c:v>0.57866496360202546</c:v>
                </c:pt>
                <c:pt idx="1330">
                  <c:v>0.57866496360202546</c:v>
                </c:pt>
                <c:pt idx="1331">
                  <c:v>0.57866496360202546</c:v>
                </c:pt>
                <c:pt idx="1332">
                  <c:v>0.57866496360202546</c:v>
                </c:pt>
                <c:pt idx="1333">
                  <c:v>0.57866496360202546</c:v>
                </c:pt>
                <c:pt idx="1334">
                  <c:v>0.57866496360202546</c:v>
                </c:pt>
                <c:pt idx="1335">
                  <c:v>0.57866496360202546</c:v>
                </c:pt>
                <c:pt idx="1336">
                  <c:v>0.57866496360202546</c:v>
                </c:pt>
                <c:pt idx="1337">
                  <c:v>0.57866496360202546</c:v>
                </c:pt>
                <c:pt idx="1338">
                  <c:v>0.57866496360202546</c:v>
                </c:pt>
                <c:pt idx="1339">
                  <c:v>0.57866496360202546</c:v>
                </c:pt>
                <c:pt idx="1340">
                  <c:v>0.57866496360202546</c:v>
                </c:pt>
                <c:pt idx="1341">
                  <c:v>0.57866496360202546</c:v>
                </c:pt>
                <c:pt idx="1342">
                  <c:v>0.57866496360202546</c:v>
                </c:pt>
                <c:pt idx="1343">
                  <c:v>0.57866496360202546</c:v>
                </c:pt>
                <c:pt idx="1344">
                  <c:v>0.57866496360202546</c:v>
                </c:pt>
                <c:pt idx="1345">
                  <c:v>0.57866496360202546</c:v>
                </c:pt>
                <c:pt idx="1346">
                  <c:v>0.57866496360202546</c:v>
                </c:pt>
                <c:pt idx="1347">
                  <c:v>0.57866496360202546</c:v>
                </c:pt>
                <c:pt idx="1348">
                  <c:v>0.57866496360202546</c:v>
                </c:pt>
                <c:pt idx="1349">
                  <c:v>0.57866496360202546</c:v>
                </c:pt>
                <c:pt idx="1350">
                  <c:v>0.57866496360202546</c:v>
                </c:pt>
                <c:pt idx="1351">
                  <c:v>0.57937577005051655</c:v>
                </c:pt>
                <c:pt idx="1352">
                  <c:v>0.58052205141213342</c:v>
                </c:pt>
                <c:pt idx="1353">
                  <c:v>0.58182744197674252</c:v>
                </c:pt>
                <c:pt idx="1354">
                  <c:v>0.58328597394276294</c:v>
                </c:pt>
                <c:pt idx="1355">
                  <c:v>0.58501418059932153</c:v>
                </c:pt>
                <c:pt idx="1356">
                  <c:v>0.58724323828444347</c:v>
                </c:pt>
                <c:pt idx="1357">
                  <c:v>0.5898261008809712</c:v>
                </c:pt>
                <c:pt idx="1358">
                  <c:v>0.59262229652199494</c:v>
                </c:pt>
                <c:pt idx="1359">
                  <c:v>0.59572315200819281</c:v>
                </c:pt>
                <c:pt idx="1360">
                  <c:v>0.59888096185876727</c:v>
                </c:pt>
                <c:pt idx="1361">
                  <c:v>0.60104442690842441</c:v>
                </c:pt>
                <c:pt idx="1362">
                  <c:v>0.60135931592427661</c:v>
                </c:pt>
                <c:pt idx="1363">
                  <c:v>0.60135931592427661</c:v>
                </c:pt>
                <c:pt idx="1364">
                  <c:v>0.60135931592427661</c:v>
                </c:pt>
                <c:pt idx="1365">
                  <c:v>0.60135931592427661</c:v>
                </c:pt>
                <c:pt idx="1366">
                  <c:v>0.60135931592427661</c:v>
                </c:pt>
                <c:pt idx="1367">
                  <c:v>0.60135931592427661</c:v>
                </c:pt>
                <c:pt idx="1368">
                  <c:v>0.60258552965069878</c:v>
                </c:pt>
                <c:pt idx="1369">
                  <c:v>0.60462642960954649</c:v>
                </c:pt>
                <c:pt idx="1370">
                  <c:v>0.60536378724850404</c:v>
                </c:pt>
                <c:pt idx="1371">
                  <c:v>0.60536378724850404</c:v>
                </c:pt>
                <c:pt idx="1372">
                  <c:v>0.60536378724850404</c:v>
                </c:pt>
                <c:pt idx="1373">
                  <c:v>0.60536378724850404</c:v>
                </c:pt>
                <c:pt idx="1374">
                  <c:v>0.60552843636003628</c:v>
                </c:pt>
                <c:pt idx="1375">
                  <c:v>0.60703981333559365</c:v>
                </c:pt>
                <c:pt idx="1376">
                  <c:v>0.61073529090645595</c:v>
                </c:pt>
                <c:pt idx="1377">
                  <c:v>0.61716571048581115</c:v>
                </c:pt>
                <c:pt idx="1378">
                  <c:v>0.62437805573310523</c:v>
                </c:pt>
                <c:pt idx="1379">
                  <c:v>0.63080497405365565</c:v>
                </c:pt>
                <c:pt idx="1380">
                  <c:v>0.63642617118106581</c:v>
                </c:pt>
                <c:pt idx="1381">
                  <c:v>0.63972423422249236</c:v>
                </c:pt>
                <c:pt idx="1382">
                  <c:v>0.63972423422249236</c:v>
                </c:pt>
                <c:pt idx="1383">
                  <c:v>0.63972423422249236</c:v>
                </c:pt>
                <c:pt idx="1384">
                  <c:v>0.63972423422249236</c:v>
                </c:pt>
                <c:pt idx="1385">
                  <c:v>0.63972423422249236</c:v>
                </c:pt>
                <c:pt idx="1386">
                  <c:v>0.63972423422249236</c:v>
                </c:pt>
                <c:pt idx="1387">
                  <c:v>0.63972423422249236</c:v>
                </c:pt>
                <c:pt idx="1388">
                  <c:v>0.63972423422249236</c:v>
                </c:pt>
                <c:pt idx="1389">
                  <c:v>0.63972423422249236</c:v>
                </c:pt>
                <c:pt idx="1390">
                  <c:v>0.63972423422249236</c:v>
                </c:pt>
                <c:pt idx="1391">
                  <c:v>0.63972423422249236</c:v>
                </c:pt>
                <c:pt idx="1392">
                  <c:v>0.63972423422249236</c:v>
                </c:pt>
                <c:pt idx="1393">
                  <c:v>0.63972423422249236</c:v>
                </c:pt>
                <c:pt idx="1394">
                  <c:v>0.63972423422249236</c:v>
                </c:pt>
                <c:pt idx="1395">
                  <c:v>0.63972423422249236</c:v>
                </c:pt>
                <c:pt idx="1396">
                  <c:v>0.63972423422249236</c:v>
                </c:pt>
                <c:pt idx="1397">
                  <c:v>0.63984608226300266</c:v>
                </c:pt>
                <c:pt idx="1398">
                  <c:v>0.64043055451217956</c:v>
                </c:pt>
                <c:pt idx="1399">
                  <c:v>0.64146099126301659</c:v>
                </c:pt>
                <c:pt idx="1400">
                  <c:v>0.64291374559271364</c:v>
                </c:pt>
                <c:pt idx="1401">
                  <c:v>0.64459292129842249</c:v>
                </c:pt>
                <c:pt idx="1402">
                  <c:v>0.6467175896207219</c:v>
                </c:pt>
                <c:pt idx="1403">
                  <c:v>0.65006902097689467</c:v>
                </c:pt>
                <c:pt idx="1404">
                  <c:v>0.65539394015883057</c:v>
                </c:pt>
                <c:pt idx="1405">
                  <c:v>0.66126035280186157</c:v>
                </c:pt>
                <c:pt idx="1406">
                  <c:v>0.66541263944712903</c:v>
                </c:pt>
                <c:pt idx="1407">
                  <c:v>0.66695901548889869</c:v>
                </c:pt>
                <c:pt idx="1408">
                  <c:v>0.66695901548889869</c:v>
                </c:pt>
                <c:pt idx="1409">
                  <c:v>0.66695901548889869</c:v>
                </c:pt>
                <c:pt idx="1410">
                  <c:v>0.66695901548889869</c:v>
                </c:pt>
                <c:pt idx="1411">
                  <c:v>0.66695901548889869</c:v>
                </c:pt>
                <c:pt idx="1412">
                  <c:v>0.66695901548889869</c:v>
                </c:pt>
                <c:pt idx="1413">
                  <c:v>0.66695901548889869</c:v>
                </c:pt>
                <c:pt idx="1414">
                  <c:v>0.66695901548889869</c:v>
                </c:pt>
                <c:pt idx="1415">
                  <c:v>0.66695901548889869</c:v>
                </c:pt>
                <c:pt idx="1416">
                  <c:v>0.66695901548889869</c:v>
                </c:pt>
                <c:pt idx="1417">
                  <c:v>0.66695901548889869</c:v>
                </c:pt>
                <c:pt idx="1418">
                  <c:v>0.66695901548889869</c:v>
                </c:pt>
                <c:pt idx="1419">
                  <c:v>0.66695901548889869</c:v>
                </c:pt>
                <c:pt idx="1420">
                  <c:v>0.66695901548889869</c:v>
                </c:pt>
                <c:pt idx="1421">
                  <c:v>0.66851724851722194</c:v>
                </c:pt>
                <c:pt idx="1422">
                  <c:v>0.67142316409374259</c:v>
                </c:pt>
                <c:pt idx="1423">
                  <c:v>0.67317088538117942</c:v>
                </c:pt>
                <c:pt idx="1424">
                  <c:v>0.67317088538117942</c:v>
                </c:pt>
                <c:pt idx="1425">
                  <c:v>0.67317088538117942</c:v>
                </c:pt>
                <c:pt idx="1426">
                  <c:v>0.67317088538117942</c:v>
                </c:pt>
                <c:pt idx="1427">
                  <c:v>0.67317088538117942</c:v>
                </c:pt>
                <c:pt idx="1428">
                  <c:v>0.67317088538117942</c:v>
                </c:pt>
                <c:pt idx="1429">
                  <c:v>0.67317088538117942</c:v>
                </c:pt>
                <c:pt idx="1430">
                  <c:v>0.67404915208449623</c:v>
                </c:pt>
                <c:pt idx="1431">
                  <c:v>0.6768715062267513</c:v>
                </c:pt>
                <c:pt idx="1432">
                  <c:v>0.68164050466011028</c:v>
                </c:pt>
                <c:pt idx="1433">
                  <c:v>0.68670420822845413</c:v>
                </c:pt>
                <c:pt idx="1434">
                  <c:v>0.69097804338380386</c:v>
                </c:pt>
                <c:pt idx="1435">
                  <c:v>0.6930576470716211</c:v>
                </c:pt>
                <c:pt idx="1436">
                  <c:v>0.6930576470716211</c:v>
                </c:pt>
                <c:pt idx="1437">
                  <c:v>0.6930576470716211</c:v>
                </c:pt>
                <c:pt idx="1438">
                  <c:v>0.6930576470716211</c:v>
                </c:pt>
                <c:pt idx="1439">
                  <c:v>0.6930576470716211</c:v>
                </c:pt>
                <c:pt idx="1440">
                  <c:v>0.6930576470716211</c:v>
                </c:pt>
                <c:pt idx="1441">
                  <c:v>0.69362553594801857</c:v>
                </c:pt>
                <c:pt idx="1442">
                  <c:v>0.69434861255083069</c:v>
                </c:pt>
                <c:pt idx="1443">
                  <c:v>0.69456281187413638</c:v>
                </c:pt>
                <c:pt idx="1444">
                  <c:v>0.69456281187413638</c:v>
                </c:pt>
                <c:pt idx="1445">
                  <c:v>0.69456281187413638</c:v>
                </c:pt>
                <c:pt idx="1446">
                  <c:v>0.69456281187413638</c:v>
                </c:pt>
                <c:pt idx="1447">
                  <c:v>0.69534752004753209</c:v>
                </c:pt>
                <c:pt idx="1448">
                  <c:v>0.69714942978840144</c:v>
                </c:pt>
                <c:pt idx="1449">
                  <c:v>0.69874375224240404</c:v>
                </c:pt>
                <c:pt idx="1450">
                  <c:v>0.69935353093776598</c:v>
                </c:pt>
                <c:pt idx="1451">
                  <c:v>0.69942957781451498</c:v>
                </c:pt>
                <c:pt idx="1452">
                  <c:v>0.69942957781451498</c:v>
                </c:pt>
                <c:pt idx="1453">
                  <c:v>0.69942957781451498</c:v>
                </c:pt>
                <c:pt idx="1454">
                  <c:v>0.69942957781451498</c:v>
                </c:pt>
                <c:pt idx="1455">
                  <c:v>0.69942957781451498</c:v>
                </c:pt>
                <c:pt idx="1456">
                  <c:v>0.69942957781451498</c:v>
                </c:pt>
                <c:pt idx="1457">
                  <c:v>0.69942957781451498</c:v>
                </c:pt>
                <c:pt idx="1458">
                  <c:v>0.69942957781451498</c:v>
                </c:pt>
                <c:pt idx="1459">
                  <c:v>0.69942957781451498</c:v>
                </c:pt>
                <c:pt idx="1460">
                  <c:v>0.69942957781451498</c:v>
                </c:pt>
                <c:pt idx="1461">
                  <c:v>0.69942957781451498</c:v>
                </c:pt>
                <c:pt idx="1462">
                  <c:v>0.69942957781451498</c:v>
                </c:pt>
                <c:pt idx="1463">
                  <c:v>0.69942957781451498</c:v>
                </c:pt>
                <c:pt idx="1464">
                  <c:v>0.69942957781451498</c:v>
                </c:pt>
                <c:pt idx="1465">
                  <c:v>0.69942957781451498</c:v>
                </c:pt>
                <c:pt idx="1466">
                  <c:v>0.69942957781451498</c:v>
                </c:pt>
                <c:pt idx="1467">
                  <c:v>0.69942957781451498</c:v>
                </c:pt>
                <c:pt idx="1468">
                  <c:v>0.69942957781451498</c:v>
                </c:pt>
                <c:pt idx="1469">
                  <c:v>0.69942957781451498</c:v>
                </c:pt>
                <c:pt idx="1470">
                  <c:v>0.69942957781451498</c:v>
                </c:pt>
                <c:pt idx="1471">
                  <c:v>0.69942957781451498</c:v>
                </c:pt>
                <c:pt idx="1472">
                  <c:v>0.69942957781451498</c:v>
                </c:pt>
                <c:pt idx="1473">
                  <c:v>0.69942957781451498</c:v>
                </c:pt>
                <c:pt idx="1474">
                  <c:v>0.69942957781451498</c:v>
                </c:pt>
                <c:pt idx="1475">
                  <c:v>0.69942957781451498</c:v>
                </c:pt>
                <c:pt idx="1476">
                  <c:v>0.69942957781451498</c:v>
                </c:pt>
                <c:pt idx="1477">
                  <c:v>0.69942957781451498</c:v>
                </c:pt>
                <c:pt idx="1478">
                  <c:v>0.69942957781451498</c:v>
                </c:pt>
                <c:pt idx="1479">
                  <c:v>0.69942957781451498</c:v>
                </c:pt>
                <c:pt idx="1480">
                  <c:v>0.69942957781451498</c:v>
                </c:pt>
                <c:pt idx="1481">
                  <c:v>0.69942957781451498</c:v>
                </c:pt>
                <c:pt idx="1482">
                  <c:v>0.69942957781451498</c:v>
                </c:pt>
                <c:pt idx="1483">
                  <c:v>0.69942957781451498</c:v>
                </c:pt>
                <c:pt idx="1484">
                  <c:v>0.69942957781451498</c:v>
                </c:pt>
                <c:pt idx="1485">
                  <c:v>0.69942957781451498</c:v>
                </c:pt>
                <c:pt idx="1486">
                  <c:v>0.69942957781451498</c:v>
                </c:pt>
                <c:pt idx="1487">
                  <c:v>0.69942957781451498</c:v>
                </c:pt>
                <c:pt idx="1488">
                  <c:v>0.69942957781451498</c:v>
                </c:pt>
                <c:pt idx="1489">
                  <c:v>0.69942957781451498</c:v>
                </c:pt>
                <c:pt idx="1490">
                  <c:v>0.69942957781451498</c:v>
                </c:pt>
                <c:pt idx="1491">
                  <c:v>0.69942957781451498</c:v>
                </c:pt>
                <c:pt idx="1492">
                  <c:v>0.69942957781451498</c:v>
                </c:pt>
                <c:pt idx="1493">
                  <c:v>0.69942957781451498</c:v>
                </c:pt>
                <c:pt idx="1494">
                  <c:v>0.69942957781451498</c:v>
                </c:pt>
                <c:pt idx="1495">
                  <c:v>0.69942957781451498</c:v>
                </c:pt>
                <c:pt idx="1496">
                  <c:v>0.69942957781451498</c:v>
                </c:pt>
                <c:pt idx="1497">
                  <c:v>0.69942957781451498</c:v>
                </c:pt>
                <c:pt idx="1498">
                  <c:v>0.69942957781451498</c:v>
                </c:pt>
                <c:pt idx="1499">
                  <c:v>0.69942957781451498</c:v>
                </c:pt>
                <c:pt idx="1500">
                  <c:v>0.69942957781451498</c:v>
                </c:pt>
                <c:pt idx="1501">
                  <c:v>0.69942957781451498</c:v>
                </c:pt>
                <c:pt idx="1502">
                  <c:v>0.69942957781451498</c:v>
                </c:pt>
                <c:pt idx="1503">
                  <c:v>0.69942957781451498</c:v>
                </c:pt>
                <c:pt idx="1504">
                  <c:v>0.69942957781451498</c:v>
                </c:pt>
                <c:pt idx="1505">
                  <c:v>0.69942957781451498</c:v>
                </c:pt>
                <c:pt idx="1506">
                  <c:v>0.69942957781451498</c:v>
                </c:pt>
                <c:pt idx="1507">
                  <c:v>0.69942957781451498</c:v>
                </c:pt>
                <c:pt idx="1508">
                  <c:v>0.69942957781451498</c:v>
                </c:pt>
                <c:pt idx="1509">
                  <c:v>0.69942957781451498</c:v>
                </c:pt>
                <c:pt idx="1510">
                  <c:v>0.69942957781451498</c:v>
                </c:pt>
                <c:pt idx="1511">
                  <c:v>0.69942957781451498</c:v>
                </c:pt>
                <c:pt idx="1512">
                  <c:v>0.69942957781451498</c:v>
                </c:pt>
                <c:pt idx="1513">
                  <c:v>0.69942957781451498</c:v>
                </c:pt>
                <c:pt idx="1514">
                  <c:v>0.69942957781451498</c:v>
                </c:pt>
                <c:pt idx="1515">
                  <c:v>0.69942957781451498</c:v>
                </c:pt>
                <c:pt idx="1516">
                  <c:v>0.69942957781451498</c:v>
                </c:pt>
                <c:pt idx="1517">
                  <c:v>0.69942957781451498</c:v>
                </c:pt>
                <c:pt idx="1518">
                  <c:v>0.69942957781451498</c:v>
                </c:pt>
                <c:pt idx="1519">
                  <c:v>0.69942957781451498</c:v>
                </c:pt>
                <c:pt idx="1520">
                  <c:v>0.69942957781451498</c:v>
                </c:pt>
                <c:pt idx="1521">
                  <c:v>0.69942957781451498</c:v>
                </c:pt>
                <c:pt idx="1522">
                  <c:v>0.69942957781451498</c:v>
                </c:pt>
                <c:pt idx="1523">
                  <c:v>0.69942957781451498</c:v>
                </c:pt>
                <c:pt idx="1524">
                  <c:v>0.69942957781451498</c:v>
                </c:pt>
                <c:pt idx="1525">
                  <c:v>0.70067884603534947</c:v>
                </c:pt>
                <c:pt idx="1526">
                  <c:v>0.70326584332732467</c:v>
                </c:pt>
                <c:pt idx="1527">
                  <c:v>0.70664650752062885</c:v>
                </c:pt>
                <c:pt idx="1528">
                  <c:v>0.70997304874901535</c:v>
                </c:pt>
                <c:pt idx="1529">
                  <c:v>0.7125953914211689</c:v>
                </c:pt>
                <c:pt idx="1530">
                  <c:v>0.71424082434725777</c:v>
                </c:pt>
                <c:pt idx="1531">
                  <c:v>0.71474962652660134</c:v>
                </c:pt>
                <c:pt idx="1532">
                  <c:v>0.71474962652660134</c:v>
                </c:pt>
                <c:pt idx="1533">
                  <c:v>0.71474962652660134</c:v>
                </c:pt>
                <c:pt idx="1534">
                  <c:v>0.71474962652660134</c:v>
                </c:pt>
                <c:pt idx="1535">
                  <c:v>0.71474962652660134</c:v>
                </c:pt>
                <c:pt idx="1536">
                  <c:v>0.71474962652660134</c:v>
                </c:pt>
                <c:pt idx="1537">
                  <c:v>0.71474962652660134</c:v>
                </c:pt>
                <c:pt idx="1538">
                  <c:v>0.71474962652660134</c:v>
                </c:pt>
                <c:pt idx="1539">
                  <c:v>0.71474962652660134</c:v>
                </c:pt>
                <c:pt idx="1540">
                  <c:v>0.71474962652660134</c:v>
                </c:pt>
                <c:pt idx="1541">
                  <c:v>0.71474962652660134</c:v>
                </c:pt>
                <c:pt idx="1542">
                  <c:v>0.71474962652660134</c:v>
                </c:pt>
                <c:pt idx="1543">
                  <c:v>0.71474962652660134</c:v>
                </c:pt>
                <c:pt idx="1544">
                  <c:v>0.71474962652660134</c:v>
                </c:pt>
                <c:pt idx="1545">
                  <c:v>0.71474962652660134</c:v>
                </c:pt>
                <c:pt idx="1546">
                  <c:v>0.71474962652660134</c:v>
                </c:pt>
                <c:pt idx="1547">
                  <c:v>0.71474962652660134</c:v>
                </c:pt>
                <c:pt idx="1548">
                  <c:v>0.71474962652660134</c:v>
                </c:pt>
                <c:pt idx="1549">
                  <c:v>0.71474962652660134</c:v>
                </c:pt>
                <c:pt idx="1550">
                  <c:v>0.71474962652660134</c:v>
                </c:pt>
                <c:pt idx="1551">
                  <c:v>0.71474962652660134</c:v>
                </c:pt>
                <c:pt idx="1552">
                  <c:v>0.71474962652660134</c:v>
                </c:pt>
                <c:pt idx="1553">
                  <c:v>0.71474962652660134</c:v>
                </c:pt>
                <c:pt idx="1554">
                  <c:v>0.71474962652660134</c:v>
                </c:pt>
                <c:pt idx="1555">
                  <c:v>0.71474962652660134</c:v>
                </c:pt>
                <c:pt idx="1556">
                  <c:v>0.71474962652660134</c:v>
                </c:pt>
                <c:pt idx="1557">
                  <c:v>0.71474962652660134</c:v>
                </c:pt>
                <c:pt idx="1558">
                  <c:v>0.71474962652660134</c:v>
                </c:pt>
                <c:pt idx="1559">
                  <c:v>0.71474962652660134</c:v>
                </c:pt>
                <c:pt idx="1560">
                  <c:v>0.71474962652660134</c:v>
                </c:pt>
                <c:pt idx="1561">
                  <c:v>0.71474962652660134</c:v>
                </c:pt>
                <c:pt idx="1562">
                  <c:v>0.71474962652660134</c:v>
                </c:pt>
                <c:pt idx="1563">
                  <c:v>0.71474962652660134</c:v>
                </c:pt>
                <c:pt idx="1564">
                  <c:v>0.71474962652660134</c:v>
                </c:pt>
                <c:pt idx="1565">
                  <c:v>0.71474962652660134</c:v>
                </c:pt>
                <c:pt idx="1566">
                  <c:v>0.71474962652660134</c:v>
                </c:pt>
                <c:pt idx="1567">
                  <c:v>0.71474962652660134</c:v>
                </c:pt>
                <c:pt idx="1568">
                  <c:v>0.71474962652660134</c:v>
                </c:pt>
                <c:pt idx="1569">
                  <c:v>0.71474962652660134</c:v>
                </c:pt>
                <c:pt idx="1570">
                  <c:v>0.71474962652660134</c:v>
                </c:pt>
                <c:pt idx="1571">
                  <c:v>0.71474962652660134</c:v>
                </c:pt>
                <c:pt idx="1572">
                  <c:v>0.71474962652660134</c:v>
                </c:pt>
                <c:pt idx="1573">
                  <c:v>0.71474962652660134</c:v>
                </c:pt>
                <c:pt idx="1574">
                  <c:v>0.71474962652660134</c:v>
                </c:pt>
                <c:pt idx="1575">
                  <c:v>0.71474962652660134</c:v>
                </c:pt>
                <c:pt idx="1576">
                  <c:v>0.71474962652660134</c:v>
                </c:pt>
                <c:pt idx="1577">
                  <c:v>0.71474962652660134</c:v>
                </c:pt>
                <c:pt idx="1578">
                  <c:v>0.71474962652660134</c:v>
                </c:pt>
                <c:pt idx="1579">
                  <c:v>0.71474962652660134</c:v>
                </c:pt>
                <c:pt idx="1580">
                  <c:v>0.71474962652660134</c:v>
                </c:pt>
                <c:pt idx="1581">
                  <c:v>0.71474962652660134</c:v>
                </c:pt>
                <c:pt idx="1582">
                  <c:v>0.71474962652660134</c:v>
                </c:pt>
                <c:pt idx="1583">
                  <c:v>0.71474962652660134</c:v>
                </c:pt>
                <c:pt idx="1584">
                  <c:v>0.71474962652660134</c:v>
                </c:pt>
                <c:pt idx="1585">
                  <c:v>0.71474962652660134</c:v>
                </c:pt>
                <c:pt idx="1586">
                  <c:v>0.71474962652660134</c:v>
                </c:pt>
                <c:pt idx="1587">
                  <c:v>0.71474962652660134</c:v>
                </c:pt>
                <c:pt idx="1588">
                  <c:v>0.71474962652660134</c:v>
                </c:pt>
                <c:pt idx="1589">
                  <c:v>0.71474962652660134</c:v>
                </c:pt>
                <c:pt idx="1590">
                  <c:v>0.71474962652660134</c:v>
                </c:pt>
                <c:pt idx="1591">
                  <c:v>0.71474962652660134</c:v>
                </c:pt>
                <c:pt idx="1592">
                  <c:v>0.71474962652660134</c:v>
                </c:pt>
                <c:pt idx="1593">
                  <c:v>0.71474962652660134</c:v>
                </c:pt>
                <c:pt idx="1594">
                  <c:v>0.71474962652660134</c:v>
                </c:pt>
                <c:pt idx="1595">
                  <c:v>0.71474962652660134</c:v>
                </c:pt>
                <c:pt idx="1596">
                  <c:v>0.71474962652660134</c:v>
                </c:pt>
                <c:pt idx="1597">
                  <c:v>0.71474962652660134</c:v>
                </c:pt>
                <c:pt idx="1598">
                  <c:v>0.71474962652660134</c:v>
                </c:pt>
                <c:pt idx="1599">
                  <c:v>0.71474962652660134</c:v>
                </c:pt>
                <c:pt idx="1600">
                  <c:v>0.71474962652660134</c:v>
                </c:pt>
                <c:pt idx="1601">
                  <c:v>0.71474962652660134</c:v>
                </c:pt>
                <c:pt idx="1602">
                  <c:v>0.71474962652660134</c:v>
                </c:pt>
                <c:pt idx="1603">
                  <c:v>0.71474962652660134</c:v>
                </c:pt>
                <c:pt idx="1604">
                  <c:v>0.71474962652660134</c:v>
                </c:pt>
                <c:pt idx="1605">
                  <c:v>0.71474962652660134</c:v>
                </c:pt>
                <c:pt idx="1606">
                  <c:v>0.71474962652660134</c:v>
                </c:pt>
                <c:pt idx="1607">
                  <c:v>0.71474962652660134</c:v>
                </c:pt>
                <c:pt idx="1608">
                  <c:v>0.71474962652660134</c:v>
                </c:pt>
                <c:pt idx="1609">
                  <c:v>0.71474962652660134</c:v>
                </c:pt>
                <c:pt idx="1610">
                  <c:v>0.71474962652660134</c:v>
                </c:pt>
                <c:pt idx="1611">
                  <c:v>0.71474962652660134</c:v>
                </c:pt>
                <c:pt idx="1612">
                  <c:v>0.71474962652660134</c:v>
                </c:pt>
                <c:pt idx="1613">
                  <c:v>0.71474962652660134</c:v>
                </c:pt>
                <c:pt idx="1614">
                  <c:v>0.71474962652660134</c:v>
                </c:pt>
                <c:pt idx="1615">
                  <c:v>0.71474962652660134</c:v>
                </c:pt>
                <c:pt idx="1616">
                  <c:v>0.71474962652660134</c:v>
                </c:pt>
                <c:pt idx="1617">
                  <c:v>0.71474962652660134</c:v>
                </c:pt>
                <c:pt idx="1618">
                  <c:v>0.71474962652660134</c:v>
                </c:pt>
                <c:pt idx="1619">
                  <c:v>0.71474962652660134</c:v>
                </c:pt>
                <c:pt idx="1620">
                  <c:v>0.71474962652660134</c:v>
                </c:pt>
                <c:pt idx="1621">
                  <c:v>0.71474962652660134</c:v>
                </c:pt>
                <c:pt idx="1622">
                  <c:v>0.71474962652660134</c:v>
                </c:pt>
                <c:pt idx="1623">
                  <c:v>0.71474962652660134</c:v>
                </c:pt>
                <c:pt idx="1624">
                  <c:v>0.71474962652660134</c:v>
                </c:pt>
                <c:pt idx="1625">
                  <c:v>0.71474962652660134</c:v>
                </c:pt>
                <c:pt idx="1626">
                  <c:v>0.71474962652660134</c:v>
                </c:pt>
                <c:pt idx="1627">
                  <c:v>0.71474962652660134</c:v>
                </c:pt>
                <c:pt idx="1628">
                  <c:v>0.71485665506073193</c:v>
                </c:pt>
                <c:pt idx="1629">
                  <c:v>0.71604415802918198</c:v>
                </c:pt>
                <c:pt idx="1630">
                  <c:v>0.71735068206566277</c:v>
                </c:pt>
                <c:pt idx="1631">
                  <c:v>0.71766588722519542</c:v>
                </c:pt>
                <c:pt idx="1632">
                  <c:v>0.71766588722519542</c:v>
                </c:pt>
                <c:pt idx="1633">
                  <c:v>0.71766588722519542</c:v>
                </c:pt>
                <c:pt idx="1634">
                  <c:v>0.71766588722519542</c:v>
                </c:pt>
                <c:pt idx="1635">
                  <c:v>0.71766588722519542</c:v>
                </c:pt>
                <c:pt idx="1636">
                  <c:v>0.71766588722519542</c:v>
                </c:pt>
                <c:pt idx="1637">
                  <c:v>0.71766588722519542</c:v>
                </c:pt>
                <c:pt idx="1638">
                  <c:v>0.71766588722519542</c:v>
                </c:pt>
                <c:pt idx="1639">
                  <c:v>0.71766588722519542</c:v>
                </c:pt>
                <c:pt idx="1640">
                  <c:v>0.71766588722519542</c:v>
                </c:pt>
                <c:pt idx="1641">
                  <c:v>0.71766588722519542</c:v>
                </c:pt>
                <c:pt idx="1642">
                  <c:v>0.71766588722519542</c:v>
                </c:pt>
                <c:pt idx="1643">
                  <c:v>0.71766588722519542</c:v>
                </c:pt>
                <c:pt idx="1644">
                  <c:v>0.71766588722519542</c:v>
                </c:pt>
                <c:pt idx="1645">
                  <c:v>0.71766588722519542</c:v>
                </c:pt>
                <c:pt idx="1646">
                  <c:v>0.71766588722519542</c:v>
                </c:pt>
                <c:pt idx="1647">
                  <c:v>0.71766588722519542</c:v>
                </c:pt>
                <c:pt idx="1648">
                  <c:v>0.71766588722519542</c:v>
                </c:pt>
                <c:pt idx="1649">
                  <c:v>0.71766588722519542</c:v>
                </c:pt>
                <c:pt idx="1650">
                  <c:v>0.71766588722519542</c:v>
                </c:pt>
                <c:pt idx="1651">
                  <c:v>0.71766588722519542</c:v>
                </c:pt>
                <c:pt idx="1652">
                  <c:v>0.71766588722519542</c:v>
                </c:pt>
                <c:pt idx="1653">
                  <c:v>0.71766588722519542</c:v>
                </c:pt>
                <c:pt idx="1654">
                  <c:v>0.71766588722519542</c:v>
                </c:pt>
                <c:pt idx="1655">
                  <c:v>0.71766588722519542</c:v>
                </c:pt>
                <c:pt idx="1656">
                  <c:v>0.71766588722519542</c:v>
                </c:pt>
                <c:pt idx="1657">
                  <c:v>0.71766588722519542</c:v>
                </c:pt>
                <c:pt idx="1658">
                  <c:v>0.71766588722519542</c:v>
                </c:pt>
                <c:pt idx="1659">
                  <c:v>0.71766588722519542</c:v>
                </c:pt>
                <c:pt idx="1660">
                  <c:v>0.71766588722519542</c:v>
                </c:pt>
                <c:pt idx="1661">
                  <c:v>0.71766588722519542</c:v>
                </c:pt>
                <c:pt idx="1662">
                  <c:v>0.71766588722519542</c:v>
                </c:pt>
                <c:pt idx="1663">
                  <c:v>0.71766588722519542</c:v>
                </c:pt>
                <c:pt idx="1664">
                  <c:v>0.71766588722519542</c:v>
                </c:pt>
                <c:pt idx="1665">
                  <c:v>0.71766588722519542</c:v>
                </c:pt>
                <c:pt idx="1666">
                  <c:v>0.71766588722519542</c:v>
                </c:pt>
                <c:pt idx="1667">
                  <c:v>0.71766588722519542</c:v>
                </c:pt>
                <c:pt idx="1668">
                  <c:v>0.71766588722519542</c:v>
                </c:pt>
                <c:pt idx="1669">
                  <c:v>0.71766588722519542</c:v>
                </c:pt>
                <c:pt idx="1670">
                  <c:v>0.71766588722519542</c:v>
                </c:pt>
                <c:pt idx="1671">
                  <c:v>0.71766588722519542</c:v>
                </c:pt>
                <c:pt idx="1672">
                  <c:v>0.71766588722519542</c:v>
                </c:pt>
                <c:pt idx="1673">
                  <c:v>0.71766588722519542</c:v>
                </c:pt>
                <c:pt idx="1674">
                  <c:v>0.71766588722519542</c:v>
                </c:pt>
                <c:pt idx="1675">
                  <c:v>0.71766588722519542</c:v>
                </c:pt>
                <c:pt idx="1676">
                  <c:v>0.71766588722519542</c:v>
                </c:pt>
                <c:pt idx="1677">
                  <c:v>0.71766588722519542</c:v>
                </c:pt>
                <c:pt idx="1678">
                  <c:v>0.71766588722519542</c:v>
                </c:pt>
                <c:pt idx="1679">
                  <c:v>0.71766588722519542</c:v>
                </c:pt>
                <c:pt idx="1680">
                  <c:v>0.71766588722519542</c:v>
                </c:pt>
                <c:pt idx="1681">
                  <c:v>0.71766588722519542</c:v>
                </c:pt>
                <c:pt idx="1682">
                  <c:v>0.71766588722519542</c:v>
                </c:pt>
                <c:pt idx="1683">
                  <c:v>0.71766588722519542</c:v>
                </c:pt>
                <c:pt idx="1684">
                  <c:v>0.71766588722519542</c:v>
                </c:pt>
                <c:pt idx="1685">
                  <c:v>0.71766588722519542</c:v>
                </c:pt>
                <c:pt idx="1686">
                  <c:v>0.71766588722519542</c:v>
                </c:pt>
                <c:pt idx="1687">
                  <c:v>0.71766588722519542</c:v>
                </c:pt>
                <c:pt idx="1688">
                  <c:v>0.71766588722519542</c:v>
                </c:pt>
                <c:pt idx="1689">
                  <c:v>0.71766588722519542</c:v>
                </c:pt>
                <c:pt idx="1690">
                  <c:v>0.71766588722519542</c:v>
                </c:pt>
                <c:pt idx="1691">
                  <c:v>0.71766588722519542</c:v>
                </c:pt>
                <c:pt idx="1692">
                  <c:v>0.71766588722519542</c:v>
                </c:pt>
                <c:pt idx="1693">
                  <c:v>0.71766588722519542</c:v>
                </c:pt>
                <c:pt idx="1694">
                  <c:v>0.71766588722519542</c:v>
                </c:pt>
                <c:pt idx="1695">
                  <c:v>0.71766588722519542</c:v>
                </c:pt>
                <c:pt idx="1696">
                  <c:v>0.71766588722519542</c:v>
                </c:pt>
                <c:pt idx="1697">
                  <c:v>0.71766588722519542</c:v>
                </c:pt>
                <c:pt idx="1698">
                  <c:v>0.71766588722519542</c:v>
                </c:pt>
                <c:pt idx="1699">
                  <c:v>0.71766588722519542</c:v>
                </c:pt>
                <c:pt idx="1700">
                  <c:v>0.71766588722519542</c:v>
                </c:pt>
                <c:pt idx="1701">
                  <c:v>0.71766588722519542</c:v>
                </c:pt>
                <c:pt idx="1702">
                  <c:v>0.71766588722519542</c:v>
                </c:pt>
                <c:pt idx="1703">
                  <c:v>0.71766588722519542</c:v>
                </c:pt>
                <c:pt idx="1704">
                  <c:v>0.71766588722519542</c:v>
                </c:pt>
                <c:pt idx="1705">
                  <c:v>0.71766588722519542</c:v>
                </c:pt>
                <c:pt idx="1706">
                  <c:v>0.71766588722519542</c:v>
                </c:pt>
                <c:pt idx="1707">
                  <c:v>0.71766588722519542</c:v>
                </c:pt>
                <c:pt idx="1708">
                  <c:v>0.71766588722519542</c:v>
                </c:pt>
                <c:pt idx="1709">
                  <c:v>0.71766588722519542</c:v>
                </c:pt>
                <c:pt idx="1710">
                  <c:v>0.71766588722519542</c:v>
                </c:pt>
                <c:pt idx="1711">
                  <c:v>0.71766588722519542</c:v>
                </c:pt>
                <c:pt idx="1712">
                  <c:v>0.71766588722519542</c:v>
                </c:pt>
                <c:pt idx="1713">
                  <c:v>0.71766588722519542</c:v>
                </c:pt>
                <c:pt idx="1714">
                  <c:v>0.71766588722519542</c:v>
                </c:pt>
                <c:pt idx="1715">
                  <c:v>0.71766588722519542</c:v>
                </c:pt>
                <c:pt idx="1716">
                  <c:v>0.71766588722519542</c:v>
                </c:pt>
                <c:pt idx="1717">
                  <c:v>0.71766588722519542</c:v>
                </c:pt>
                <c:pt idx="1718">
                  <c:v>0.71766588722519542</c:v>
                </c:pt>
                <c:pt idx="1719">
                  <c:v>0.71766588722519542</c:v>
                </c:pt>
                <c:pt idx="1720">
                  <c:v>0.71766588722519542</c:v>
                </c:pt>
                <c:pt idx="1721">
                  <c:v>0.71766588722519542</c:v>
                </c:pt>
                <c:pt idx="1722">
                  <c:v>0.71766588722519542</c:v>
                </c:pt>
                <c:pt idx="1723">
                  <c:v>0.71766588722519542</c:v>
                </c:pt>
                <c:pt idx="1724">
                  <c:v>0.71766588722519542</c:v>
                </c:pt>
                <c:pt idx="1725">
                  <c:v>0.71766588722519542</c:v>
                </c:pt>
                <c:pt idx="1726">
                  <c:v>0.71766588722519542</c:v>
                </c:pt>
                <c:pt idx="1727">
                  <c:v>0.71766588722519542</c:v>
                </c:pt>
                <c:pt idx="1728">
                  <c:v>0.71766588722519542</c:v>
                </c:pt>
                <c:pt idx="1729">
                  <c:v>0.71897868633716921</c:v>
                </c:pt>
                <c:pt idx="1730">
                  <c:v>0.72174774368805772</c:v>
                </c:pt>
                <c:pt idx="1731">
                  <c:v>0.72509550211220031</c:v>
                </c:pt>
                <c:pt idx="1732">
                  <c:v>0.72859465726699291</c:v>
                </c:pt>
                <c:pt idx="1733">
                  <c:v>0.73183222130834347</c:v>
                </c:pt>
                <c:pt idx="1734">
                  <c:v>0.73480681611089937</c:v>
                </c:pt>
                <c:pt idx="1735">
                  <c:v>0.73770661667272219</c:v>
                </c:pt>
                <c:pt idx="1736">
                  <c:v>0.74089864486994761</c:v>
                </c:pt>
                <c:pt idx="1737">
                  <c:v>0.74418747525670503</c:v>
                </c:pt>
                <c:pt idx="1738">
                  <c:v>0.74738166489675995</c:v>
                </c:pt>
                <c:pt idx="1739">
                  <c:v>0.75030590133958064</c:v>
                </c:pt>
                <c:pt idx="1740">
                  <c:v>0.75245050836502647</c:v>
                </c:pt>
                <c:pt idx="1741">
                  <c:v>0.75349673834493902</c:v>
                </c:pt>
                <c:pt idx="1742">
                  <c:v>0.75378708869493904</c:v>
                </c:pt>
                <c:pt idx="1743">
                  <c:v>0.75378708869493904</c:v>
                </c:pt>
                <c:pt idx="1744">
                  <c:v>0.75378708869493904</c:v>
                </c:pt>
                <c:pt idx="1745">
                  <c:v>0.75378708869493904</c:v>
                </c:pt>
                <c:pt idx="1746">
                  <c:v>0.75378708869493904</c:v>
                </c:pt>
                <c:pt idx="1747">
                  <c:v>0.75378708869493904</c:v>
                </c:pt>
                <c:pt idx="1748">
                  <c:v>0.75378708869493904</c:v>
                </c:pt>
                <c:pt idx="1749">
                  <c:v>0.75378708869493904</c:v>
                </c:pt>
                <c:pt idx="1750">
                  <c:v>0.75378708869493904</c:v>
                </c:pt>
                <c:pt idx="1751">
                  <c:v>0.75378708869493904</c:v>
                </c:pt>
                <c:pt idx="1752">
                  <c:v>0.75378708869493904</c:v>
                </c:pt>
                <c:pt idx="1753">
                  <c:v>0.75378708869493904</c:v>
                </c:pt>
                <c:pt idx="1754">
                  <c:v>0.75378708869493904</c:v>
                </c:pt>
                <c:pt idx="1755">
                  <c:v>0.75378708869493904</c:v>
                </c:pt>
                <c:pt idx="1756">
                  <c:v>0.75378708869493904</c:v>
                </c:pt>
                <c:pt idx="1757">
                  <c:v>0.75378708869493904</c:v>
                </c:pt>
                <c:pt idx="1758">
                  <c:v>0.75378708869493904</c:v>
                </c:pt>
                <c:pt idx="1759">
                  <c:v>0.75378708869493904</c:v>
                </c:pt>
                <c:pt idx="1760">
                  <c:v>0.75378708869493904</c:v>
                </c:pt>
                <c:pt idx="1761">
                  <c:v>0.75378708869493904</c:v>
                </c:pt>
                <c:pt idx="1762">
                  <c:v>0.75378708869493904</c:v>
                </c:pt>
                <c:pt idx="1763">
                  <c:v>0.75378708869493904</c:v>
                </c:pt>
                <c:pt idx="1764">
                  <c:v>0.75378708869493904</c:v>
                </c:pt>
                <c:pt idx="1765">
                  <c:v>0.75378708869493904</c:v>
                </c:pt>
                <c:pt idx="1766">
                  <c:v>0.75406683686921894</c:v>
                </c:pt>
                <c:pt idx="1767">
                  <c:v>0.75545996156251771</c:v>
                </c:pt>
                <c:pt idx="1768">
                  <c:v>0.75819207920194664</c:v>
                </c:pt>
                <c:pt idx="1769">
                  <c:v>0.7623171585492664</c:v>
                </c:pt>
                <c:pt idx="1770">
                  <c:v>0.76747682417009011</c:v>
                </c:pt>
                <c:pt idx="1771">
                  <c:v>0.77296860370617437</c:v>
                </c:pt>
                <c:pt idx="1772">
                  <c:v>0.7782913339805646</c:v>
                </c:pt>
                <c:pt idx="1773">
                  <c:v>0.78322109195622369</c:v>
                </c:pt>
                <c:pt idx="1774">
                  <c:v>0.78747648562822414</c:v>
                </c:pt>
                <c:pt idx="1775">
                  <c:v>0.79101559732459759</c:v>
                </c:pt>
                <c:pt idx="1776">
                  <c:v>0.79417284641819319</c:v>
                </c:pt>
                <c:pt idx="1777">
                  <c:v>0.79731955610654204</c:v>
                </c:pt>
                <c:pt idx="1778">
                  <c:v>0.80077319130685609</c:v>
                </c:pt>
                <c:pt idx="1779">
                  <c:v>0.80469688196920164</c:v>
                </c:pt>
                <c:pt idx="1780">
                  <c:v>0.80889701681502535</c:v>
                </c:pt>
                <c:pt idx="1781">
                  <c:v>0.81292021585435481</c:v>
                </c:pt>
                <c:pt idx="1782">
                  <c:v>0.81637370692918332</c:v>
                </c:pt>
                <c:pt idx="1783">
                  <c:v>0.81909715564955377</c:v>
                </c:pt>
                <c:pt idx="1784">
                  <c:v>0.821099699626754</c:v>
                </c:pt>
                <c:pt idx="1785">
                  <c:v>0.82263418089139628</c:v>
                </c:pt>
                <c:pt idx="1786">
                  <c:v>0.82393556196633089</c:v>
                </c:pt>
                <c:pt idx="1787">
                  <c:v>0.82510875672908812</c:v>
                </c:pt>
                <c:pt idx="1788">
                  <c:v>0.82623460326192955</c:v>
                </c:pt>
                <c:pt idx="1789">
                  <c:v>0.82740414982282739</c:v>
                </c:pt>
                <c:pt idx="1790">
                  <c:v>0.82866250452377899</c:v>
                </c:pt>
                <c:pt idx="1791">
                  <c:v>0.82997401424370243</c:v>
                </c:pt>
                <c:pt idx="1792">
                  <c:v>0.83120500577051892</c:v>
                </c:pt>
                <c:pt idx="1793">
                  <c:v>0.8321217589712937</c:v>
                </c:pt>
                <c:pt idx="1794">
                  <c:v>0.83281098243309071</c:v>
                </c:pt>
                <c:pt idx="1795">
                  <c:v>0.83281098243309071</c:v>
                </c:pt>
                <c:pt idx="1796">
                  <c:v>0.83281098243309071</c:v>
                </c:pt>
                <c:pt idx="1797">
                  <c:v>0.83281098243309071</c:v>
                </c:pt>
                <c:pt idx="1798">
                  <c:v>0.83281098243309071</c:v>
                </c:pt>
                <c:pt idx="1799">
                  <c:v>0.83281098243309071</c:v>
                </c:pt>
                <c:pt idx="1800">
                  <c:v>0.83281098243309071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B0D-437E-BD69-15E6D608B940}"/>
            </c:ext>
          </c:extLst>
        </c:ser>
        <c:ser>
          <c:idx val="2"/>
          <c:order val="2"/>
          <c:tx>
            <c:v>Recovered Energy</c:v>
          </c:tx>
          <c:spPr>
            <a:ln w="19050" cap="rnd">
              <a:solidFill>
                <a:srgbClr val="92D050"/>
              </a:solidFill>
              <a:round/>
            </a:ln>
            <a:effectLst/>
          </c:spPr>
          <c:marker>
            <c:symbol val="none"/>
          </c:marker>
          <c:xVal>
            <c:numRef>
              <c:f>Calculations!$B$3:$B$1803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Calculations!$W$3:$W$1803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1.6870658436214016E-3</c:v>
                </c:pt>
                <c:pt idx="21">
                  <c:v>2.3206275720164598E-3</c:v>
                </c:pt>
                <c:pt idx="22">
                  <c:v>2.6189650205761328E-3</c:v>
                </c:pt>
                <c:pt idx="23">
                  <c:v>2.6189650205761328E-3</c:v>
                </c:pt>
                <c:pt idx="24">
                  <c:v>2.7700253772290819E-3</c:v>
                </c:pt>
                <c:pt idx="25">
                  <c:v>2.7700253772290819E-3</c:v>
                </c:pt>
                <c:pt idx="26">
                  <c:v>3.2140185185185193E-3</c:v>
                </c:pt>
                <c:pt idx="27">
                  <c:v>3.2140185185185193E-3</c:v>
                </c:pt>
                <c:pt idx="28">
                  <c:v>3.2140185185185193E-3</c:v>
                </c:pt>
                <c:pt idx="29">
                  <c:v>3.2140185185185193E-3</c:v>
                </c:pt>
                <c:pt idx="30">
                  <c:v>3.3811577503429385E-3</c:v>
                </c:pt>
                <c:pt idx="31">
                  <c:v>4.4123676268861458E-3</c:v>
                </c:pt>
                <c:pt idx="32">
                  <c:v>4.8436598079561093E-3</c:v>
                </c:pt>
                <c:pt idx="33">
                  <c:v>5.0641700960219489E-3</c:v>
                </c:pt>
                <c:pt idx="34">
                  <c:v>5.1745603566529493E-3</c:v>
                </c:pt>
                <c:pt idx="35">
                  <c:v>5.6509814814814808E-3</c:v>
                </c:pt>
                <c:pt idx="36">
                  <c:v>6.1306454046639184E-3</c:v>
                </c:pt>
                <c:pt idx="37">
                  <c:v>7.5323449931412878E-3</c:v>
                </c:pt>
                <c:pt idx="38">
                  <c:v>8.8960768175583103E-3</c:v>
                </c:pt>
                <c:pt idx="39">
                  <c:v>8.8960768175583103E-3</c:v>
                </c:pt>
                <c:pt idx="40">
                  <c:v>8.8960768175583103E-3</c:v>
                </c:pt>
                <c:pt idx="41">
                  <c:v>8.8960768175583103E-3</c:v>
                </c:pt>
                <c:pt idx="42">
                  <c:v>9.5503113854595381E-3</c:v>
                </c:pt>
                <c:pt idx="43">
                  <c:v>9.6678628257887596E-3</c:v>
                </c:pt>
                <c:pt idx="44">
                  <c:v>9.6678628257887596E-3</c:v>
                </c:pt>
                <c:pt idx="45">
                  <c:v>9.6678628257887596E-3</c:v>
                </c:pt>
                <c:pt idx="46">
                  <c:v>9.6678628257887596E-3</c:v>
                </c:pt>
                <c:pt idx="47">
                  <c:v>9.8740507544581666E-3</c:v>
                </c:pt>
                <c:pt idx="48">
                  <c:v>9.9521481481481561E-3</c:v>
                </c:pt>
                <c:pt idx="49">
                  <c:v>9.9521481481481561E-3</c:v>
                </c:pt>
                <c:pt idx="50">
                  <c:v>9.9521481481481561E-3</c:v>
                </c:pt>
                <c:pt idx="51">
                  <c:v>1.0142392318244179E-2</c:v>
                </c:pt>
                <c:pt idx="52">
                  <c:v>1.0712449245541846E-2</c:v>
                </c:pt>
                <c:pt idx="53">
                  <c:v>1.096390123456791E-2</c:v>
                </c:pt>
                <c:pt idx="54">
                  <c:v>1.096390123456791E-2</c:v>
                </c:pt>
                <c:pt idx="55">
                  <c:v>1.096390123456791E-2</c:v>
                </c:pt>
                <c:pt idx="56">
                  <c:v>1.096390123456791E-2</c:v>
                </c:pt>
                <c:pt idx="57">
                  <c:v>1.096390123456791E-2</c:v>
                </c:pt>
                <c:pt idx="58">
                  <c:v>1.096390123456791E-2</c:v>
                </c:pt>
                <c:pt idx="59">
                  <c:v>1.096390123456791E-2</c:v>
                </c:pt>
                <c:pt idx="60">
                  <c:v>1.096390123456791E-2</c:v>
                </c:pt>
                <c:pt idx="61">
                  <c:v>1.1495314814814823E-2</c:v>
                </c:pt>
                <c:pt idx="62">
                  <c:v>1.1495314814814823E-2</c:v>
                </c:pt>
                <c:pt idx="63">
                  <c:v>1.1618135802469145E-2</c:v>
                </c:pt>
                <c:pt idx="64">
                  <c:v>1.1618135802469145E-2</c:v>
                </c:pt>
                <c:pt idx="65">
                  <c:v>1.1692990397805221E-2</c:v>
                </c:pt>
                <c:pt idx="66">
                  <c:v>1.1877559670781902E-2</c:v>
                </c:pt>
                <c:pt idx="67">
                  <c:v>1.1877559670781902E-2</c:v>
                </c:pt>
                <c:pt idx="68">
                  <c:v>1.1877559670781902E-2</c:v>
                </c:pt>
                <c:pt idx="69">
                  <c:v>1.1877559670781902E-2</c:v>
                </c:pt>
                <c:pt idx="70">
                  <c:v>1.1877559670781902E-2</c:v>
                </c:pt>
                <c:pt idx="71">
                  <c:v>1.1877559670781902E-2</c:v>
                </c:pt>
                <c:pt idx="72">
                  <c:v>1.2027133744855983E-2</c:v>
                </c:pt>
                <c:pt idx="73">
                  <c:v>1.2758384773662566E-2</c:v>
                </c:pt>
                <c:pt idx="74">
                  <c:v>1.3348979423868326E-2</c:v>
                </c:pt>
                <c:pt idx="75">
                  <c:v>1.3513551440329232E-2</c:v>
                </c:pt>
                <c:pt idx="76">
                  <c:v>1.3513551440329232E-2</c:v>
                </c:pt>
                <c:pt idx="77">
                  <c:v>1.3513551440329232E-2</c:v>
                </c:pt>
                <c:pt idx="78">
                  <c:v>1.3800674211248306E-2</c:v>
                </c:pt>
                <c:pt idx="79">
                  <c:v>1.4428696159122104E-2</c:v>
                </c:pt>
                <c:pt idx="80">
                  <c:v>1.517197256515776E-2</c:v>
                </c:pt>
                <c:pt idx="81">
                  <c:v>1.517197256515776E-2</c:v>
                </c:pt>
                <c:pt idx="82">
                  <c:v>1.5877416323731148E-2</c:v>
                </c:pt>
                <c:pt idx="83">
                  <c:v>1.5877416323731148E-2</c:v>
                </c:pt>
                <c:pt idx="84">
                  <c:v>1.5877416323731148E-2</c:v>
                </c:pt>
                <c:pt idx="85">
                  <c:v>1.6363430727023339E-2</c:v>
                </c:pt>
                <c:pt idx="86">
                  <c:v>1.6363430727023339E-2</c:v>
                </c:pt>
                <c:pt idx="87">
                  <c:v>1.644733813443075E-2</c:v>
                </c:pt>
                <c:pt idx="88">
                  <c:v>1.644733813443075E-2</c:v>
                </c:pt>
                <c:pt idx="89">
                  <c:v>1.8129674897119363E-2</c:v>
                </c:pt>
                <c:pt idx="90">
                  <c:v>1.9754992455418403E-2</c:v>
                </c:pt>
                <c:pt idx="91">
                  <c:v>1.9754992455418403E-2</c:v>
                </c:pt>
                <c:pt idx="92">
                  <c:v>1.9754992455418403E-2</c:v>
                </c:pt>
                <c:pt idx="93">
                  <c:v>1.9754992455418403E-2</c:v>
                </c:pt>
                <c:pt idx="94">
                  <c:v>1.9754992455418403E-2</c:v>
                </c:pt>
                <c:pt idx="95">
                  <c:v>1.9802958847736647E-2</c:v>
                </c:pt>
                <c:pt idx="96">
                  <c:v>1.9802958847736647E-2</c:v>
                </c:pt>
                <c:pt idx="97">
                  <c:v>1.9802958847736647E-2</c:v>
                </c:pt>
                <c:pt idx="98">
                  <c:v>1.9802958847736647E-2</c:v>
                </c:pt>
                <c:pt idx="99">
                  <c:v>1.9802958847736647E-2</c:v>
                </c:pt>
                <c:pt idx="100">
                  <c:v>1.9802958847736647E-2</c:v>
                </c:pt>
                <c:pt idx="101">
                  <c:v>1.9802958847736647E-2</c:v>
                </c:pt>
                <c:pt idx="102">
                  <c:v>1.9802958847736647E-2</c:v>
                </c:pt>
                <c:pt idx="103">
                  <c:v>1.9802958847736647E-2</c:v>
                </c:pt>
                <c:pt idx="104">
                  <c:v>1.9802958847736647E-2</c:v>
                </c:pt>
                <c:pt idx="105">
                  <c:v>1.9802958847736647E-2</c:v>
                </c:pt>
                <c:pt idx="106">
                  <c:v>1.9802958847736647E-2</c:v>
                </c:pt>
                <c:pt idx="107">
                  <c:v>1.9802958847736647E-2</c:v>
                </c:pt>
                <c:pt idx="108">
                  <c:v>1.9802958847736647E-2</c:v>
                </c:pt>
                <c:pt idx="109">
                  <c:v>1.9802958847736647E-2</c:v>
                </c:pt>
                <c:pt idx="110">
                  <c:v>1.9802958847736647E-2</c:v>
                </c:pt>
                <c:pt idx="111">
                  <c:v>1.9802958847736647E-2</c:v>
                </c:pt>
                <c:pt idx="112">
                  <c:v>1.9802958847736647E-2</c:v>
                </c:pt>
                <c:pt idx="113">
                  <c:v>1.9802958847736647E-2</c:v>
                </c:pt>
                <c:pt idx="114">
                  <c:v>1.9802958847736647E-2</c:v>
                </c:pt>
                <c:pt idx="115">
                  <c:v>1.9802958847736647E-2</c:v>
                </c:pt>
                <c:pt idx="116">
                  <c:v>1.9802958847736647E-2</c:v>
                </c:pt>
                <c:pt idx="117">
                  <c:v>1.9802958847736647E-2</c:v>
                </c:pt>
                <c:pt idx="118">
                  <c:v>1.9802958847736647E-2</c:v>
                </c:pt>
                <c:pt idx="119">
                  <c:v>1.9802958847736647E-2</c:v>
                </c:pt>
                <c:pt idx="120">
                  <c:v>1.9802958847736647E-2</c:v>
                </c:pt>
                <c:pt idx="121">
                  <c:v>1.9802958847736647E-2</c:v>
                </c:pt>
                <c:pt idx="122">
                  <c:v>1.9802958847736647E-2</c:v>
                </c:pt>
                <c:pt idx="123">
                  <c:v>1.9802958847736647E-2</c:v>
                </c:pt>
                <c:pt idx="124">
                  <c:v>1.9802958847736647E-2</c:v>
                </c:pt>
                <c:pt idx="125">
                  <c:v>1.9802958847736647E-2</c:v>
                </c:pt>
                <c:pt idx="126">
                  <c:v>1.9802958847736647E-2</c:v>
                </c:pt>
                <c:pt idx="127">
                  <c:v>1.9802958847736647E-2</c:v>
                </c:pt>
                <c:pt idx="128">
                  <c:v>1.9802958847736647E-2</c:v>
                </c:pt>
                <c:pt idx="129">
                  <c:v>1.9802958847736647E-2</c:v>
                </c:pt>
                <c:pt idx="130">
                  <c:v>1.9802958847736647E-2</c:v>
                </c:pt>
                <c:pt idx="131">
                  <c:v>1.9802958847736647E-2</c:v>
                </c:pt>
                <c:pt idx="132">
                  <c:v>1.9802958847736647E-2</c:v>
                </c:pt>
                <c:pt idx="133">
                  <c:v>1.9802958847736647E-2</c:v>
                </c:pt>
                <c:pt idx="134">
                  <c:v>1.9802958847736647E-2</c:v>
                </c:pt>
                <c:pt idx="135">
                  <c:v>1.9802958847736647E-2</c:v>
                </c:pt>
                <c:pt idx="136">
                  <c:v>1.9802958847736647E-2</c:v>
                </c:pt>
                <c:pt idx="137">
                  <c:v>1.9802958847736647E-2</c:v>
                </c:pt>
                <c:pt idx="138">
                  <c:v>1.9802958847736647E-2</c:v>
                </c:pt>
                <c:pt idx="139">
                  <c:v>1.9802958847736647E-2</c:v>
                </c:pt>
                <c:pt idx="140">
                  <c:v>1.9802958847736647E-2</c:v>
                </c:pt>
                <c:pt idx="141">
                  <c:v>1.9802958847736647E-2</c:v>
                </c:pt>
                <c:pt idx="142">
                  <c:v>1.9802958847736647E-2</c:v>
                </c:pt>
                <c:pt idx="143">
                  <c:v>2.0395039780521287E-2</c:v>
                </c:pt>
                <c:pt idx="144">
                  <c:v>2.1063191358024713E-2</c:v>
                </c:pt>
                <c:pt idx="145">
                  <c:v>2.109251165980798E-2</c:v>
                </c:pt>
                <c:pt idx="146">
                  <c:v>2.109251165980798E-2</c:v>
                </c:pt>
                <c:pt idx="147">
                  <c:v>2.109251165980798E-2</c:v>
                </c:pt>
                <c:pt idx="148">
                  <c:v>2.1135613854595361E-2</c:v>
                </c:pt>
                <c:pt idx="149">
                  <c:v>2.1632572702331987E-2</c:v>
                </c:pt>
                <c:pt idx="150">
                  <c:v>2.2307480109739389E-2</c:v>
                </c:pt>
                <c:pt idx="151">
                  <c:v>2.3105748971193444E-2</c:v>
                </c:pt>
                <c:pt idx="152">
                  <c:v>2.4468264746227729E-2</c:v>
                </c:pt>
                <c:pt idx="153">
                  <c:v>2.5881043895747621E-2</c:v>
                </c:pt>
                <c:pt idx="154">
                  <c:v>2.5881043895747621E-2</c:v>
                </c:pt>
                <c:pt idx="155">
                  <c:v>2.5881043895747621E-2</c:v>
                </c:pt>
                <c:pt idx="156">
                  <c:v>2.5881043895747621E-2</c:v>
                </c:pt>
                <c:pt idx="157">
                  <c:v>2.5881043895747621E-2</c:v>
                </c:pt>
                <c:pt idx="158">
                  <c:v>2.5881043895747621E-2</c:v>
                </c:pt>
                <c:pt idx="159">
                  <c:v>2.5881043895747621E-2</c:v>
                </c:pt>
                <c:pt idx="160">
                  <c:v>2.5881043895747621E-2</c:v>
                </c:pt>
                <c:pt idx="161">
                  <c:v>2.5881043895747621E-2</c:v>
                </c:pt>
                <c:pt idx="162">
                  <c:v>2.6433130315500705E-2</c:v>
                </c:pt>
                <c:pt idx="163">
                  <c:v>2.6433130315500705E-2</c:v>
                </c:pt>
                <c:pt idx="164">
                  <c:v>2.6473935528120735E-2</c:v>
                </c:pt>
                <c:pt idx="165">
                  <c:v>2.6629724965706467E-2</c:v>
                </c:pt>
                <c:pt idx="166">
                  <c:v>2.7085878600823073E-2</c:v>
                </c:pt>
                <c:pt idx="167">
                  <c:v>2.7085878600823073E-2</c:v>
                </c:pt>
                <c:pt idx="168">
                  <c:v>2.7085878600823073E-2</c:v>
                </c:pt>
                <c:pt idx="169">
                  <c:v>2.7085878600823073E-2</c:v>
                </c:pt>
                <c:pt idx="170">
                  <c:v>2.8229505486968481E-2</c:v>
                </c:pt>
                <c:pt idx="171">
                  <c:v>2.9653634430727053E-2</c:v>
                </c:pt>
                <c:pt idx="172">
                  <c:v>3.1295436213991792E-2</c:v>
                </c:pt>
                <c:pt idx="173">
                  <c:v>3.2704161865569299E-2</c:v>
                </c:pt>
                <c:pt idx="174">
                  <c:v>3.2704161865569299E-2</c:v>
                </c:pt>
                <c:pt idx="175">
                  <c:v>3.2704161865569299E-2</c:v>
                </c:pt>
                <c:pt idx="176">
                  <c:v>3.2704161865569299E-2</c:v>
                </c:pt>
                <c:pt idx="177">
                  <c:v>3.2704161865569299E-2</c:v>
                </c:pt>
                <c:pt idx="178">
                  <c:v>3.2704161865569299E-2</c:v>
                </c:pt>
                <c:pt idx="179">
                  <c:v>3.300452606310017E-2</c:v>
                </c:pt>
                <c:pt idx="180">
                  <c:v>3.3764962277091935E-2</c:v>
                </c:pt>
                <c:pt idx="181">
                  <c:v>3.4162610425240089E-2</c:v>
                </c:pt>
                <c:pt idx="182">
                  <c:v>3.4320696844993177E-2</c:v>
                </c:pt>
                <c:pt idx="183">
                  <c:v>3.4781984910836797E-2</c:v>
                </c:pt>
                <c:pt idx="184">
                  <c:v>3.5699831961591252E-2</c:v>
                </c:pt>
                <c:pt idx="185">
                  <c:v>3.5761580246913623E-2</c:v>
                </c:pt>
                <c:pt idx="186">
                  <c:v>3.5761580246913623E-2</c:v>
                </c:pt>
                <c:pt idx="187">
                  <c:v>3.5761580246913623E-2</c:v>
                </c:pt>
                <c:pt idx="188">
                  <c:v>3.5761580246913623E-2</c:v>
                </c:pt>
                <c:pt idx="189">
                  <c:v>3.5761580246913623E-2</c:v>
                </c:pt>
                <c:pt idx="190">
                  <c:v>3.5761580246913623E-2</c:v>
                </c:pt>
                <c:pt idx="191">
                  <c:v>3.5761580246913623E-2</c:v>
                </c:pt>
                <c:pt idx="192">
                  <c:v>3.5761580246913623E-2</c:v>
                </c:pt>
                <c:pt idx="193">
                  <c:v>3.5761580246913623E-2</c:v>
                </c:pt>
                <c:pt idx="194">
                  <c:v>3.5761580246913623E-2</c:v>
                </c:pt>
                <c:pt idx="195">
                  <c:v>3.5761580246913623E-2</c:v>
                </c:pt>
                <c:pt idx="196">
                  <c:v>3.5761580246913623E-2</c:v>
                </c:pt>
                <c:pt idx="197">
                  <c:v>3.5761580246913623E-2</c:v>
                </c:pt>
                <c:pt idx="198">
                  <c:v>3.5761580246913623E-2</c:v>
                </c:pt>
                <c:pt idx="199">
                  <c:v>3.5761580246913623E-2</c:v>
                </c:pt>
                <c:pt idx="200">
                  <c:v>3.5761580246913623E-2</c:v>
                </c:pt>
                <c:pt idx="201">
                  <c:v>3.5761580246913623E-2</c:v>
                </c:pt>
                <c:pt idx="202">
                  <c:v>3.5761580246913623E-2</c:v>
                </c:pt>
                <c:pt idx="203">
                  <c:v>3.5761580246913623E-2</c:v>
                </c:pt>
                <c:pt idx="204">
                  <c:v>3.5761580246913623E-2</c:v>
                </c:pt>
                <c:pt idx="205">
                  <c:v>3.5765768861454092E-2</c:v>
                </c:pt>
                <c:pt idx="206">
                  <c:v>3.5765768861454092E-2</c:v>
                </c:pt>
                <c:pt idx="207">
                  <c:v>3.5765768861454092E-2</c:v>
                </c:pt>
                <c:pt idx="208">
                  <c:v>3.5828192729766839E-2</c:v>
                </c:pt>
                <c:pt idx="209">
                  <c:v>3.5891832647462318E-2</c:v>
                </c:pt>
                <c:pt idx="210">
                  <c:v>3.5891832647462318E-2</c:v>
                </c:pt>
                <c:pt idx="211">
                  <c:v>3.653809533607686E-2</c:v>
                </c:pt>
                <c:pt idx="212">
                  <c:v>3.703559465020579E-2</c:v>
                </c:pt>
                <c:pt idx="213">
                  <c:v>3.7397436899862864E-2</c:v>
                </c:pt>
                <c:pt idx="214">
                  <c:v>3.7577141975308682E-2</c:v>
                </c:pt>
                <c:pt idx="215">
                  <c:v>3.7577141975308682E-2</c:v>
                </c:pt>
                <c:pt idx="216">
                  <c:v>3.7577141975308682E-2</c:v>
                </c:pt>
                <c:pt idx="217">
                  <c:v>3.7577141975308682E-2</c:v>
                </c:pt>
                <c:pt idx="218">
                  <c:v>3.7723338134430767E-2</c:v>
                </c:pt>
                <c:pt idx="219">
                  <c:v>3.8037213991769583E-2</c:v>
                </c:pt>
                <c:pt idx="220">
                  <c:v>3.8530119341563827E-2</c:v>
                </c:pt>
                <c:pt idx="221">
                  <c:v>3.8919660493827182E-2</c:v>
                </c:pt>
                <c:pt idx="222">
                  <c:v>3.9618618655692765E-2</c:v>
                </c:pt>
                <c:pt idx="223">
                  <c:v>3.9618618655692765E-2</c:v>
                </c:pt>
                <c:pt idx="224">
                  <c:v>3.9759815500685906E-2</c:v>
                </c:pt>
                <c:pt idx="225">
                  <c:v>3.9759815500685906E-2</c:v>
                </c:pt>
                <c:pt idx="226">
                  <c:v>3.9759815500685906E-2</c:v>
                </c:pt>
                <c:pt idx="227">
                  <c:v>3.9899661179698245E-2</c:v>
                </c:pt>
                <c:pt idx="228">
                  <c:v>3.9899661179698245E-2</c:v>
                </c:pt>
                <c:pt idx="229">
                  <c:v>4.0044911522633758E-2</c:v>
                </c:pt>
                <c:pt idx="230">
                  <c:v>4.0193404663923203E-2</c:v>
                </c:pt>
                <c:pt idx="231">
                  <c:v>4.0650233882030193E-2</c:v>
                </c:pt>
                <c:pt idx="232">
                  <c:v>4.1107063100137189E-2</c:v>
                </c:pt>
                <c:pt idx="233">
                  <c:v>4.2601722908093297E-2</c:v>
                </c:pt>
                <c:pt idx="234">
                  <c:v>4.3563347736625541E-2</c:v>
                </c:pt>
                <c:pt idx="235">
                  <c:v>4.3563347736625541E-2</c:v>
                </c:pt>
                <c:pt idx="236">
                  <c:v>4.3563347736625541E-2</c:v>
                </c:pt>
                <c:pt idx="237">
                  <c:v>4.3563347736625541E-2</c:v>
                </c:pt>
                <c:pt idx="238">
                  <c:v>4.3815745541838182E-2</c:v>
                </c:pt>
                <c:pt idx="239">
                  <c:v>4.4692246913580279E-2</c:v>
                </c:pt>
                <c:pt idx="240">
                  <c:v>4.5964639917695511E-2</c:v>
                </c:pt>
                <c:pt idx="241">
                  <c:v>4.6006796296296323E-2</c:v>
                </c:pt>
                <c:pt idx="242">
                  <c:v>4.6006796296296323E-2</c:v>
                </c:pt>
                <c:pt idx="243">
                  <c:v>4.640201234567904E-2</c:v>
                </c:pt>
                <c:pt idx="244">
                  <c:v>4.640201234567904E-2</c:v>
                </c:pt>
                <c:pt idx="245">
                  <c:v>4.640201234567904E-2</c:v>
                </c:pt>
                <c:pt idx="246">
                  <c:v>4.705624691358027E-2</c:v>
                </c:pt>
                <c:pt idx="247">
                  <c:v>4.7173798353909488E-2</c:v>
                </c:pt>
                <c:pt idx="248">
                  <c:v>4.7173798353909488E-2</c:v>
                </c:pt>
                <c:pt idx="249">
                  <c:v>4.7173798353909488E-2</c:v>
                </c:pt>
                <c:pt idx="250">
                  <c:v>4.7173798353909488E-2</c:v>
                </c:pt>
                <c:pt idx="251">
                  <c:v>4.7379986282578897E-2</c:v>
                </c:pt>
                <c:pt idx="252">
                  <c:v>4.7458083676268886E-2</c:v>
                </c:pt>
                <c:pt idx="253">
                  <c:v>4.7458083676268886E-2</c:v>
                </c:pt>
                <c:pt idx="254">
                  <c:v>4.7458083676268886E-2</c:v>
                </c:pt>
                <c:pt idx="255">
                  <c:v>4.7648327846364906E-2</c:v>
                </c:pt>
                <c:pt idx="256">
                  <c:v>4.8218384773662581E-2</c:v>
                </c:pt>
                <c:pt idx="257">
                  <c:v>4.8218384773662581E-2</c:v>
                </c:pt>
                <c:pt idx="258">
                  <c:v>4.8218384773662581E-2</c:v>
                </c:pt>
                <c:pt idx="259">
                  <c:v>4.8218384773662581E-2</c:v>
                </c:pt>
                <c:pt idx="260">
                  <c:v>4.8218384773662581E-2</c:v>
                </c:pt>
                <c:pt idx="261">
                  <c:v>4.8218384773662581E-2</c:v>
                </c:pt>
                <c:pt idx="262">
                  <c:v>4.8218384773662581E-2</c:v>
                </c:pt>
                <c:pt idx="263">
                  <c:v>4.8218384773662581E-2</c:v>
                </c:pt>
                <c:pt idx="264">
                  <c:v>4.8218384773662581E-2</c:v>
                </c:pt>
                <c:pt idx="265">
                  <c:v>4.8218384773662581E-2</c:v>
                </c:pt>
                <c:pt idx="266">
                  <c:v>4.8612519890260664E-2</c:v>
                </c:pt>
                <c:pt idx="267">
                  <c:v>4.9614409465020617E-2</c:v>
                </c:pt>
                <c:pt idx="268">
                  <c:v>4.9614409465020617E-2</c:v>
                </c:pt>
                <c:pt idx="269">
                  <c:v>5.0220002057613213E-2</c:v>
                </c:pt>
                <c:pt idx="270">
                  <c:v>5.0220002057613213E-2</c:v>
                </c:pt>
                <c:pt idx="271">
                  <c:v>5.1925984224965756E-2</c:v>
                </c:pt>
                <c:pt idx="272">
                  <c:v>5.254522359396438E-2</c:v>
                </c:pt>
                <c:pt idx="273">
                  <c:v>5.254522359396438E-2</c:v>
                </c:pt>
                <c:pt idx="274">
                  <c:v>5.4100820987654348E-2</c:v>
                </c:pt>
                <c:pt idx="275">
                  <c:v>5.5487792866941055E-2</c:v>
                </c:pt>
                <c:pt idx="276">
                  <c:v>5.5487792866941055E-2</c:v>
                </c:pt>
                <c:pt idx="277">
                  <c:v>5.6028259259259305E-2</c:v>
                </c:pt>
                <c:pt idx="278">
                  <c:v>5.6028259259259305E-2</c:v>
                </c:pt>
                <c:pt idx="279">
                  <c:v>5.705528052126204E-2</c:v>
                </c:pt>
                <c:pt idx="280">
                  <c:v>5.705528052126204E-2</c:v>
                </c:pt>
                <c:pt idx="281">
                  <c:v>5.705528052126204E-2</c:v>
                </c:pt>
                <c:pt idx="282">
                  <c:v>5.705528052126204E-2</c:v>
                </c:pt>
                <c:pt idx="283">
                  <c:v>5.705528052126204E-2</c:v>
                </c:pt>
                <c:pt idx="284">
                  <c:v>5.705528052126204E-2</c:v>
                </c:pt>
                <c:pt idx="285">
                  <c:v>5.705528052126204E-2</c:v>
                </c:pt>
                <c:pt idx="286">
                  <c:v>5.7255523319615954E-2</c:v>
                </c:pt>
                <c:pt idx="287">
                  <c:v>5.7255523319615954E-2</c:v>
                </c:pt>
                <c:pt idx="288">
                  <c:v>5.7255523319615954E-2</c:v>
                </c:pt>
                <c:pt idx="289">
                  <c:v>5.7255523319615954E-2</c:v>
                </c:pt>
                <c:pt idx="290">
                  <c:v>5.8849088477366286E-2</c:v>
                </c:pt>
                <c:pt idx="291">
                  <c:v>6.0523858710562456E-2</c:v>
                </c:pt>
                <c:pt idx="292">
                  <c:v>6.2129043895747624E-2</c:v>
                </c:pt>
                <c:pt idx="293">
                  <c:v>6.2772604252400582E-2</c:v>
                </c:pt>
                <c:pt idx="294">
                  <c:v>6.2772604252400582E-2</c:v>
                </c:pt>
                <c:pt idx="295">
                  <c:v>6.2772604252400582E-2</c:v>
                </c:pt>
                <c:pt idx="296">
                  <c:v>6.2772604252400582E-2</c:v>
                </c:pt>
                <c:pt idx="297">
                  <c:v>6.2772604252400582E-2</c:v>
                </c:pt>
                <c:pt idx="298">
                  <c:v>6.2772604252400582E-2</c:v>
                </c:pt>
                <c:pt idx="299">
                  <c:v>6.2898127572016516E-2</c:v>
                </c:pt>
                <c:pt idx="300">
                  <c:v>6.3153227709190726E-2</c:v>
                </c:pt>
                <c:pt idx="301">
                  <c:v>6.3408327846364923E-2</c:v>
                </c:pt>
                <c:pt idx="302">
                  <c:v>6.3786248971193463E-2</c:v>
                </c:pt>
                <c:pt idx="303">
                  <c:v>6.4152009602194845E-2</c:v>
                </c:pt>
                <c:pt idx="304">
                  <c:v>6.4377384087791562E-2</c:v>
                </c:pt>
                <c:pt idx="305">
                  <c:v>6.4938793552812124E-2</c:v>
                </c:pt>
                <c:pt idx="306">
                  <c:v>6.4938793552812124E-2</c:v>
                </c:pt>
                <c:pt idx="307">
                  <c:v>6.4938793552812124E-2</c:v>
                </c:pt>
                <c:pt idx="308">
                  <c:v>6.4938793552812124E-2</c:v>
                </c:pt>
                <c:pt idx="309">
                  <c:v>6.4938793552812124E-2</c:v>
                </c:pt>
                <c:pt idx="310">
                  <c:v>6.5152818244170158E-2</c:v>
                </c:pt>
                <c:pt idx="311">
                  <c:v>6.525456104252407E-2</c:v>
                </c:pt>
                <c:pt idx="312">
                  <c:v>6.5456425240054933E-2</c:v>
                </c:pt>
                <c:pt idx="313">
                  <c:v>6.5849614540466464E-2</c:v>
                </c:pt>
                <c:pt idx="314">
                  <c:v>6.6109984224965765E-2</c:v>
                </c:pt>
                <c:pt idx="315">
                  <c:v>6.6243479423868379E-2</c:v>
                </c:pt>
                <c:pt idx="316">
                  <c:v>6.6243479423868379E-2</c:v>
                </c:pt>
                <c:pt idx="317">
                  <c:v>6.6243479423868379E-2</c:v>
                </c:pt>
                <c:pt idx="318">
                  <c:v>6.6524251714677698E-2</c:v>
                </c:pt>
                <c:pt idx="319">
                  <c:v>6.6674366255144113E-2</c:v>
                </c:pt>
                <c:pt idx="320">
                  <c:v>6.6674366255144113E-2</c:v>
                </c:pt>
                <c:pt idx="321">
                  <c:v>6.6674366255144113E-2</c:v>
                </c:pt>
                <c:pt idx="322">
                  <c:v>6.6802727023319686E-2</c:v>
                </c:pt>
                <c:pt idx="323">
                  <c:v>6.6802727023319686E-2</c:v>
                </c:pt>
                <c:pt idx="324">
                  <c:v>6.7201591220850551E-2</c:v>
                </c:pt>
                <c:pt idx="325">
                  <c:v>6.7201591220850551E-2</c:v>
                </c:pt>
                <c:pt idx="326">
                  <c:v>6.7201591220850551E-2</c:v>
                </c:pt>
                <c:pt idx="327">
                  <c:v>6.7394132373113924E-2</c:v>
                </c:pt>
                <c:pt idx="328">
                  <c:v>6.7394132373113924E-2</c:v>
                </c:pt>
                <c:pt idx="329">
                  <c:v>6.8861093278463709E-2</c:v>
                </c:pt>
                <c:pt idx="330">
                  <c:v>6.8861093278463709E-2</c:v>
                </c:pt>
                <c:pt idx="331">
                  <c:v>6.8861093278463709E-2</c:v>
                </c:pt>
                <c:pt idx="332">
                  <c:v>6.8861093278463709E-2</c:v>
                </c:pt>
                <c:pt idx="333">
                  <c:v>6.9122679012345742E-2</c:v>
                </c:pt>
                <c:pt idx="334">
                  <c:v>6.9122679012345742E-2</c:v>
                </c:pt>
                <c:pt idx="335">
                  <c:v>6.9243067901234634E-2</c:v>
                </c:pt>
                <c:pt idx="336">
                  <c:v>6.9243067901234634E-2</c:v>
                </c:pt>
                <c:pt idx="337">
                  <c:v>6.9243067901234634E-2</c:v>
                </c:pt>
                <c:pt idx="338">
                  <c:v>6.9243067901234634E-2</c:v>
                </c:pt>
                <c:pt idx="339">
                  <c:v>6.9243067901234634E-2</c:v>
                </c:pt>
                <c:pt idx="340">
                  <c:v>6.9243067901234634E-2</c:v>
                </c:pt>
                <c:pt idx="341">
                  <c:v>6.9243067901234634E-2</c:v>
                </c:pt>
                <c:pt idx="342">
                  <c:v>6.9243067901234634E-2</c:v>
                </c:pt>
                <c:pt idx="343">
                  <c:v>7.0478168724279894E-2</c:v>
                </c:pt>
                <c:pt idx="344">
                  <c:v>7.0871358024691425E-2</c:v>
                </c:pt>
                <c:pt idx="345">
                  <c:v>7.0937970507544648E-2</c:v>
                </c:pt>
                <c:pt idx="346">
                  <c:v>7.0937970507544648E-2</c:v>
                </c:pt>
                <c:pt idx="347">
                  <c:v>7.1425876543209935E-2</c:v>
                </c:pt>
                <c:pt idx="348">
                  <c:v>7.1425876543209935E-2</c:v>
                </c:pt>
                <c:pt idx="349">
                  <c:v>7.1425876543209935E-2</c:v>
                </c:pt>
                <c:pt idx="350">
                  <c:v>7.1568559670781962E-2</c:v>
                </c:pt>
                <c:pt idx="351">
                  <c:v>7.1794069272976754E-2</c:v>
                </c:pt>
                <c:pt idx="352">
                  <c:v>7.1946210562414334E-2</c:v>
                </c:pt>
                <c:pt idx="353">
                  <c:v>7.1946210562414334E-2</c:v>
                </c:pt>
                <c:pt idx="354">
                  <c:v>7.1946210562414334E-2</c:v>
                </c:pt>
                <c:pt idx="355">
                  <c:v>7.1946210562414334E-2</c:v>
                </c:pt>
                <c:pt idx="356">
                  <c:v>7.1946210562414334E-2</c:v>
                </c:pt>
                <c:pt idx="357">
                  <c:v>7.2021470507544649E-2</c:v>
                </c:pt>
                <c:pt idx="358">
                  <c:v>7.2249412208504865E-2</c:v>
                </c:pt>
                <c:pt idx="359">
                  <c:v>7.2913510288065905E-2</c:v>
                </c:pt>
                <c:pt idx="360">
                  <c:v>7.3429925925925996E-2</c:v>
                </c:pt>
                <c:pt idx="361">
                  <c:v>7.3429925925925996E-2</c:v>
                </c:pt>
                <c:pt idx="362">
                  <c:v>7.3429925925925996E-2</c:v>
                </c:pt>
                <c:pt idx="363">
                  <c:v>7.3429925925925996E-2</c:v>
                </c:pt>
                <c:pt idx="364">
                  <c:v>7.3429925925925996E-2</c:v>
                </c:pt>
                <c:pt idx="365">
                  <c:v>7.3429925925925996E-2</c:v>
                </c:pt>
                <c:pt idx="366">
                  <c:v>7.3429925925925996E-2</c:v>
                </c:pt>
                <c:pt idx="367">
                  <c:v>7.3429925925925996E-2</c:v>
                </c:pt>
                <c:pt idx="368">
                  <c:v>7.3429925925925996E-2</c:v>
                </c:pt>
                <c:pt idx="369">
                  <c:v>7.3429925925925996E-2</c:v>
                </c:pt>
                <c:pt idx="370">
                  <c:v>7.3775824417009653E-2</c:v>
                </c:pt>
                <c:pt idx="371">
                  <c:v>7.4160636488340245E-2</c:v>
                </c:pt>
                <c:pt idx="372">
                  <c:v>7.4749339506172893E-2</c:v>
                </c:pt>
                <c:pt idx="373">
                  <c:v>7.581594993141294E-2</c:v>
                </c:pt>
                <c:pt idx="374">
                  <c:v>7.6189547325102941E-2</c:v>
                </c:pt>
                <c:pt idx="375">
                  <c:v>7.6189547325102941E-2</c:v>
                </c:pt>
                <c:pt idx="376">
                  <c:v>7.6189547325102941E-2</c:v>
                </c:pt>
                <c:pt idx="377">
                  <c:v>7.6189547325102941E-2</c:v>
                </c:pt>
                <c:pt idx="378">
                  <c:v>7.6189547325102941E-2</c:v>
                </c:pt>
                <c:pt idx="379">
                  <c:v>7.6189547325102941E-2</c:v>
                </c:pt>
                <c:pt idx="380">
                  <c:v>7.6189547325102941E-2</c:v>
                </c:pt>
                <c:pt idx="381">
                  <c:v>7.6222921124828591E-2</c:v>
                </c:pt>
                <c:pt idx="382">
                  <c:v>7.6222921124828591E-2</c:v>
                </c:pt>
                <c:pt idx="383">
                  <c:v>7.6222921124828591E-2</c:v>
                </c:pt>
                <c:pt idx="384">
                  <c:v>7.6222921124828591E-2</c:v>
                </c:pt>
                <c:pt idx="385">
                  <c:v>7.6222921124828591E-2</c:v>
                </c:pt>
                <c:pt idx="386">
                  <c:v>7.6222921124828591E-2</c:v>
                </c:pt>
                <c:pt idx="387">
                  <c:v>7.6222921124828591E-2</c:v>
                </c:pt>
                <c:pt idx="388">
                  <c:v>7.6222921124828591E-2</c:v>
                </c:pt>
                <c:pt idx="389">
                  <c:v>7.6222921124828591E-2</c:v>
                </c:pt>
                <c:pt idx="390">
                  <c:v>7.6222921124828591E-2</c:v>
                </c:pt>
                <c:pt idx="391">
                  <c:v>7.6222921124828591E-2</c:v>
                </c:pt>
                <c:pt idx="392">
                  <c:v>7.6222921124828591E-2</c:v>
                </c:pt>
                <c:pt idx="393">
                  <c:v>7.6222921124828591E-2</c:v>
                </c:pt>
                <c:pt idx="394">
                  <c:v>7.6222921124828591E-2</c:v>
                </c:pt>
                <c:pt idx="395">
                  <c:v>7.6222921124828591E-2</c:v>
                </c:pt>
                <c:pt idx="396">
                  <c:v>7.6222921124828591E-2</c:v>
                </c:pt>
                <c:pt idx="397">
                  <c:v>7.6222921124828591E-2</c:v>
                </c:pt>
                <c:pt idx="398">
                  <c:v>7.6222921124828591E-2</c:v>
                </c:pt>
                <c:pt idx="399">
                  <c:v>7.6390735939643406E-2</c:v>
                </c:pt>
                <c:pt idx="400">
                  <c:v>7.7459643347050799E-2</c:v>
                </c:pt>
                <c:pt idx="401">
                  <c:v>7.8401676268861506E-2</c:v>
                </c:pt>
                <c:pt idx="402">
                  <c:v>7.8879313443072752E-2</c:v>
                </c:pt>
                <c:pt idx="403">
                  <c:v>7.9443695473251072E-2</c:v>
                </c:pt>
                <c:pt idx="404">
                  <c:v>7.9443695473251072E-2</c:v>
                </c:pt>
                <c:pt idx="405">
                  <c:v>7.9443695473251072E-2</c:v>
                </c:pt>
                <c:pt idx="406">
                  <c:v>7.9443695473251072E-2</c:v>
                </c:pt>
                <c:pt idx="407">
                  <c:v>7.9475312757201683E-2</c:v>
                </c:pt>
                <c:pt idx="408">
                  <c:v>7.9475312757201683E-2</c:v>
                </c:pt>
                <c:pt idx="409">
                  <c:v>7.9475312757201683E-2</c:v>
                </c:pt>
                <c:pt idx="410">
                  <c:v>7.9475312757201683E-2</c:v>
                </c:pt>
                <c:pt idx="411">
                  <c:v>7.9475312757201683E-2</c:v>
                </c:pt>
                <c:pt idx="412">
                  <c:v>7.9475312757201683E-2</c:v>
                </c:pt>
                <c:pt idx="413">
                  <c:v>7.9475312757201683E-2</c:v>
                </c:pt>
                <c:pt idx="414">
                  <c:v>7.9475312757201683E-2</c:v>
                </c:pt>
                <c:pt idx="415">
                  <c:v>7.9475312757201683E-2</c:v>
                </c:pt>
                <c:pt idx="416">
                  <c:v>7.9475312757201683E-2</c:v>
                </c:pt>
                <c:pt idx="417">
                  <c:v>7.9516117969821692E-2</c:v>
                </c:pt>
                <c:pt idx="418">
                  <c:v>7.9945923868312785E-2</c:v>
                </c:pt>
                <c:pt idx="419">
                  <c:v>8.030384773662555E-2</c:v>
                </c:pt>
                <c:pt idx="420">
                  <c:v>8.0740409465020618E-2</c:v>
                </c:pt>
                <c:pt idx="421">
                  <c:v>8.0740409465020618E-2</c:v>
                </c:pt>
                <c:pt idx="422">
                  <c:v>8.0740409465020618E-2</c:v>
                </c:pt>
                <c:pt idx="423">
                  <c:v>8.0740409465020618E-2</c:v>
                </c:pt>
                <c:pt idx="424">
                  <c:v>8.0740409465020618E-2</c:v>
                </c:pt>
                <c:pt idx="425">
                  <c:v>8.0740409465020618E-2</c:v>
                </c:pt>
                <c:pt idx="426">
                  <c:v>8.0740409465020618E-2</c:v>
                </c:pt>
                <c:pt idx="427">
                  <c:v>8.0740409465020618E-2</c:v>
                </c:pt>
                <c:pt idx="428">
                  <c:v>8.0740409465020618E-2</c:v>
                </c:pt>
                <c:pt idx="429">
                  <c:v>8.2507734567901281E-2</c:v>
                </c:pt>
                <c:pt idx="430">
                  <c:v>8.3998205761316919E-2</c:v>
                </c:pt>
                <c:pt idx="431">
                  <c:v>8.4715674897119383E-2</c:v>
                </c:pt>
                <c:pt idx="432">
                  <c:v>8.4875382716049427E-2</c:v>
                </c:pt>
                <c:pt idx="433">
                  <c:v>8.4875382716049427E-2</c:v>
                </c:pt>
                <c:pt idx="434">
                  <c:v>8.4875382716049427E-2</c:v>
                </c:pt>
                <c:pt idx="435">
                  <c:v>8.5123591906721585E-2</c:v>
                </c:pt>
                <c:pt idx="436">
                  <c:v>8.5837953360768229E-2</c:v>
                </c:pt>
                <c:pt idx="437">
                  <c:v>8.6595011659808013E-2</c:v>
                </c:pt>
                <c:pt idx="438">
                  <c:v>8.7191416323731188E-2</c:v>
                </c:pt>
                <c:pt idx="439">
                  <c:v>8.7378823045267548E-2</c:v>
                </c:pt>
                <c:pt idx="440">
                  <c:v>8.7378823045267548E-2</c:v>
                </c:pt>
                <c:pt idx="441">
                  <c:v>8.7378823045267548E-2</c:v>
                </c:pt>
                <c:pt idx="442">
                  <c:v>8.7378823045267548E-2</c:v>
                </c:pt>
                <c:pt idx="443">
                  <c:v>8.7378823045267548E-2</c:v>
                </c:pt>
                <c:pt idx="444">
                  <c:v>8.7378823045267548E-2</c:v>
                </c:pt>
                <c:pt idx="445">
                  <c:v>8.7378823045267548E-2</c:v>
                </c:pt>
                <c:pt idx="446">
                  <c:v>8.7378823045267548E-2</c:v>
                </c:pt>
                <c:pt idx="447">
                  <c:v>8.7378823045267548E-2</c:v>
                </c:pt>
                <c:pt idx="448">
                  <c:v>8.7378823045267548E-2</c:v>
                </c:pt>
                <c:pt idx="449">
                  <c:v>8.7378823045267548E-2</c:v>
                </c:pt>
                <c:pt idx="450">
                  <c:v>8.7378823045267548E-2</c:v>
                </c:pt>
                <c:pt idx="451">
                  <c:v>8.7378823045267548E-2</c:v>
                </c:pt>
                <c:pt idx="452">
                  <c:v>8.7378823045267548E-2</c:v>
                </c:pt>
                <c:pt idx="453">
                  <c:v>8.7378823045267548E-2</c:v>
                </c:pt>
                <c:pt idx="454">
                  <c:v>8.7378823045267548E-2</c:v>
                </c:pt>
                <c:pt idx="455">
                  <c:v>8.7378823045267548E-2</c:v>
                </c:pt>
                <c:pt idx="456">
                  <c:v>8.7378823045267548E-2</c:v>
                </c:pt>
                <c:pt idx="457">
                  <c:v>8.7378823045267548E-2</c:v>
                </c:pt>
                <c:pt idx="458">
                  <c:v>8.7378823045267548E-2</c:v>
                </c:pt>
                <c:pt idx="459">
                  <c:v>8.7378823045267548E-2</c:v>
                </c:pt>
                <c:pt idx="460">
                  <c:v>8.7378823045267548E-2</c:v>
                </c:pt>
                <c:pt idx="461">
                  <c:v>8.7378823045267548E-2</c:v>
                </c:pt>
                <c:pt idx="462">
                  <c:v>8.7378823045267548E-2</c:v>
                </c:pt>
                <c:pt idx="463">
                  <c:v>8.7378823045267548E-2</c:v>
                </c:pt>
                <c:pt idx="464">
                  <c:v>8.7378823045267548E-2</c:v>
                </c:pt>
                <c:pt idx="465">
                  <c:v>8.7378823045267548E-2</c:v>
                </c:pt>
                <c:pt idx="466">
                  <c:v>8.7378823045267548E-2</c:v>
                </c:pt>
                <c:pt idx="467">
                  <c:v>8.7378823045267548E-2</c:v>
                </c:pt>
                <c:pt idx="468">
                  <c:v>8.7378823045267548E-2</c:v>
                </c:pt>
                <c:pt idx="469">
                  <c:v>8.7378823045267548E-2</c:v>
                </c:pt>
                <c:pt idx="470">
                  <c:v>8.7378823045267548E-2</c:v>
                </c:pt>
                <c:pt idx="471">
                  <c:v>8.7378823045267548E-2</c:v>
                </c:pt>
                <c:pt idx="472">
                  <c:v>8.7378823045267548E-2</c:v>
                </c:pt>
                <c:pt idx="473">
                  <c:v>8.7378823045267548E-2</c:v>
                </c:pt>
                <c:pt idx="474">
                  <c:v>8.7378823045267548E-2</c:v>
                </c:pt>
                <c:pt idx="475">
                  <c:v>8.7378823045267548E-2</c:v>
                </c:pt>
                <c:pt idx="476">
                  <c:v>8.7378823045267548E-2</c:v>
                </c:pt>
                <c:pt idx="477">
                  <c:v>8.7378823045267548E-2</c:v>
                </c:pt>
                <c:pt idx="478">
                  <c:v>8.7378823045267548E-2</c:v>
                </c:pt>
                <c:pt idx="479">
                  <c:v>8.7378823045267548E-2</c:v>
                </c:pt>
                <c:pt idx="480">
                  <c:v>8.7378823045267548E-2</c:v>
                </c:pt>
                <c:pt idx="481">
                  <c:v>8.7378823045267548E-2</c:v>
                </c:pt>
                <c:pt idx="482">
                  <c:v>8.7378823045267548E-2</c:v>
                </c:pt>
                <c:pt idx="483">
                  <c:v>8.7378823045267548E-2</c:v>
                </c:pt>
                <c:pt idx="484">
                  <c:v>8.7378823045267548E-2</c:v>
                </c:pt>
                <c:pt idx="485">
                  <c:v>8.7378823045267548E-2</c:v>
                </c:pt>
                <c:pt idx="486">
                  <c:v>8.7378823045267548E-2</c:v>
                </c:pt>
                <c:pt idx="487">
                  <c:v>8.7378823045267548E-2</c:v>
                </c:pt>
                <c:pt idx="488">
                  <c:v>8.7378823045267548E-2</c:v>
                </c:pt>
                <c:pt idx="489">
                  <c:v>8.7378823045267548E-2</c:v>
                </c:pt>
                <c:pt idx="490">
                  <c:v>8.7378823045267548E-2</c:v>
                </c:pt>
                <c:pt idx="491">
                  <c:v>8.7378823045267548E-2</c:v>
                </c:pt>
                <c:pt idx="492">
                  <c:v>8.7378823045267548E-2</c:v>
                </c:pt>
                <c:pt idx="493">
                  <c:v>8.7378823045267548E-2</c:v>
                </c:pt>
                <c:pt idx="494">
                  <c:v>8.7378823045267548E-2</c:v>
                </c:pt>
                <c:pt idx="495">
                  <c:v>8.7378823045267548E-2</c:v>
                </c:pt>
                <c:pt idx="496">
                  <c:v>8.7378823045267548E-2</c:v>
                </c:pt>
                <c:pt idx="497">
                  <c:v>8.7378823045267548E-2</c:v>
                </c:pt>
                <c:pt idx="498">
                  <c:v>8.7378823045267548E-2</c:v>
                </c:pt>
                <c:pt idx="499">
                  <c:v>8.7378823045267548E-2</c:v>
                </c:pt>
                <c:pt idx="500">
                  <c:v>8.7378823045267548E-2</c:v>
                </c:pt>
                <c:pt idx="501">
                  <c:v>8.7378823045267548E-2</c:v>
                </c:pt>
                <c:pt idx="502">
                  <c:v>8.7378823045267548E-2</c:v>
                </c:pt>
                <c:pt idx="503">
                  <c:v>8.7378823045267548E-2</c:v>
                </c:pt>
                <c:pt idx="504">
                  <c:v>8.7378823045267548E-2</c:v>
                </c:pt>
                <c:pt idx="505">
                  <c:v>8.7378823045267548E-2</c:v>
                </c:pt>
                <c:pt idx="506">
                  <c:v>8.7378823045267548E-2</c:v>
                </c:pt>
                <c:pt idx="507">
                  <c:v>8.7378823045267548E-2</c:v>
                </c:pt>
                <c:pt idx="508">
                  <c:v>8.7378823045267548E-2</c:v>
                </c:pt>
                <c:pt idx="509">
                  <c:v>8.7378823045267548E-2</c:v>
                </c:pt>
                <c:pt idx="510">
                  <c:v>8.7378823045267548E-2</c:v>
                </c:pt>
                <c:pt idx="511">
                  <c:v>8.7378823045267548E-2</c:v>
                </c:pt>
                <c:pt idx="512">
                  <c:v>8.7378823045267548E-2</c:v>
                </c:pt>
                <c:pt idx="513">
                  <c:v>8.7378823045267548E-2</c:v>
                </c:pt>
                <c:pt idx="514">
                  <c:v>8.7378823045267548E-2</c:v>
                </c:pt>
                <c:pt idx="515">
                  <c:v>8.7378823045267548E-2</c:v>
                </c:pt>
                <c:pt idx="516">
                  <c:v>8.7378823045267548E-2</c:v>
                </c:pt>
                <c:pt idx="517">
                  <c:v>8.7446246227709246E-2</c:v>
                </c:pt>
                <c:pt idx="518">
                  <c:v>8.8508938271604998E-2</c:v>
                </c:pt>
                <c:pt idx="519">
                  <c:v>8.9310990397805282E-2</c:v>
                </c:pt>
                <c:pt idx="520">
                  <c:v>8.9661212620027506E-2</c:v>
                </c:pt>
                <c:pt idx="521">
                  <c:v>8.9873075445816256E-2</c:v>
                </c:pt>
                <c:pt idx="522">
                  <c:v>8.9898072016460967E-2</c:v>
                </c:pt>
                <c:pt idx="523">
                  <c:v>9.0010894375857395E-2</c:v>
                </c:pt>
                <c:pt idx="524">
                  <c:v>9.0345848422496641E-2</c:v>
                </c:pt>
                <c:pt idx="525">
                  <c:v>9.0643780521262068E-2</c:v>
                </c:pt>
                <c:pt idx="526">
                  <c:v>9.0643780521262068E-2</c:v>
                </c:pt>
                <c:pt idx="527">
                  <c:v>9.0643780521262068E-2</c:v>
                </c:pt>
                <c:pt idx="528">
                  <c:v>9.0643780521262068E-2</c:v>
                </c:pt>
                <c:pt idx="529">
                  <c:v>9.0643780521262068E-2</c:v>
                </c:pt>
                <c:pt idx="530">
                  <c:v>9.0643780521262068E-2</c:v>
                </c:pt>
                <c:pt idx="531">
                  <c:v>9.0643780521262068E-2</c:v>
                </c:pt>
                <c:pt idx="532">
                  <c:v>9.0643780521262068E-2</c:v>
                </c:pt>
                <c:pt idx="533">
                  <c:v>9.0643780521262068E-2</c:v>
                </c:pt>
                <c:pt idx="534">
                  <c:v>9.0643780521262068E-2</c:v>
                </c:pt>
                <c:pt idx="535">
                  <c:v>9.0643780521262068E-2</c:v>
                </c:pt>
                <c:pt idx="536">
                  <c:v>9.0643780521262068E-2</c:v>
                </c:pt>
                <c:pt idx="537">
                  <c:v>9.0643780521262068E-2</c:v>
                </c:pt>
                <c:pt idx="538">
                  <c:v>9.0643780521262068E-2</c:v>
                </c:pt>
                <c:pt idx="539">
                  <c:v>9.0643780521262068E-2</c:v>
                </c:pt>
                <c:pt idx="540">
                  <c:v>9.0701475308642032E-2</c:v>
                </c:pt>
                <c:pt idx="541">
                  <c:v>9.2235454046639284E-2</c:v>
                </c:pt>
                <c:pt idx="542">
                  <c:v>9.3135871056241479E-2</c:v>
                </c:pt>
                <c:pt idx="543">
                  <c:v>9.326774485596713E-2</c:v>
                </c:pt>
                <c:pt idx="544">
                  <c:v>9.3588917009602257E-2</c:v>
                </c:pt>
                <c:pt idx="545">
                  <c:v>9.3942111796982225E-2</c:v>
                </c:pt>
                <c:pt idx="546">
                  <c:v>9.4396238683127631E-2</c:v>
                </c:pt>
                <c:pt idx="547">
                  <c:v>9.4396238683127631E-2</c:v>
                </c:pt>
                <c:pt idx="548">
                  <c:v>9.4396238683127631E-2</c:v>
                </c:pt>
                <c:pt idx="549">
                  <c:v>9.4396238683127631E-2</c:v>
                </c:pt>
                <c:pt idx="550">
                  <c:v>9.4396238683127631E-2</c:v>
                </c:pt>
                <c:pt idx="551">
                  <c:v>9.4396238683127631E-2</c:v>
                </c:pt>
                <c:pt idx="552">
                  <c:v>9.4396238683127631E-2</c:v>
                </c:pt>
                <c:pt idx="553">
                  <c:v>9.446649931412901E-2</c:v>
                </c:pt>
                <c:pt idx="554">
                  <c:v>9.446649931412901E-2</c:v>
                </c:pt>
                <c:pt idx="555">
                  <c:v>9.446649931412901E-2</c:v>
                </c:pt>
                <c:pt idx="556">
                  <c:v>9.446649931412901E-2</c:v>
                </c:pt>
                <c:pt idx="557">
                  <c:v>9.446649931412901E-2</c:v>
                </c:pt>
                <c:pt idx="558">
                  <c:v>9.446649931412901E-2</c:v>
                </c:pt>
                <c:pt idx="559">
                  <c:v>9.446649931412901E-2</c:v>
                </c:pt>
                <c:pt idx="560">
                  <c:v>9.446649931412901E-2</c:v>
                </c:pt>
                <c:pt idx="561">
                  <c:v>9.5077901920439023E-2</c:v>
                </c:pt>
                <c:pt idx="562">
                  <c:v>9.5304222222222276E-2</c:v>
                </c:pt>
                <c:pt idx="563">
                  <c:v>9.5304222222222276E-2</c:v>
                </c:pt>
                <c:pt idx="564">
                  <c:v>9.6004666666666724E-2</c:v>
                </c:pt>
                <c:pt idx="565">
                  <c:v>9.713032304526753E-2</c:v>
                </c:pt>
                <c:pt idx="566">
                  <c:v>9.713032304526753E-2</c:v>
                </c:pt>
                <c:pt idx="567">
                  <c:v>9.713032304526753E-2</c:v>
                </c:pt>
                <c:pt idx="568">
                  <c:v>9.713032304526753E-2</c:v>
                </c:pt>
                <c:pt idx="569">
                  <c:v>9.713032304526753E-2</c:v>
                </c:pt>
                <c:pt idx="570">
                  <c:v>9.713032304526753E-2</c:v>
                </c:pt>
                <c:pt idx="571">
                  <c:v>9.713032304526753E-2</c:v>
                </c:pt>
                <c:pt idx="572">
                  <c:v>9.713032304526753E-2</c:v>
                </c:pt>
                <c:pt idx="573">
                  <c:v>9.713032304526753E-2</c:v>
                </c:pt>
                <c:pt idx="574">
                  <c:v>9.713032304526753E-2</c:v>
                </c:pt>
                <c:pt idx="575">
                  <c:v>9.713032304526753E-2</c:v>
                </c:pt>
                <c:pt idx="576">
                  <c:v>9.713032304526753E-2</c:v>
                </c:pt>
                <c:pt idx="577">
                  <c:v>9.713032304526753E-2</c:v>
                </c:pt>
                <c:pt idx="578">
                  <c:v>9.713032304526753E-2</c:v>
                </c:pt>
                <c:pt idx="579">
                  <c:v>9.713032304526753E-2</c:v>
                </c:pt>
                <c:pt idx="580">
                  <c:v>9.713032304526753E-2</c:v>
                </c:pt>
                <c:pt idx="581">
                  <c:v>9.713032304526753E-2</c:v>
                </c:pt>
                <c:pt idx="582">
                  <c:v>9.713032304526753E-2</c:v>
                </c:pt>
                <c:pt idx="583">
                  <c:v>9.713032304526753E-2</c:v>
                </c:pt>
                <c:pt idx="584">
                  <c:v>9.713032304526753E-2</c:v>
                </c:pt>
                <c:pt idx="585">
                  <c:v>9.713032304526753E-2</c:v>
                </c:pt>
                <c:pt idx="586">
                  <c:v>9.713032304526753E-2</c:v>
                </c:pt>
                <c:pt idx="587">
                  <c:v>9.713032304526753E-2</c:v>
                </c:pt>
                <c:pt idx="588">
                  <c:v>9.713032304526753E-2</c:v>
                </c:pt>
                <c:pt idx="589">
                  <c:v>9.713032304526753E-2</c:v>
                </c:pt>
                <c:pt idx="590">
                  <c:v>9.713032304526753E-2</c:v>
                </c:pt>
                <c:pt idx="591">
                  <c:v>9.713032304526753E-2</c:v>
                </c:pt>
                <c:pt idx="592">
                  <c:v>9.713032304526753E-2</c:v>
                </c:pt>
                <c:pt idx="593">
                  <c:v>9.713032304526753E-2</c:v>
                </c:pt>
                <c:pt idx="594">
                  <c:v>9.713032304526753E-2</c:v>
                </c:pt>
                <c:pt idx="595">
                  <c:v>9.713032304526753E-2</c:v>
                </c:pt>
                <c:pt idx="596">
                  <c:v>9.713032304526753E-2</c:v>
                </c:pt>
                <c:pt idx="597">
                  <c:v>9.713032304526753E-2</c:v>
                </c:pt>
                <c:pt idx="598">
                  <c:v>9.713032304526753E-2</c:v>
                </c:pt>
                <c:pt idx="599">
                  <c:v>9.713032304526753E-2</c:v>
                </c:pt>
                <c:pt idx="600">
                  <c:v>9.713032304526753E-2</c:v>
                </c:pt>
                <c:pt idx="601">
                  <c:v>9.713032304526753E-2</c:v>
                </c:pt>
                <c:pt idx="602">
                  <c:v>9.713032304526753E-2</c:v>
                </c:pt>
                <c:pt idx="603">
                  <c:v>9.713032304526753E-2</c:v>
                </c:pt>
                <c:pt idx="604">
                  <c:v>9.713032304526753E-2</c:v>
                </c:pt>
                <c:pt idx="605">
                  <c:v>9.713032304526753E-2</c:v>
                </c:pt>
                <c:pt idx="606">
                  <c:v>9.713032304526753E-2</c:v>
                </c:pt>
                <c:pt idx="607">
                  <c:v>9.713032304526753E-2</c:v>
                </c:pt>
                <c:pt idx="608">
                  <c:v>9.713032304526753E-2</c:v>
                </c:pt>
                <c:pt idx="609">
                  <c:v>9.713032304526753E-2</c:v>
                </c:pt>
                <c:pt idx="610">
                  <c:v>9.713032304526753E-2</c:v>
                </c:pt>
                <c:pt idx="611">
                  <c:v>9.713032304526753E-2</c:v>
                </c:pt>
                <c:pt idx="612">
                  <c:v>9.7433254458161922E-2</c:v>
                </c:pt>
                <c:pt idx="613">
                  <c:v>9.9225170781893038E-2</c:v>
                </c:pt>
                <c:pt idx="614">
                  <c:v>0.10113207133058989</c:v>
                </c:pt>
                <c:pt idx="615">
                  <c:v>0.10191899039780526</c:v>
                </c:pt>
                <c:pt idx="616">
                  <c:v>0.10191899039780526</c:v>
                </c:pt>
                <c:pt idx="617">
                  <c:v>0.10204910768175586</c:v>
                </c:pt>
                <c:pt idx="618">
                  <c:v>0.10230691015089169</c:v>
                </c:pt>
                <c:pt idx="619">
                  <c:v>0.10281278669410156</c:v>
                </c:pt>
                <c:pt idx="620">
                  <c:v>0.10316881893004121</c:v>
                </c:pt>
                <c:pt idx="621">
                  <c:v>0.10316881893004121</c:v>
                </c:pt>
                <c:pt idx="622">
                  <c:v>0.10316881893004121</c:v>
                </c:pt>
                <c:pt idx="623">
                  <c:v>0.10316881893004121</c:v>
                </c:pt>
                <c:pt idx="624">
                  <c:v>0.10316881893004121</c:v>
                </c:pt>
                <c:pt idx="625">
                  <c:v>0.10316881893004121</c:v>
                </c:pt>
                <c:pt idx="626">
                  <c:v>0.10316881893004121</c:v>
                </c:pt>
                <c:pt idx="627">
                  <c:v>0.10353322839506178</c:v>
                </c:pt>
                <c:pt idx="628">
                  <c:v>0.10390493415637865</c:v>
                </c:pt>
                <c:pt idx="629">
                  <c:v>0.10390493415637865</c:v>
                </c:pt>
                <c:pt idx="630">
                  <c:v>0.10390493415637865</c:v>
                </c:pt>
                <c:pt idx="631">
                  <c:v>0.10390493415637865</c:v>
                </c:pt>
                <c:pt idx="632">
                  <c:v>0.10390493415637865</c:v>
                </c:pt>
                <c:pt idx="633">
                  <c:v>0.10390493415637865</c:v>
                </c:pt>
                <c:pt idx="634">
                  <c:v>0.10390493415637865</c:v>
                </c:pt>
                <c:pt idx="635">
                  <c:v>0.10399154389574765</c:v>
                </c:pt>
                <c:pt idx="636">
                  <c:v>0.10437351851851856</c:v>
                </c:pt>
                <c:pt idx="637">
                  <c:v>0.10521070096021952</c:v>
                </c:pt>
                <c:pt idx="638">
                  <c:v>0.10578143347050759</c:v>
                </c:pt>
                <c:pt idx="639">
                  <c:v>0.10592452194787384</c:v>
                </c:pt>
                <c:pt idx="640">
                  <c:v>0.10606679972565161</c:v>
                </c:pt>
                <c:pt idx="641">
                  <c:v>0.10606679972565161</c:v>
                </c:pt>
                <c:pt idx="642">
                  <c:v>0.10606679972565161</c:v>
                </c:pt>
                <c:pt idx="643">
                  <c:v>0.10606679972565161</c:v>
                </c:pt>
                <c:pt idx="644">
                  <c:v>0.10647660836762689</c:v>
                </c:pt>
                <c:pt idx="645">
                  <c:v>0.10735946021947876</c:v>
                </c:pt>
                <c:pt idx="646">
                  <c:v>0.10735946021947876</c:v>
                </c:pt>
                <c:pt idx="647">
                  <c:v>0.10735946021947876</c:v>
                </c:pt>
                <c:pt idx="648">
                  <c:v>0.10735946021947876</c:v>
                </c:pt>
                <c:pt idx="649">
                  <c:v>0.10766320233196162</c:v>
                </c:pt>
                <c:pt idx="650">
                  <c:v>0.10812381481481485</c:v>
                </c:pt>
                <c:pt idx="651">
                  <c:v>0.10918947942386835</c:v>
                </c:pt>
                <c:pt idx="652">
                  <c:v>0.11065036008230457</c:v>
                </c:pt>
                <c:pt idx="653">
                  <c:v>0.11098639506172844</c:v>
                </c:pt>
                <c:pt idx="654">
                  <c:v>0.11098639506172844</c:v>
                </c:pt>
                <c:pt idx="655">
                  <c:v>0.11203719684499319</c:v>
                </c:pt>
                <c:pt idx="656">
                  <c:v>0.11311042798353914</c:v>
                </c:pt>
                <c:pt idx="657">
                  <c:v>0.11311042798353914</c:v>
                </c:pt>
                <c:pt idx="658">
                  <c:v>0.11311042798353914</c:v>
                </c:pt>
                <c:pt idx="659">
                  <c:v>0.11311042798353914</c:v>
                </c:pt>
                <c:pt idx="660">
                  <c:v>0.11391747942386836</c:v>
                </c:pt>
                <c:pt idx="661">
                  <c:v>0.1148566748971194</c:v>
                </c:pt>
                <c:pt idx="662">
                  <c:v>0.1148566748971194</c:v>
                </c:pt>
                <c:pt idx="663">
                  <c:v>0.1148566748971194</c:v>
                </c:pt>
                <c:pt idx="664">
                  <c:v>0.1148566748971194</c:v>
                </c:pt>
                <c:pt idx="665">
                  <c:v>0.1148566748971194</c:v>
                </c:pt>
                <c:pt idx="666">
                  <c:v>0.1148566748971194</c:v>
                </c:pt>
                <c:pt idx="667">
                  <c:v>0.1148566748971194</c:v>
                </c:pt>
                <c:pt idx="668">
                  <c:v>0.1148566748971194</c:v>
                </c:pt>
                <c:pt idx="669">
                  <c:v>0.1148566748971194</c:v>
                </c:pt>
                <c:pt idx="670">
                  <c:v>0.1148566748971194</c:v>
                </c:pt>
                <c:pt idx="671">
                  <c:v>0.11493450205761323</c:v>
                </c:pt>
                <c:pt idx="672">
                  <c:v>0.11639376131687248</c:v>
                </c:pt>
                <c:pt idx="673">
                  <c:v>0.11639376131687248</c:v>
                </c:pt>
                <c:pt idx="674">
                  <c:v>0.11639376131687248</c:v>
                </c:pt>
                <c:pt idx="675">
                  <c:v>0.11639376131687248</c:v>
                </c:pt>
                <c:pt idx="676">
                  <c:v>0.11817608436213999</c:v>
                </c:pt>
                <c:pt idx="677">
                  <c:v>0.11828323182441708</c:v>
                </c:pt>
                <c:pt idx="678">
                  <c:v>0.12011284567901241</c:v>
                </c:pt>
                <c:pt idx="679">
                  <c:v>0.12183233950617289</c:v>
                </c:pt>
                <c:pt idx="680">
                  <c:v>0.1220585246913581</c:v>
                </c:pt>
                <c:pt idx="681">
                  <c:v>0.12224201303155013</c:v>
                </c:pt>
                <c:pt idx="682">
                  <c:v>0.12224201303155013</c:v>
                </c:pt>
                <c:pt idx="683">
                  <c:v>0.12224201303155013</c:v>
                </c:pt>
                <c:pt idx="684">
                  <c:v>0.1224226639231825</c:v>
                </c:pt>
                <c:pt idx="685">
                  <c:v>0.1224226639231825</c:v>
                </c:pt>
                <c:pt idx="686">
                  <c:v>0.1224226639231825</c:v>
                </c:pt>
                <c:pt idx="687">
                  <c:v>0.1224226639231825</c:v>
                </c:pt>
                <c:pt idx="688">
                  <c:v>0.12266479286694108</c:v>
                </c:pt>
                <c:pt idx="689">
                  <c:v>0.12266479286694108</c:v>
                </c:pt>
                <c:pt idx="690">
                  <c:v>0.12299204526748979</c:v>
                </c:pt>
                <c:pt idx="691">
                  <c:v>0.12400285253772299</c:v>
                </c:pt>
                <c:pt idx="692">
                  <c:v>0.12433145610425247</c:v>
                </c:pt>
                <c:pt idx="693">
                  <c:v>0.12433145610425247</c:v>
                </c:pt>
                <c:pt idx="694">
                  <c:v>0.12433145610425247</c:v>
                </c:pt>
                <c:pt idx="695">
                  <c:v>0.12467059876543217</c:v>
                </c:pt>
                <c:pt idx="696">
                  <c:v>0.12582489986282586</c:v>
                </c:pt>
                <c:pt idx="697">
                  <c:v>0.12847845473251038</c:v>
                </c:pt>
                <c:pt idx="698">
                  <c:v>0.12847845473251038</c:v>
                </c:pt>
                <c:pt idx="699">
                  <c:v>0.12847845473251038</c:v>
                </c:pt>
                <c:pt idx="700">
                  <c:v>0.12847845473251038</c:v>
                </c:pt>
                <c:pt idx="701">
                  <c:v>0.12847845473251038</c:v>
                </c:pt>
                <c:pt idx="702">
                  <c:v>0.12847845473251038</c:v>
                </c:pt>
                <c:pt idx="703">
                  <c:v>0.12847845473251038</c:v>
                </c:pt>
                <c:pt idx="704">
                  <c:v>0.1285350685871057</c:v>
                </c:pt>
                <c:pt idx="705">
                  <c:v>0.12902973045267499</c:v>
                </c:pt>
                <c:pt idx="706">
                  <c:v>0.12949993621399186</c:v>
                </c:pt>
                <c:pt idx="707">
                  <c:v>0.12972693209876551</c:v>
                </c:pt>
                <c:pt idx="708">
                  <c:v>0.12972693209876551</c:v>
                </c:pt>
                <c:pt idx="709">
                  <c:v>0.12972693209876551</c:v>
                </c:pt>
                <c:pt idx="710">
                  <c:v>0.12972693209876551</c:v>
                </c:pt>
                <c:pt idx="711">
                  <c:v>0.12972693209876551</c:v>
                </c:pt>
                <c:pt idx="712">
                  <c:v>0.12972693209876551</c:v>
                </c:pt>
                <c:pt idx="713">
                  <c:v>0.13138575857338827</c:v>
                </c:pt>
                <c:pt idx="714">
                  <c:v>0.13214011454046648</c:v>
                </c:pt>
                <c:pt idx="715">
                  <c:v>0.13323982853223601</c:v>
                </c:pt>
                <c:pt idx="716">
                  <c:v>0.13380529149519899</c:v>
                </c:pt>
                <c:pt idx="717">
                  <c:v>0.13380529149519899</c:v>
                </c:pt>
                <c:pt idx="718">
                  <c:v>0.13380529149519899</c:v>
                </c:pt>
                <c:pt idx="719">
                  <c:v>0.13380529149519899</c:v>
                </c:pt>
                <c:pt idx="720">
                  <c:v>0.13380529149519899</c:v>
                </c:pt>
                <c:pt idx="721">
                  <c:v>0.13381542524005494</c:v>
                </c:pt>
                <c:pt idx="722">
                  <c:v>0.1338713635116599</c:v>
                </c:pt>
                <c:pt idx="723">
                  <c:v>0.13387433607681765</c:v>
                </c:pt>
                <c:pt idx="724">
                  <c:v>0.13403836762688623</c:v>
                </c:pt>
                <c:pt idx="725">
                  <c:v>0.13403836762688623</c:v>
                </c:pt>
                <c:pt idx="726">
                  <c:v>0.13403836762688623</c:v>
                </c:pt>
                <c:pt idx="727">
                  <c:v>0.13403836762688623</c:v>
                </c:pt>
                <c:pt idx="728">
                  <c:v>0.13537912962962972</c:v>
                </c:pt>
                <c:pt idx="729">
                  <c:v>0.13579258641975317</c:v>
                </c:pt>
                <c:pt idx="730">
                  <c:v>0.13677461385459544</c:v>
                </c:pt>
                <c:pt idx="731">
                  <c:v>0.13798350205761326</c:v>
                </c:pt>
                <c:pt idx="732">
                  <c:v>0.13820860631001383</c:v>
                </c:pt>
                <c:pt idx="733">
                  <c:v>0.13820860631001383</c:v>
                </c:pt>
                <c:pt idx="734">
                  <c:v>0.13820860631001383</c:v>
                </c:pt>
                <c:pt idx="735">
                  <c:v>0.13820860631001383</c:v>
                </c:pt>
                <c:pt idx="736">
                  <c:v>0.13820860631001383</c:v>
                </c:pt>
                <c:pt idx="737">
                  <c:v>0.13820860631001383</c:v>
                </c:pt>
                <c:pt idx="738">
                  <c:v>0.13855680178326485</c:v>
                </c:pt>
                <c:pt idx="739">
                  <c:v>0.13879325582990407</c:v>
                </c:pt>
                <c:pt idx="740">
                  <c:v>0.13879325582990407</c:v>
                </c:pt>
                <c:pt idx="741">
                  <c:v>0.13887986556927306</c:v>
                </c:pt>
                <c:pt idx="742">
                  <c:v>0.13923103360768185</c:v>
                </c:pt>
                <c:pt idx="743">
                  <c:v>0.1401151015089164</c:v>
                </c:pt>
                <c:pt idx="744">
                  <c:v>0.1401151015089164</c:v>
                </c:pt>
                <c:pt idx="745">
                  <c:v>0.14024305692729777</c:v>
                </c:pt>
                <c:pt idx="746">
                  <c:v>0.14024305692729777</c:v>
                </c:pt>
                <c:pt idx="747">
                  <c:v>0.14024305692729777</c:v>
                </c:pt>
                <c:pt idx="748">
                  <c:v>0.14024305692729777</c:v>
                </c:pt>
                <c:pt idx="749">
                  <c:v>0.14024305692729777</c:v>
                </c:pt>
                <c:pt idx="750">
                  <c:v>0.14076622839506184</c:v>
                </c:pt>
                <c:pt idx="751">
                  <c:v>0.14130237105624152</c:v>
                </c:pt>
                <c:pt idx="752">
                  <c:v>0.14143681207133069</c:v>
                </c:pt>
                <c:pt idx="753">
                  <c:v>0.14183743278463659</c:v>
                </c:pt>
                <c:pt idx="754">
                  <c:v>0.14235952331961602</c:v>
                </c:pt>
                <c:pt idx="755">
                  <c:v>0.14247099451303166</c:v>
                </c:pt>
                <c:pt idx="756">
                  <c:v>0.14295173936899874</c:v>
                </c:pt>
                <c:pt idx="757">
                  <c:v>0.14446409945130326</c:v>
                </c:pt>
                <c:pt idx="758">
                  <c:v>0.1462368292181071</c:v>
                </c:pt>
                <c:pt idx="759">
                  <c:v>0.14645950137174218</c:v>
                </c:pt>
                <c:pt idx="760">
                  <c:v>0.14645950137174218</c:v>
                </c:pt>
                <c:pt idx="761">
                  <c:v>0.14645950137174218</c:v>
                </c:pt>
                <c:pt idx="762">
                  <c:v>0.14645950137174218</c:v>
                </c:pt>
                <c:pt idx="763">
                  <c:v>0.14645950137174218</c:v>
                </c:pt>
                <c:pt idx="764">
                  <c:v>0.14645950137174218</c:v>
                </c:pt>
                <c:pt idx="765">
                  <c:v>0.14645950137174218</c:v>
                </c:pt>
                <c:pt idx="766">
                  <c:v>0.14645950137174218</c:v>
                </c:pt>
                <c:pt idx="767">
                  <c:v>0.14645950137174218</c:v>
                </c:pt>
                <c:pt idx="768">
                  <c:v>0.14645950137174218</c:v>
                </c:pt>
                <c:pt idx="769">
                  <c:v>0.14645950137174218</c:v>
                </c:pt>
                <c:pt idx="770">
                  <c:v>0.14645950137174218</c:v>
                </c:pt>
                <c:pt idx="771">
                  <c:v>0.14645950137174218</c:v>
                </c:pt>
                <c:pt idx="772">
                  <c:v>0.14645950137174218</c:v>
                </c:pt>
                <c:pt idx="773">
                  <c:v>0.14645950137174218</c:v>
                </c:pt>
                <c:pt idx="774">
                  <c:v>0.14797605006858719</c:v>
                </c:pt>
                <c:pt idx="775">
                  <c:v>0.14797605006858719</c:v>
                </c:pt>
                <c:pt idx="776">
                  <c:v>0.14797605006858719</c:v>
                </c:pt>
                <c:pt idx="777">
                  <c:v>0.14923425582990407</c:v>
                </c:pt>
                <c:pt idx="778">
                  <c:v>0.1497336467764061</c:v>
                </c:pt>
                <c:pt idx="779">
                  <c:v>0.14980782578875179</c:v>
                </c:pt>
                <c:pt idx="780">
                  <c:v>0.15039234019204398</c:v>
                </c:pt>
                <c:pt idx="781">
                  <c:v>0.15085133127572026</c:v>
                </c:pt>
                <c:pt idx="782">
                  <c:v>0.15133464334705085</c:v>
                </c:pt>
                <c:pt idx="783">
                  <c:v>0.15166405761316878</c:v>
                </c:pt>
                <c:pt idx="784">
                  <c:v>0.15200157887517154</c:v>
                </c:pt>
                <c:pt idx="785">
                  <c:v>0.15200157887517154</c:v>
                </c:pt>
                <c:pt idx="786">
                  <c:v>0.15200157887517154</c:v>
                </c:pt>
                <c:pt idx="787">
                  <c:v>0.15234126200274353</c:v>
                </c:pt>
                <c:pt idx="788">
                  <c:v>0.15304251714677647</c:v>
                </c:pt>
                <c:pt idx="789">
                  <c:v>0.15321884430727029</c:v>
                </c:pt>
                <c:pt idx="790">
                  <c:v>0.15321884430727029</c:v>
                </c:pt>
                <c:pt idx="791">
                  <c:v>0.15321884430727029</c:v>
                </c:pt>
                <c:pt idx="792">
                  <c:v>0.15321884430727029</c:v>
                </c:pt>
                <c:pt idx="793">
                  <c:v>0.15446394375857342</c:v>
                </c:pt>
                <c:pt idx="794">
                  <c:v>0.15741583607681758</c:v>
                </c:pt>
                <c:pt idx="795">
                  <c:v>0.16007830864197536</c:v>
                </c:pt>
                <c:pt idx="796">
                  <c:v>0.16162904183813445</c:v>
                </c:pt>
                <c:pt idx="797">
                  <c:v>0.16162904183813445</c:v>
                </c:pt>
                <c:pt idx="798">
                  <c:v>0.16162904183813445</c:v>
                </c:pt>
                <c:pt idx="799">
                  <c:v>0.16162904183813445</c:v>
                </c:pt>
                <c:pt idx="800">
                  <c:v>0.16162904183813445</c:v>
                </c:pt>
                <c:pt idx="801">
                  <c:v>0.16162904183813445</c:v>
                </c:pt>
                <c:pt idx="802">
                  <c:v>0.16162904183813445</c:v>
                </c:pt>
                <c:pt idx="803">
                  <c:v>0.16162904183813445</c:v>
                </c:pt>
                <c:pt idx="804">
                  <c:v>0.16162904183813445</c:v>
                </c:pt>
                <c:pt idx="805">
                  <c:v>0.162238012345679</c:v>
                </c:pt>
                <c:pt idx="806">
                  <c:v>0.16445487037037035</c:v>
                </c:pt>
                <c:pt idx="807">
                  <c:v>0.16585494855967078</c:v>
                </c:pt>
                <c:pt idx="808">
                  <c:v>0.16699614334705074</c:v>
                </c:pt>
                <c:pt idx="809">
                  <c:v>0.16796641563786008</c:v>
                </c:pt>
                <c:pt idx="810">
                  <c:v>0.16846688751714678</c:v>
                </c:pt>
                <c:pt idx="811">
                  <c:v>0.16930096227709193</c:v>
                </c:pt>
                <c:pt idx="812">
                  <c:v>0.17083777846364884</c:v>
                </c:pt>
                <c:pt idx="813">
                  <c:v>0.17083777846364884</c:v>
                </c:pt>
                <c:pt idx="814">
                  <c:v>0.17083777846364884</c:v>
                </c:pt>
                <c:pt idx="815">
                  <c:v>0.17083777846364884</c:v>
                </c:pt>
                <c:pt idx="816">
                  <c:v>0.17083777846364884</c:v>
                </c:pt>
                <c:pt idx="817">
                  <c:v>0.17083777846364884</c:v>
                </c:pt>
                <c:pt idx="818">
                  <c:v>0.17083777846364884</c:v>
                </c:pt>
                <c:pt idx="819">
                  <c:v>0.17083777846364884</c:v>
                </c:pt>
                <c:pt idx="820">
                  <c:v>0.17083777846364884</c:v>
                </c:pt>
                <c:pt idx="821">
                  <c:v>0.17083777846364884</c:v>
                </c:pt>
                <c:pt idx="822">
                  <c:v>0.17083777846364884</c:v>
                </c:pt>
                <c:pt idx="823">
                  <c:v>0.17083777846364884</c:v>
                </c:pt>
                <c:pt idx="824">
                  <c:v>0.17083777846364884</c:v>
                </c:pt>
                <c:pt idx="825">
                  <c:v>0.17124137174211249</c:v>
                </c:pt>
                <c:pt idx="826">
                  <c:v>0.17124137174211249</c:v>
                </c:pt>
                <c:pt idx="827">
                  <c:v>0.17124137174211249</c:v>
                </c:pt>
                <c:pt idx="828">
                  <c:v>0.17134406035665298</c:v>
                </c:pt>
                <c:pt idx="829">
                  <c:v>0.17134406035665298</c:v>
                </c:pt>
                <c:pt idx="830">
                  <c:v>0.17134406035665298</c:v>
                </c:pt>
                <c:pt idx="831">
                  <c:v>0.17153795267489713</c:v>
                </c:pt>
                <c:pt idx="832">
                  <c:v>0.17256605486968454</c:v>
                </c:pt>
                <c:pt idx="833">
                  <c:v>0.17369630521262006</c:v>
                </c:pt>
                <c:pt idx="834">
                  <c:v>0.17369630521262006</c:v>
                </c:pt>
                <c:pt idx="835">
                  <c:v>0.17369630521262006</c:v>
                </c:pt>
                <c:pt idx="836">
                  <c:v>0.17382128806584363</c:v>
                </c:pt>
                <c:pt idx="837">
                  <c:v>0.17395032441700961</c:v>
                </c:pt>
                <c:pt idx="838">
                  <c:v>0.17395032441700961</c:v>
                </c:pt>
                <c:pt idx="839">
                  <c:v>0.17395032441700961</c:v>
                </c:pt>
                <c:pt idx="840">
                  <c:v>0.17421272085048012</c:v>
                </c:pt>
                <c:pt idx="841">
                  <c:v>0.17421272085048012</c:v>
                </c:pt>
                <c:pt idx="842">
                  <c:v>0.17421272085048012</c:v>
                </c:pt>
                <c:pt idx="843">
                  <c:v>0.17421272085048012</c:v>
                </c:pt>
                <c:pt idx="844">
                  <c:v>0.17478669615912212</c:v>
                </c:pt>
                <c:pt idx="845">
                  <c:v>0.17554024142661184</c:v>
                </c:pt>
                <c:pt idx="846">
                  <c:v>0.17569197736625519</c:v>
                </c:pt>
                <c:pt idx="847">
                  <c:v>0.17569197736625519</c:v>
                </c:pt>
                <c:pt idx="848">
                  <c:v>0.17569197736625519</c:v>
                </c:pt>
                <c:pt idx="849">
                  <c:v>0.17569197736625519</c:v>
                </c:pt>
                <c:pt idx="850">
                  <c:v>0.17569197736625519</c:v>
                </c:pt>
                <c:pt idx="851">
                  <c:v>0.17630162345679012</c:v>
                </c:pt>
                <c:pt idx="852">
                  <c:v>0.1769436975308642</c:v>
                </c:pt>
                <c:pt idx="853">
                  <c:v>0.1769436975308642</c:v>
                </c:pt>
                <c:pt idx="854">
                  <c:v>0.1769436975308642</c:v>
                </c:pt>
                <c:pt idx="855">
                  <c:v>0.17727662482853224</c:v>
                </c:pt>
                <c:pt idx="856">
                  <c:v>0.17778750068587104</c:v>
                </c:pt>
                <c:pt idx="857">
                  <c:v>0.17778750068587104</c:v>
                </c:pt>
                <c:pt idx="858">
                  <c:v>0.17778750068587104</c:v>
                </c:pt>
                <c:pt idx="859">
                  <c:v>0.17778750068587104</c:v>
                </c:pt>
                <c:pt idx="860">
                  <c:v>0.17828459465020574</c:v>
                </c:pt>
                <c:pt idx="861">
                  <c:v>0.17898828189300403</c:v>
                </c:pt>
                <c:pt idx="862">
                  <c:v>0.17898828189300403</c:v>
                </c:pt>
                <c:pt idx="863">
                  <c:v>0.17898828189300403</c:v>
                </c:pt>
                <c:pt idx="864">
                  <c:v>0.18101084224965699</c:v>
                </c:pt>
                <c:pt idx="865">
                  <c:v>0.18235565775034288</c:v>
                </c:pt>
                <c:pt idx="866">
                  <c:v>0.18235565775034288</c:v>
                </c:pt>
                <c:pt idx="867">
                  <c:v>0.18235565775034288</c:v>
                </c:pt>
                <c:pt idx="868">
                  <c:v>0.18235565775034288</c:v>
                </c:pt>
                <c:pt idx="869">
                  <c:v>0.18396732853223591</c:v>
                </c:pt>
                <c:pt idx="870">
                  <c:v>0.18541131961591212</c:v>
                </c:pt>
                <c:pt idx="871">
                  <c:v>0.18582342524005482</c:v>
                </c:pt>
                <c:pt idx="872">
                  <c:v>0.18602596502057614</c:v>
                </c:pt>
                <c:pt idx="873">
                  <c:v>0.18602596502057614</c:v>
                </c:pt>
                <c:pt idx="874">
                  <c:v>0.18642645061728402</c:v>
                </c:pt>
                <c:pt idx="875">
                  <c:v>0.18701704526748975</c:v>
                </c:pt>
                <c:pt idx="876">
                  <c:v>0.18758575102880662</c:v>
                </c:pt>
                <c:pt idx="877">
                  <c:v>0.18793273045267495</c:v>
                </c:pt>
                <c:pt idx="878">
                  <c:v>0.18793273045267495</c:v>
                </c:pt>
                <c:pt idx="879">
                  <c:v>0.18793273045267495</c:v>
                </c:pt>
                <c:pt idx="880">
                  <c:v>0.18793273045267495</c:v>
                </c:pt>
                <c:pt idx="881">
                  <c:v>0.18981085116598084</c:v>
                </c:pt>
                <c:pt idx="882">
                  <c:v>0.18981085116598084</c:v>
                </c:pt>
                <c:pt idx="883">
                  <c:v>0.18981085116598084</c:v>
                </c:pt>
                <c:pt idx="884">
                  <c:v>0.18981085116598084</c:v>
                </c:pt>
                <c:pt idx="885">
                  <c:v>0.18981085116598084</c:v>
                </c:pt>
                <c:pt idx="886">
                  <c:v>0.18981085116598084</c:v>
                </c:pt>
                <c:pt idx="887">
                  <c:v>0.18999393415637866</c:v>
                </c:pt>
                <c:pt idx="888">
                  <c:v>0.19017863854595343</c:v>
                </c:pt>
                <c:pt idx="889">
                  <c:v>0.190734913580247</c:v>
                </c:pt>
                <c:pt idx="890">
                  <c:v>0.1911024307270234</c:v>
                </c:pt>
                <c:pt idx="891">
                  <c:v>0.19182773662551447</c:v>
                </c:pt>
                <c:pt idx="892">
                  <c:v>0.19234834087791502</c:v>
                </c:pt>
                <c:pt idx="893">
                  <c:v>0.19284219204389583</c:v>
                </c:pt>
                <c:pt idx="894">
                  <c:v>0.19284219204389583</c:v>
                </c:pt>
                <c:pt idx="895">
                  <c:v>0.19284219204389583</c:v>
                </c:pt>
                <c:pt idx="896">
                  <c:v>0.19284219204389583</c:v>
                </c:pt>
                <c:pt idx="897">
                  <c:v>0.19284219204389583</c:v>
                </c:pt>
                <c:pt idx="898">
                  <c:v>0.19284219204389583</c:v>
                </c:pt>
                <c:pt idx="899">
                  <c:v>0.19300933127572026</c:v>
                </c:pt>
                <c:pt idx="900">
                  <c:v>0.19334198834019212</c:v>
                </c:pt>
                <c:pt idx="901">
                  <c:v>0.19383448834019212</c:v>
                </c:pt>
                <c:pt idx="902">
                  <c:v>0.19479759945130323</c:v>
                </c:pt>
                <c:pt idx="903">
                  <c:v>0.20071854389574767</c:v>
                </c:pt>
                <c:pt idx="904">
                  <c:v>0.20071854389574767</c:v>
                </c:pt>
                <c:pt idx="905">
                  <c:v>0.20071854389574767</c:v>
                </c:pt>
                <c:pt idx="906">
                  <c:v>0.20071854389574767</c:v>
                </c:pt>
                <c:pt idx="907">
                  <c:v>0.20071854389574767</c:v>
                </c:pt>
                <c:pt idx="908">
                  <c:v>0.20071854389574767</c:v>
                </c:pt>
                <c:pt idx="909">
                  <c:v>0.20071854389574767</c:v>
                </c:pt>
                <c:pt idx="910">
                  <c:v>0.20071854389574767</c:v>
                </c:pt>
                <c:pt idx="911">
                  <c:v>0.20071854389574767</c:v>
                </c:pt>
                <c:pt idx="912">
                  <c:v>0.20132751440329219</c:v>
                </c:pt>
                <c:pt idx="913">
                  <c:v>0.20354437242798354</c:v>
                </c:pt>
                <c:pt idx="914">
                  <c:v>0.20354437242798354</c:v>
                </c:pt>
                <c:pt idx="915">
                  <c:v>0.20354437242798354</c:v>
                </c:pt>
                <c:pt idx="916">
                  <c:v>0.20633304389574758</c:v>
                </c:pt>
                <c:pt idx="917">
                  <c:v>0.20633304389574758</c:v>
                </c:pt>
                <c:pt idx="918">
                  <c:v>0.20839586899862825</c:v>
                </c:pt>
                <c:pt idx="919">
                  <c:v>0.20839586899862825</c:v>
                </c:pt>
                <c:pt idx="920">
                  <c:v>0.20839586899862825</c:v>
                </c:pt>
                <c:pt idx="921">
                  <c:v>0.20839586899862825</c:v>
                </c:pt>
                <c:pt idx="922">
                  <c:v>0.20839586899862825</c:v>
                </c:pt>
                <c:pt idx="923">
                  <c:v>0.20865421193415637</c:v>
                </c:pt>
                <c:pt idx="924">
                  <c:v>0.20929088134430726</c:v>
                </c:pt>
                <c:pt idx="925">
                  <c:v>0.2131281927297668</c:v>
                </c:pt>
                <c:pt idx="926">
                  <c:v>0.2137810761316872</c:v>
                </c:pt>
                <c:pt idx="927">
                  <c:v>0.2137810761316872</c:v>
                </c:pt>
                <c:pt idx="928">
                  <c:v>0.2137810761316872</c:v>
                </c:pt>
                <c:pt idx="929">
                  <c:v>0.2137810761316872</c:v>
                </c:pt>
                <c:pt idx="930">
                  <c:v>0.2137810761316872</c:v>
                </c:pt>
                <c:pt idx="931">
                  <c:v>0.2137810761316872</c:v>
                </c:pt>
                <c:pt idx="932">
                  <c:v>0.21394037860082302</c:v>
                </c:pt>
                <c:pt idx="933">
                  <c:v>0.21394037860082302</c:v>
                </c:pt>
                <c:pt idx="934">
                  <c:v>0.2145716433470507</c:v>
                </c:pt>
                <c:pt idx="935">
                  <c:v>0.21502171673525375</c:v>
                </c:pt>
                <c:pt idx="936">
                  <c:v>0.21502171673525375</c:v>
                </c:pt>
                <c:pt idx="937">
                  <c:v>0.21502171673525375</c:v>
                </c:pt>
                <c:pt idx="938">
                  <c:v>0.21502171673525375</c:v>
                </c:pt>
                <c:pt idx="939">
                  <c:v>0.21502171673525375</c:v>
                </c:pt>
                <c:pt idx="940">
                  <c:v>0.2151621028806584</c:v>
                </c:pt>
                <c:pt idx="941">
                  <c:v>0.2151621028806584</c:v>
                </c:pt>
                <c:pt idx="942">
                  <c:v>0.2151621028806584</c:v>
                </c:pt>
                <c:pt idx="943">
                  <c:v>0.2151621028806584</c:v>
                </c:pt>
                <c:pt idx="944">
                  <c:v>0.2151621028806584</c:v>
                </c:pt>
                <c:pt idx="945">
                  <c:v>0.2151621028806584</c:v>
                </c:pt>
                <c:pt idx="946">
                  <c:v>0.2151621028806584</c:v>
                </c:pt>
                <c:pt idx="947">
                  <c:v>0.2151621028806584</c:v>
                </c:pt>
                <c:pt idx="948">
                  <c:v>0.2151621028806584</c:v>
                </c:pt>
                <c:pt idx="949">
                  <c:v>0.21575445404663918</c:v>
                </c:pt>
                <c:pt idx="950">
                  <c:v>0.21651151234567897</c:v>
                </c:pt>
                <c:pt idx="951">
                  <c:v>0.21786227297668034</c:v>
                </c:pt>
                <c:pt idx="952">
                  <c:v>0.21985551303155004</c:v>
                </c:pt>
                <c:pt idx="953">
                  <c:v>0.22223370027434838</c:v>
                </c:pt>
                <c:pt idx="954">
                  <c:v>0.22291225582990393</c:v>
                </c:pt>
                <c:pt idx="955">
                  <c:v>0.22291225582990393</c:v>
                </c:pt>
                <c:pt idx="956">
                  <c:v>0.22291225582990393</c:v>
                </c:pt>
                <c:pt idx="957">
                  <c:v>0.22291225582990393</c:v>
                </c:pt>
                <c:pt idx="958">
                  <c:v>0.22291225582990393</c:v>
                </c:pt>
                <c:pt idx="959">
                  <c:v>0.22291225582990393</c:v>
                </c:pt>
                <c:pt idx="960">
                  <c:v>0.22291225582990393</c:v>
                </c:pt>
                <c:pt idx="961">
                  <c:v>0.22291225582990393</c:v>
                </c:pt>
                <c:pt idx="962">
                  <c:v>0.22291225582990393</c:v>
                </c:pt>
                <c:pt idx="963">
                  <c:v>0.22311587654320983</c:v>
                </c:pt>
                <c:pt idx="964">
                  <c:v>0.22407547462277086</c:v>
                </c:pt>
                <c:pt idx="965">
                  <c:v>0.22594954183813437</c:v>
                </c:pt>
                <c:pt idx="966">
                  <c:v>0.22739542455418374</c:v>
                </c:pt>
                <c:pt idx="967">
                  <c:v>0.22864890123456785</c:v>
                </c:pt>
                <c:pt idx="968">
                  <c:v>0.22893075445816183</c:v>
                </c:pt>
                <c:pt idx="969">
                  <c:v>0.22935083196159117</c:v>
                </c:pt>
                <c:pt idx="970">
                  <c:v>0.22989886488340189</c:v>
                </c:pt>
                <c:pt idx="971">
                  <c:v>0.23108910699588472</c:v>
                </c:pt>
                <c:pt idx="972">
                  <c:v>0.23303019204389569</c:v>
                </c:pt>
                <c:pt idx="973">
                  <c:v>0.2349842482853223</c:v>
                </c:pt>
                <c:pt idx="974">
                  <c:v>0.2349842482853223</c:v>
                </c:pt>
                <c:pt idx="975">
                  <c:v>0.2349842482853223</c:v>
                </c:pt>
                <c:pt idx="976">
                  <c:v>0.2349842482853223</c:v>
                </c:pt>
                <c:pt idx="977">
                  <c:v>0.2349842482853223</c:v>
                </c:pt>
                <c:pt idx="978">
                  <c:v>0.2349842482853223</c:v>
                </c:pt>
                <c:pt idx="979">
                  <c:v>0.2349842482853223</c:v>
                </c:pt>
                <c:pt idx="980">
                  <c:v>0.2349842482853223</c:v>
                </c:pt>
                <c:pt idx="981">
                  <c:v>0.2349842482853223</c:v>
                </c:pt>
                <c:pt idx="982">
                  <c:v>0.2349842482853223</c:v>
                </c:pt>
                <c:pt idx="983">
                  <c:v>0.2349842482853223</c:v>
                </c:pt>
                <c:pt idx="984">
                  <c:v>0.2349842482853223</c:v>
                </c:pt>
                <c:pt idx="985">
                  <c:v>0.2349842482853223</c:v>
                </c:pt>
                <c:pt idx="986">
                  <c:v>0.2349842482853223</c:v>
                </c:pt>
                <c:pt idx="987">
                  <c:v>0.2349842482853223</c:v>
                </c:pt>
                <c:pt idx="988">
                  <c:v>0.2349842482853223</c:v>
                </c:pt>
                <c:pt idx="989">
                  <c:v>0.2349842482853223</c:v>
                </c:pt>
                <c:pt idx="990">
                  <c:v>0.2349842482853223</c:v>
                </c:pt>
                <c:pt idx="991">
                  <c:v>0.2349842482853223</c:v>
                </c:pt>
                <c:pt idx="992">
                  <c:v>0.2349842482853223</c:v>
                </c:pt>
                <c:pt idx="993">
                  <c:v>0.2349842482853223</c:v>
                </c:pt>
                <c:pt idx="994">
                  <c:v>0.2349842482853223</c:v>
                </c:pt>
                <c:pt idx="995">
                  <c:v>0.2349842482853223</c:v>
                </c:pt>
                <c:pt idx="996">
                  <c:v>0.2349842482853223</c:v>
                </c:pt>
                <c:pt idx="997">
                  <c:v>0.2349842482853223</c:v>
                </c:pt>
                <c:pt idx="998">
                  <c:v>0.2349842482853223</c:v>
                </c:pt>
                <c:pt idx="999">
                  <c:v>0.2349842482853223</c:v>
                </c:pt>
                <c:pt idx="1000">
                  <c:v>0.2349842482853223</c:v>
                </c:pt>
                <c:pt idx="1001">
                  <c:v>0.2349842482853223</c:v>
                </c:pt>
                <c:pt idx="1002">
                  <c:v>0.2349842482853223</c:v>
                </c:pt>
                <c:pt idx="1003">
                  <c:v>0.2349842482853223</c:v>
                </c:pt>
                <c:pt idx="1004">
                  <c:v>0.2349842482853223</c:v>
                </c:pt>
                <c:pt idx="1005">
                  <c:v>0.2349842482853223</c:v>
                </c:pt>
                <c:pt idx="1006">
                  <c:v>0.2349842482853223</c:v>
                </c:pt>
                <c:pt idx="1007">
                  <c:v>0.2349842482853223</c:v>
                </c:pt>
                <c:pt idx="1008">
                  <c:v>0.2349842482853223</c:v>
                </c:pt>
                <c:pt idx="1009">
                  <c:v>0.2349842482853223</c:v>
                </c:pt>
                <c:pt idx="1010">
                  <c:v>0.2349842482853223</c:v>
                </c:pt>
                <c:pt idx="1011">
                  <c:v>0.2349842482853223</c:v>
                </c:pt>
                <c:pt idx="1012">
                  <c:v>0.2349842482853223</c:v>
                </c:pt>
                <c:pt idx="1013">
                  <c:v>0.2349842482853223</c:v>
                </c:pt>
                <c:pt idx="1014">
                  <c:v>0.2349842482853223</c:v>
                </c:pt>
                <c:pt idx="1015">
                  <c:v>0.2349842482853223</c:v>
                </c:pt>
                <c:pt idx="1016">
                  <c:v>0.2349842482853223</c:v>
                </c:pt>
                <c:pt idx="1017">
                  <c:v>0.2349842482853223</c:v>
                </c:pt>
                <c:pt idx="1018">
                  <c:v>0.2349842482853223</c:v>
                </c:pt>
                <c:pt idx="1019">
                  <c:v>0.2349842482853223</c:v>
                </c:pt>
                <c:pt idx="1020">
                  <c:v>0.2349842482853223</c:v>
                </c:pt>
                <c:pt idx="1021">
                  <c:v>0.2349842482853223</c:v>
                </c:pt>
                <c:pt idx="1022">
                  <c:v>0.2349842482853223</c:v>
                </c:pt>
                <c:pt idx="1023">
                  <c:v>0.2349842482853223</c:v>
                </c:pt>
                <c:pt idx="1024">
                  <c:v>0.2349842482853223</c:v>
                </c:pt>
                <c:pt idx="1025">
                  <c:v>0.2349842482853223</c:v>
                </c:pt>
                <c:pt idx="1026">
                  <c:v>0.2349842482853223</c:v>
                </c:pt>
                <c:pt idx="1027">
                  <c:v>0.2349842482853223</c:v>
                </c:pt>
                <c:pt idx="1028">
                  <c:v>0.2349842482853223</c:v>
                </c:pt>
                <c:pt idx="1029">
                  <c:v>0.2349842482853223</c:v>
                </c:pt>
                <c:pt idx="1030">
                  <c:v>0.2349842482853223</c:v>
                </c:pt>
                <c:pt idx="1031">
                  <c:v>0.2349842482853223</c:v>
                </c:pt>
                <c:pt idx="1032">
                  <c:v>0.2349842482853223</c:v>
                </c:pt>
                <c:pt idx="1033">
                  <c:v>0.2349842482853223</c:v>
                </c:pt>
                <c:pt idx="1034">
                  <c:v>0.2349842482853223</c:v>
                </c:pt>
                <c:pt idx="1035">
                  <c:v>0.2349842482853223</c:v>
                </c:pt>
                <c:pt idx="1036">
                  <c:v>0.2354078388203017</c:v>
                </c:pt>
                <c:pt idx="1037">
                  <c:v>0.23576495198902597</c:v>
                </c:pt>
                <c:pt idx="1038">
                  <c:v>0.23598343552812062</c:v>
                </c:pt>
                <c:pt idx="1039">
                  <c:v>0.23598343552812062</c:v>
                </c:pt>
                <c:pt idx="1040">
                  <c:v>0.23598343552812062</c:v>
                </c:pt>
                <c:pt idx="1041">
                  <c:v>0.23598343552812062</c:v>
                </c:pt>
                <c:pt idx="1042">
                  <c:v>0.23623840054869674</c:v>
                </c:pt>
                <c:pt idx="1043">
                  <c:v>0.23710760562414254</c:v>
                </c:pt>
                <c:pt idx="1044">
                  <c:v>0.23805625925925916</c:v>
                </c:pt>
                <c:pt idx="1045">
                  <c:v>0.23875981138545943</c:v>
                </c:pt>
                <c:pt idx="1046">
                  <c:v>0.23890181893004103</c:v>
                </c:pt>
                <c:pt idx="1047">
                  <c:v>0.23890181893004103</c:v>
                </c:pt>
                <c:pt idx="1048">
                  <c:v>0.23890181893004103</c:v>
                </c:pt>
                <c:pt idx="1049">
                  <c:v>0.23947687517146765</c:v>
                </c:pt>
                <c:pt idx="1050">
                  <c:v>0.24032865020576119</c:v>
                </c:pt>
                <c:pt idx="1051">
                  <c:v>0.24141606858710551</c:v>
                </c:pt>
                <c:pt idx="1052">
                  <c:v>0.24174372633744848</c:v>
                </c:pt>
                <c:pt idx="1053">
                  <c:v>0.24215096776406025</c:v>
                </c:pt>
                <c:pt idx="1054">
                  <c:v>0.24248362482853214</c:v>
                </c:pt>
                <c:pt idx="1055">
                  <c:v>0.24316650411522625</c:v>
                </c:pt>
                <c:pt idx="1056">
                  <c:v>0.24362238751714668</c:v>
                </c:pt>
                <c:pt idx="1057">
                  <c:v>0.24396585390946493</c:v>
                </c:pt>
                <c:pt idx="1058">
                  <c:v>0.24396585390946493</c:v>
                </c:pt>
                <c:pt idx="1059">
                  <c:v>0.24396585390946493</c:v>
                </c:pt>
                <c:pt idx="1060">
                  <c:v>0.24396585390946493</c:v>
                </c:pt>
                <c:pt idx="1061">
                  <c:v>0.24396585390946493</c:v>
                </c:pt>
                <c:pt idx="1062">
                  <c:v>0.24396585390946493</c:v>
                </c:pt>
                <c:pt idx="1063">
                  <c:v>0.24396585390946493</c:v>
                </c:pt>
                <c:pt idx="1064">
                  <c:v>0.24396585390946493</c:v>
                </c:pt>
                <c:pt idx="1065">
                  <c:v>0.24396585390946493</c:v>
                </c:pt>
                <c:pt idx="1066">
                  <c:v>0.24396585390946493</c:v>
                </c:pt>
                <c:pt idx="1067">
                  <c:v>0.24398071673525371</c:v>
                </c:pt>
                <c:pt idx="1068">
                  <c:v>0.24525013717421115</c:v>
                </c:pt>
                <c:pt idx="1069">
                  <c:v>0.24562468038408772</c:v>
                </c:pt>
                <c:pt idx="1070">
                  <c:v>0.24562468038408772</c:v>
                </c:pt>
                <c:pt idx="1071">
                  <c:v>0.24562468038408772</c:v>
                </c:pt>
                <c:pt idx="1072">
                  <c:v>0.24562468038408772</c:v>
                </c:pt>
                <c:pt idx="1073">
                  <c:v>0.24562468038408772</c:v>
                </c:pt>
                <c:pt idx="1074">
                  <c:v>0.24562468038408772</c:v>
                </c:pt>
                <c:pt idx="1075">
                  <c:v>0.24562468038408772</c:v>
                </c:pt>
                <c:pt idx="1076">
                  <c:v>0.24562468038408772</c:v>
                </c:pt>
                <c:pt idx="1077">
                  <c:v>0.24616298491083666</c:v>
                </c:pt>
                <c:pt idx="1078">
                  <c:v>0.2471132599451302</c:v>
                </c:pt>
                <c:pt idx="1079">
                  <c:v>0.24781343415637849</c:v>
                </c:pt>
                <c:pt idx="1080">
                  <c:v>0.24797584430727013</c:v>
                </c:pt>
                <c:pt idx="1081">
                  <c:v>0.24936632921810686</c:v>
                </c:pt>
                <c:pt idx="1082">
                  <c:v>0.25102934430727014</c:v>
                </c:pt>
                <c:pt idx="1083">
                  <c:v>0.2525560267489711</c:v>
                </c:pt>
                <c:pt idx="1084">
                  <c:v>0.2543759122085047</c:v>
                </c:pt>
                <c:pt idx="1085">
                  <c:v>0.2543759122085047</c:v>
                </c:pt>
                <c:pt idx="1086">
                  <c:v>0.2543759122085047</c:v>
                </c:pt>
                <c:pt idx="1087">
                  <c:v>0.2543759122085047</c:v>
                </c:pt>
                <c:pt idx="1088">
                  <c:v>0.2543759122085047</c:v>
                </c:pt>
                <c:pt idx="1089">
                  <c:v>0.2543759122085047</c:v>
                </c:pt>
                <c:pt idx="1090">
                  <c:v>0.2545346742112482</c:v>
                </c:pt>
                <c:pt idx="1091">
                  <c:v>0.2545346742112482</c:v>
                </c:pt>
                <c:pt idx="1092">
                  <c:v>0.2545346742112482</c:v>
                </c:pt>
                <c:pt idx="1093">
                  <c:v>0.2545346742112482</c:v>
                </c:pt>
                <c:pt idx="1094">
                  <c:v>0.2545346742112482</c:v>
                </c:pt>
                <c:pt idx="1095">
                  <c:v>0.25497745130315491</c:v>
                </c:pt>
                <c:pt idx="1096">
                  <c:v>0.25596947736625503</c:v>
                </c:pt>
                <c:pt idx="1097">
                  <c:v>0.25682300891632365</c:v>
                </c:pt>
                <c:pt idx="1098">
                  <c:v>0.25785638065843614</c:v>
                </c:pt>
                <c:pt idx="1099">
                  <c:v>0.25920754663923173</c:v>
                </c:pt>
                <c:pt idx="1100">
                  <c:v>0.26048088545953352</c:v>
                </c:pt>
                <c:pt idx="1101">
                  <c:v>0.26048088545953352</c:v>
                </c:pt>
                <c:pt idx="1102">
                  <c:v>0.26048088545953352</c:v>
                </c:pt>
                <c:pt idx="1103">
                  <c:v>0.26048088545953352</c:v>
                </c:pt>
                <c:pt idx="1104">
                  <c:v>0.26048088545953352</c:v>
                </c:pt>
                <c:pt idx="1105">
                  <c:v>0.26048088545953352</c:v>
                </c:pt>
                <c:pt idx="1106">
                  <c:v>0.26122848559670769</c:v>
                </c:pt>
                <c:pt idx="1107">
                  <c:v>0.26291582167352523</c:v>
                </c:pt>
                <c:pt idx="1108">
                  <c:v>0.26413092524005477</c:v>
                </c:pt>
                <c:pt idx="1109">
                  <c:v>0.26551208710562402</c:v>
                </c:pt>
                <c:pt idx="1110">
                  <c:v>0.26650032990397793</c:v>
                </c:pt>
                <c:pt idx="1111">
                  <c:v>0.26650032990397793</c:v>
                </c:pt>
                <c:pt idx="1112">
                  <c:v>0.26650032990397793</c:v>
                </c:pt>
                <c:pt idx="1113">
                  <c:v>0.26650032990397793</c:v>
                </c:pt>
                <c:pt idx="1114">
                  <c:v>0.26650032990397793</c:v>
                </c:pt>
                <c:pt idx="1115">
                  <c:v>0.26650032990397793</c:v>
                </c:pt>
                <c:pt idx="1116">
                  <c:v>0.26876420850480098</c:v>
                </c:pt>
                <c:pt idx="1117">
                  <c:v>0.27079946982167341</c:v>
                </c:pt>
                <c:pt idx="1118">
                  <c:v>0.27211455967078174</c:v>
                </c:pt>
                <c:pt idx="1119">
                  <c:v>0.27359111385459522</c:v>
                </c:pt>
                <c:pt idx="1120">
                  <c:v>0.27359111385459522</c:v>
                </c:pt>
                <c:pt idx="1121">
                  <c:v>0.27359111385459522</c:v>
                </c:pt>
                <c:pt idx="1122">
                  <c:v>0.27359111385459522</c:v>
                </c:pt>
                <c:pt idx="1123">
                  <c:v>0.27411171810699575</c:v>
                </c:pt>
                <c:pt idx="1124">
                  <c:v>0.27564245404663906</c:v>
                </c:pt>
                <c:pt idx="1125">
                  <c:v>0.27753922085048</c:v>
                </c:pt>
                <c:pt idx="1126">
                  <c:v>0.27975918655692716</c:v>
                </c:pt>
                <c:pt idx="1127">
                  <c:v>0.28031235390946485</c:v>
                </c:pt>
                <c:pt idx="1128">
                  <c:v>0.28031235390946485</c:v>
                </c:pt>
                <c:pt idx="1129">
                  <c:v>0.28031235390946485</c:v>
                </c:pt>
                <c:pt idx="1130">
                  <c:v>0.28031235390946485</c:v>
                </c:pt>
                <c:pt idx="1131">
                  <c:v>0.28031235390946485</c:v>
                </c:pt>
                <c:pt idx="1132">
                  <c:v>0.28031235390946485</c:v>
                </c:pt>
                <c:pt idx="1133">
                  <c:v>0.28031235390946485</c:v>
                </c:pt>
                <c:pt idx="1134">
                  <c:v>0.28031235390946485</c:v>
                </c:pt>
                <c:pt idx="1135">
                  <c:v>0.28031235390946485</c:v>
                </c:pt>
                <c:pt idx="1136">
                  <c:v>0.28031235390946485</c:v>
                </c:pt>
                <c:pt idx="1137">
                  <c:v>0.28031235390946485</c:v>
                </c:pt>
                <c:pt idx="1138">
                  <c:v>0.28031235390946485</c:v>
                </c:pt>
                <c:pt idx="1139">
                  <c:v>0.28031235390946485</c:v>
                </c:pt>
                <c:pt idx="1140">
                  <c:v>0.28031235390946485</c:v>
                </c:pt>
                <c:pt idx="1141">
                  <c:v>0.28031235390946485</c:v>
                </c:pt>
                <c:pt idx="1142">
                  <c:v>0.28031235390946485</c:v>
                </c:pt>
                <c:pt idx="1143">
                  <c:v>0.28031235390946485</c:v>
                </c:pt>
                <c:pt idx="1144">
                  <c:v>0.28031235390946485</c:v>
                </c:pt>
                <c:pt idx="1145">
                  <c:v>0.28101941906721523</c:v>
                </c:pt>
                <c:pt idx="1146">
                  <c:v>0.28195753360768161</c:v>
                </c:pt>
                <c:pt idx="1147">
                  <c:v>0.28357123113854582</c:v>
                </c:pt>
                <c:pt idx="1148">
                  <c:v>0.28509507613168711</c:v>
                </c:pt>
                <c:pt idx="1149">
                  <c:v>0.28509507613168711</c:v>
                </c:pt>
                <c:pt idx="1150">
                  <c:v>0.28509507613168711</c:v>
                </c:pt>
                <c:pt idx="1151">
                  <c:v>0.28509507613168711</c:v>
                </c:pt>
                <c:pt idx="1152">
                  <c:v>0.28509507613168711</c:v>
                </c:pt>
                <c:pt idx="1153">
                  <c:v>0.28509507613168711</c:v>
                </c:pt>
                <c:pt idx="1154">
                  <c:v>0.28509507613168711</c:v>
                </c:pt>
                <c:pt idx="1155">
                  <c:v>0.28509507613168711</c:v>
                </c:pt>
                <c:pt idx="1156">
                  <c:v>0.28534558230452661</c:v>
                </c:pt>
                <c:pt idx="1157">
                  <c:v>0.28539462962962947</c:v>
                </c:pt>
                <c:pt idx="1158">
                  <c:v>0.28539462962962947</c:v>
                </c:pt>
                <c:pt idx="1159">
                  <c:v>0.28539462962962947</c:v>
                </c:pt>
                <c:pt idx="1160">
                  <c:v>0.28539462962962947</c:v>
                </c:pt>
                <c:pt idx="1161">
                  <c:v>0.28545435116598067</c:v>
                </c:pt>
                <c:pt idx="1162">
                  <c:v>0.2862222187928668</c:v>
                </c:pt>
                <c:pt idx="1163">
                  <c:v>0.28628964197530854</c:v>
                </c:pt>
                <c:pt idx="1164">
                  <c:v>0.28628964197530854</c:v>
                </c:pt>
                <c:pt idx="1165">
                  <c:v>0.28628964197530854</c:v>
                </c:pt>
                <c:pt idx="1166">
                  <c:v>0.28636476680384076</c:v>
                </c:pt>
                <c:pt idx="1167">
                  <c:v>0.28968268998628244</c:v>
                </c:pt>
                <c:pt idx="1168">
                  <c:v>0.28983064266117953</c:v>
                </c:pt>
                <c:pt idx="1169">
                  <c:v>0.28983064266117953</c:v>
                </c:pt>
                <c:pt idx="1170">
                  <c:v>0.29015465226337434</c:v>
                </c:pt>
                <c:pt idx="1171">
                  <c:v>0.29029152537722891</c:v>
                </c:pt>
                <c:pt idx="1172">
                  <c:v>0.29044136968449918</c:v>
                </c:pt>
                <c:pt idx="1173">
                  <c:v>0.2908259115226336</c:v>
                </c:pt>
                <c:pt idx="1174">
                  <c:v>0.29100602194787362</c:v>
                </c:pt>
                <c:pt idx="1175">
                  <c:v>0.29119586076817539</c:v>
                </c:pt>
                <c:pt idx="1176">
                  <c:v>0.29162580178326453</c:v>
                </c:pt>
                <c:pt idx="1177">
                  <c:v>0.29183725925925913</c:v>
                </c:pt>
                <c:pt idx="1178">
                  <c:v>0.29183725925925913</c:v>
                </c:pt>
                <c:pt idx="1179">
                  <c:v>0.29183725925925913</c:v>
                </c:pt>
                <c:pt idx="1180">
                  <c:v>0.29183725925925913</c:v>
                </c:pt>
                <c:pt idx="1181">
                  <c:v>0.29183725925925913</c:v>
                </c:pt>
                <c:pt idx="1182">
                  <c:v>0.29205628326474609</c:v>
                </c:pt>
                <c:pt idx="1183">
                  <c:v>0.2925305425240054</c:v>
                </c:pt>
                <c:pt idx="1184">
                  <c:v>0.29276686145404662</c:v>
                </c:pt>
                <c:pt idx="1185">
                  <c:v>0.29300804458161861</c:v>
                </c:pt>
                <c:pt idx="1186">
                  <c:v>0.2935050034293552</c:v>
                </c:pt>
                <c:pt idx="1187">
                  <c:v>0.29425854869684492</c:v>
                </c:pt>
                <c:pt idx="1188">
                  <c:v>0.29425854869684492</c:v>
                </c:pt>
                <c:pt idx="1189">
                  <c:v>0.29425854869684492</c:v>
                </c:pt>
                <c:pt idx="1190">
                  <c:v>0.29425854869684492</c:v>
                </c:pt>
                <c:pt idx="1191">
                  <c:v>0.29425854869684492</c:v>
                </c:pt>
                <c:pt idx="1192">
                  <c:v>0.29425854869684492</c:v>
                </c:pt>
                <c:pt idx="1193">
                  <c:v>0.29425854869684492</c:v>
                </c:pt>
                <c:pt idx="1194">
                  <c:v>0.29425854869684492</c:v>
                </c:pt>
                <c:pt idx="1195">
                  <c:v>0.29425854869684492</c:v>
                </c:pt>
                <c:pt idx="1196">
                  <c:v>0.29425854869684492</c:v>
                </c:pt>
                <c:pt idx="1197">
                  <c:v>0.29451027091906717</c:v>
                </c:pt>
                <c:pt idx="1198">
                  <c:v>0.29451027091906717</c:v>
                </c:pt>
                <c:pt idx="1199">
                  <c:v>0.29451027091906717</c:v>
                </c:pt>
                <c:pt idx="1200">
                  <c:v>0.29451027091906717</c:v>
                </c:pt>
                <c:pt idx="1201">
                  <c:v>0.29451027091906717</c:v>
                </c:pt>
                <c:pt idx="1202">
                  <c:v>0.29451027091906717</c:v>
                </c:pt>
                <c:pt idx="1203">
                  <c:v>0.29501452606310008</c:v>
                </c:pt>
                <c:pt idx="1204">
                  <c:v>0.29552850960219479</c:v>
                </c:pt>
                <c:pt idx="1205">
                  <c:v>0.29604897873799718</c:v>
                </c:pt>
                <c:pt idx="1206">
                  <c:v>0.29631042935528112</c:v>
                </c:pt>
                <c:pt idx="1207">
                  <c:v>0.29631042935528112</c:v>
                </c:pt>
                <c:pt idx="1208">
                  <c:v>0.29631042935528112</c:v>
                </c:pt>
                <c:pt idx="1209">
                  <c:v>0.29631042935528112</c:v>
                </c:pt>
                <c:pt idx="1210">
                  <c:v>0.29657350137174204</c:v>
                </c:pt>
                <c:pt idx="1211">
                  <c:v>0.29657350137174204</c:v>
                </c:pt>
                <c:pt idx="1212">
                  <c:v>0.29657350137174204</c:v>
                </c:pt>
                <c:pt idx="1213">
                  <c:v>0.29683657338820296</c:v>
                </c:pt>
                <c:pt idx="1214">
                  <c:v>0.29683657338820296</c:v>
                </c:pt>
                <c:pt idx="1215">
                  <c:v>0.29683657338820296</c:v>
                </c:pt>
                <c:pt idx="1216">
                  <c:v>0.29683657338820296</c:v>
                </c:pt>
                <c:pt idx="1217">
                  <c:v>0.29709937517146767</c:v>
                </c:pt>
                <c:pt idx="1218">
                  <c:v>0.29709937517146767</c:v>
                </c:pt>
                <c:pt idx="1219">
                  <c:v>0.29709937517146767</c:v>
                </c:pt>
                <c:pt idx="1220">
                  <c:v>0.29709937517146767</c:v>
                </c:pt>
                <c:pt idx="1221">
                  <c:v>0.29736055555555546</c:v>
                </c:pt>
                <c:pt idx="1222">
                  <c:v>0.29762011454046627</c:v>
                </c:pt>
                <c:pt idx="1223">
                  <c:v>0.29762011454046627</c:v>
                </c:pt>
                <c:pt idx="1224">
                  <c:v>0.29787643072702319</c:v>
                </c:pt>
                <c:pt idx="1225">
                  <c:v>0.29787643072702319</c:v>
                </c:pt>
                <c:pt idx="1226">
                  <c:v>0.29787643072702319</c:v>
                </c:pt>
                <c:pt idx="1227">
                  <c:v>0.29787643072702319</c:v>
                </c:pt>
                <c:pt idx="1228">
                  <c:v>0.29813301714677626</c:v>
                </c:pt>
                <c:pt idx="1229">
                  <c:v>0.29813301714677626</c:v>
                </c:pt>
                <c:pt idx="1230">
                  <c:v>0.29838879286694087</c:v>
                </c:pt>
                <c:pt idx="1231">
                  <c:v>0.29838879286694087</c:v>
                </c:pt>
                <c:pt idx="1232">
                  <c:v>0.29838879286694087</c:v>
                </c:pt>
                <c:pt idx="1233">
                  <c:v>0.29838879286694087</c:v>
                </c:pt>
                <c:pt idx="1234">
                  <c:v>0.29864375788751696</c:v>
                </c:pt>
                <c:pt idx="1235">
                  <c:v>0.29864375788751696</c:v>
                </c:pt>
                <c:pt idx="1236">
                  <c:v>0.29915287722908079</c:v>
                </c:pt>
                <c:pt idx="1237">
                  <c:v>0.29915287722908079</c:v>
                </c:pt>
                <c:pt idx="1238">
                  <c:v>0.29991020576131677</c:v>
                </c:pt>
                <c:pt idx="1239">
                  <c:v>0.30015436145404656</c:v>
                </c:pt>
                <c:pt idx="1240">
                  <c:v>0.30064240260630981</c:v>
                </c:pt>
                <c:pt idx="1241">
                  <c:v>0.30064240260630981</c:v>
                </c:pt>
                <c:pt idx="1242">
                  <c:v>0.30064240260630981</c:v>
                </c:pt>
                <c:pt idx="1243">
                  <c:v>0.30064240260630981</c:v>
                </c:pt>
                <c:pt idx="1244">
                  <c:v>0.30087412757201631</c:v>
                </c:pt>
                <c:pt idx="1245">
                  <c:v>0.30087412757201631</c:v>
                </c:pt>
                <c:pt idx="1246">
                  <c:v>0.30087412757201631</c:v>
                </c:pt>
                <c:pt idx="1247">
                  <c:v>0.30110071810699568</c:v>
                </c:pt>
                <c:pt idx="1248">
                  <c:v>0.30110071810699568</c:v>
                </c:pt>
                <c:pt idx="1249">
                  <c:v>0.30110071810699568</c:v>
                </c:pt>
                <c:pt idx="1250">
                  <c:v>0.30110071810699568</c:v>
                </c:pt>
                <c:pt idx="1251">
                  <c:v>0.30110071810699568</c:v>
                </c:pt>
                <c:pt idx="1252">
                  <c:v>0.30110071810699568</c:v>
                </c:pt>
                <c:pt idx="1253">
                  <c:v>0.30110071810699568</c:v>
                </c:pt>
                <c:pt idx="1254">
                  <c:v>0.30110071810699568</c:v>
                </c:pt>
                <c:pt idx="1255">
                  <c:v>0.30110071810699568</c:v>
                </c:pt>
                <c:pt idx="1256">
                  <c:v>0.30110071810699568</c:v>
                </c:pt>
                <c:pt idx="1257">
                  <c:v>0.30110071810699568</c:v>
                </c:pt>
                <c:pt idx="1258">
                  <c:v>0.30110071810699568</c:v>
                </c:pt>
                <c:pt idx="1259">
                  <c:v>0.30110071810699568</c:v>
                </c:pt>
                <c:pt idx="1260">
                  <c:v>0.30110071810699568</c:v>
                </c:pt>
                <c:pt idx="1261">
                  <c:v>0.30110071810699568</c:v>
                </c:pt>
                <c:pt idx="1262">
                  <c:v>0.30110071810699568</c:v>
                </c:pt>
                <c:pt idx="1263">
                  <c:v>0.30110071810699568</c:v>
                </c:pt>
                <c:pt idx="1264">
                  <c:v>0.30110071810699568</c:v>
                </c:pt>
                <c:pt idx="1265">
                  <c:v>0.30110071810699568</c:v>
                </c:pt>
                <c:pt idx="1266">
                  <c:v>0.30110071810699568</c:v>
                </c:pt>
                <c:pt idx="1267">
                  <c:v>0.30131352674897105</c:v>
                </c:pt>
                <c:pt idx="1268">
                  <c:v>0.30131352674897105</c:v>
                </c:pt>
                <c:pt idx="1269">
                  <c:v>0.30174427846364865</c:v>
                </c:pt>
                <c:pt idx="1270">
                  <c:v>0.30217503017832631</c:v>
                </c:pt>
                <c:pt idx="1271">
                  <c:v>0.30238837928669399</c:v>
                </c:pt>
                <c:pt idx="1272">
                  <c:v>0.30259929629629617</c:v>
                </c:pt>
                <c:pt idx="1273">
                  <c:v>0.30259929629629617</c:v>
                </c:pt>
                <c:pt idx="1274">
                  <c:v>0.30259929629629617</c:v>
                </c:pt>
                <c:pt idx="1275">
                  <c:v>0.30259929629629617</c:v>
                </c:pt>
                <c:pt idx="1276">
                  <c:v>0.30259929629629617</c:v>
                </c:pt>
                <c:pt idx="1277">
                  <c:v>0.30259929629629617</c:v>
                </c:pt>
                <c:pt idx="1278">
                  <c:v>0.30259929629629617</c:v>
                </c:pt>
                <c:pt idx="1279">
                  <c:v>0.30259929629629617</c:v>
                </c:pt>
                <c:pt idx="1280">
                  <c:v>0.30259929629629617</c:v>
                </c:pt>
                <c:pt idx="1281">
                  <c:v>0.30259929629629617</c:v>
                </c:pt>
                <c:pt idx="1282">
                  <c:v>0.30302194101508906</c:v>
                </c:pt>
                <c:pt idx="1283">
                  <c:v>0.30302194101508906</c:v>
                </c:pt>
                <c:pt idx="1284">
                  <c:v>0.3032336687242797</c:v>
                </c:pt>
                <c:pt idx="1285">
                  <c:v>0.3032336687242797</c:v>
                </c:pt>
                <c:pt idx="1286">
                  <c:v>0.3036568539094649</c:v>
                </c:pt>
                <c:pt idx="1287">
                  <c:v>0.3036568539094649</c:v>
                </c:pt>
                <c:pt idx="1288">
                  <c:v>0.30386587928669401</c:v>
                </c:pt>
                <c:pt idx="1289">
                  <c:v>0.30407247256515763</c:v>
                </c:pt>
                <c:pt idx="1290">
                  <c:v>0.30407247256515763</c:v>
                </c:pt>
                <c:pt idx="1291">
                  <c:v>0.30407247256515763</c:v>
                </c:pt>
                <c:pt idx="1292">
                  <c:v>0.3042760932784635</c:v>
                </c:pt>
                <c:pt idx="1293">
                  <c:v>0.30447647119341548</c:v>
                </c:pt>
                <c:pt idx="1294">
                  <c:v>0.30447647119341548</c:v>
                </c:pt>
                <c:pt idx="1295">
                  <c:v>0.30447647119341548</c:v>
                </c:pt>
                <c:pt idx="1296">
                  <c:v>0.30447647119341548</c:v>
                </c:pt>
                <c:pt idx="1297">
                  <c:v>0.30447647119341548</c:v>
                </c:pt>
                <c:pt idx="1298">
                  <c:v>0.30447647119341548</c:v>
                </c:pt>
                <c:pt idx="1299">
                  <c:v>0.30447647119341548</c:v>
                </c:pt>
                <c:pt idx="1300">
                  <c:v>0.30447647119341548</c:v>
                </c:pt>
                <c:pt idx="1301">
                  <c:v>0.30467711934156366</c:v>
                </c:pt>
                <c:pt idx="1302">
                  <c:v>0.30467711934156366</c:v>
                </c:pt>
                <c:pt idx="1303">
                  <c:v>0.30467711934156366</c:v>
                </c:pt>
                <c:pt idx="1304">
                  <c:v>0.30467711934156366</c:v>
                </c:pt>
                <c:pt idx="1305">
                  <c:v>0.30508544170096003</c:v>
                </c:pt>
                <c:pt idx="1306">
                  <c:v>0.30508544170096003</c:v>
                </c:pt>
                <c:pt idx="1307">
                  <c:v>0.30529068381344282</c:v>
                </c:pt>
                <c:pt idx="1308">
                  <c:v>0.30529068381344282</c:v>
                </c:pt>
                <c:pt idx="1309">
                  <c:v>0.30549592592592567</c:v>
                </c:pt>
                <c:pt idx="1310">
                  <c:v>0.30549592592592567</c:v>
                </c:pt>
                <c:pt idx="1311">
                  <c:v>0.30570089780521237</c:v>
                </c:pt>
                <c:pt idx="1312">
                  <c:v>0.30570089780521237</c:v>
                </c:pt>
                <c:pt idx="1313">
                  <c:v>0.30590478875171445</c:v>
                </c:pt>
                <c:pt idx="1314">
                  <c:v>0.30610705829903956</c:v>
                </c:pt>
                <c:pt idx="1315">
                  <c:v>0.30610705829903956</c:v>
                </c:pt>
                <c:pt idx="1316">
                  <c:v>0.30630797668038384</c:v>
                </c:pt>
                <c:pt idx="1317">
                  <c:v>0.30690748902606285</c:v>
                </c:pt>
                <c:pt idx="1318">
                  <c:v>0.30690748902606285</c:v>
                </c:pt>
                <c:pt idx="1319">
                  <c:v>0.30690748902606285</c:v>
                </c:pt>
                <c:pt idx="1320">
                  <c:v>0.30690748902606285</c:v>
                </c:pt>
                <c:pt idx="1321">
                  <c:v>0.30690748902606285</c:v>
                </c:pt>
                <c:pt idx="1322">
                  <c:v>0.30690748902606285</c:v>
                </c:pt>
                <c:pt idx="1323">
                  <c:v>0.30690748902606285</c:v>
                </c:pt>
                <c:pt idx="1324">
                  <c:v>0.30690748902606285</c:v>
                </c:pt>
                <c:pt idx="1325">
                  <c:v>0.3070524691358022</c:v>
                </c:pt>
                <c:pt idx="1326">
                  <c:v>0.30786181755829878</c:v>
                </c:pt>
                <c:pt idx="1327">
                  <c:v>0.30914407407407385</c:v>
                </c:pt>
                <c:pt idx="1328">
                  <c:v>0.30979520096021923</c:v>
                </c:pt>
                <c:pt idx="1329">
                  <c:v>0.31023243827160468</c:v>
                </c:pt>
                <c:pt idx="1330">
                  <c:v>0.31023243827160468</c:v>
                </c:pt>
                <c:pt idx="1331">
                  <c:v>0.31023243827160468</c:v>
                </c:pt>
                <c:pt idx="1332">
                  <c:v>0.31023243827160468</c:v>
                </c:pt>
                <c:pt idx="1333">
                  <c:v>0.31045119204389549</c:v>
                </c:pt>
                <c:pt idx="1334">
                  <c:v>0.31088707818930023</c:v>
                </c:pt>
                <c:pt idx="1335">
                  <c:v>0.31088707818930023</c:v>
                </c:pt>
                <c:pt idx="1336">
                  <c:v>0.31088707818930023</c:v>
                </c:pt>
                <c:pt idx="1337">
                  <c:v>0.31088707818930023</c:v>
                </c:pt>
                <c:pt idx="1338">
                  <c:v>0.31088707818930023</c:v>
                </c:pt>
                <c:pt idx="1339">
                  <c:v>0.31088707818930023</c:v>
                </c:pt>
                <c:pt idx="1340">
                  <c:v>0.31088707818930023</c:v>
                </c:pt>
                <c:pt idx="1341">
                  <c:v>0.31088707818930023</c:v>
                </c:pt>
                <c:pt idx="1342">
                  <c:v>0.31088707818930023</c:v>
                </c:pt>
                <c:pt idx="1343">
                  <c:v>0.31088707818930023</c:v>
                </c:pt>
                <c:pt idx="1344">
                  <c:v>0.31088707818930023</c:v>
                </c:pt>
                <c:pt idx="1345">
                  <c:v>0.31088707818930023</c:v>
                </c:pt>
                <c:pt idx="1346">
                  <c:v>0.31110312962962949</c:v>
                </c:pt>
                <c:pt idx="1347">
                  <c:v>0.31154225857338808</c:v>
                </c:pt>
                <c:pt idx="1348">
                  <c:v>0.31176263374485585</c:v>
                </c:pt>
                <c:pt idx="1349">
                  <c:v>0.31220311385459526</c:v>
                </c:pt>
                <c:pt idx="1350">
                  <c:v>0.31329580178326466</c:v>
                </c:pt>
                <c:pt idx="1351">
                  <c:v>0.31414514471879279</c:v>
                </c:pt>
                <c:pt idx="1352">
                  <c:v>0.31474762962962954</c:v>
                </c:pt>
                <c:pt idx="1353">
                  <c:v>0.31474762962962954</c:v>
                </c:pt>
                <c:pt idx="1354">
                  <c:v>0.31489828463648822</c:v>
                </c:pt>
                <c:pt idx="1355">
                  <c:v>0.31489828463648822</c:v>
                </c:pt>
                <c:pt idx="1356">
                  <c:v>0.31522769890260627</c:v>
                </c:pt>
                <c:pt idx="1357">
                  <c:v>0.31552954938271593</c:v>
                </c:pt>
                <c:pt idx="1358">
                  <c:v>0.31561642935528111</c:v>
                </c:pt>
                <c:pt idx="1359">
                  <c:v>0.3156870953360767</c:v>
                </c:pt>
                <c:pt idx="1360">
                  <c:v>0.31591328052126189</c:v>
                </c:pt>
                <c:pt idx="1361">
                  <c:v>0.31591328052126189</c:v>
                </c:pt>
                <c:pt idx="1362">
                  <c:v>0.31591328052126189</c:v>
                </c:pt>
                <c:pt idx="1363">
                  <c:v>0.31591328052126189</c:v>
                </c:pt>
                <c:pt idx="1364">
                  <c:v>0.31591328052126189</c:v>
                </c:pt>
                <c:pt idx="1365">
                  <c:v>0.31591328052126189</c:v>
                </c:pt>
                <c:pt idx="1366">
                  <c:v>0.31688017489711917</c:v>
                </c:pt>
                <c:pt idx="1367">
                  <c:v>0.31805555418381326</c:v>
                </c:pt>
                <c:pt idx="1368">
                  <c:v>0.31957169753086406</c:v>
                </c:pt>
                <c:pt idx="1369">
                  <c:v>0.3213542908093277</c:v>
                </c:pt>
                <c:pt idx="1370">
                  <c:v>0.3213542908093277</c:v>
                </c:pt>
                <c:pt idx="1371">
                  <c:v>0.3213542908093277</c:v>
                </c:pt>
                <c:pt idx="1372">
                  <c:v>0.3213542908093277</c:v>
                </c:pt>
                <c:pt idx="1373">
                  <c:v>0.3213542908093277</c:v>
                </c:pt>
                <c:pt idx="1374">
                  <c:v>0.32213188683127553</c:v>
                </c:pt>
                <c:pt idx="1375">
                  <c:v>0.32304122153635095</c:v>
                </c:pt>
                <c:pt idx="1376">
                  <c:v>0.32419106378600804</c:v>
                </c:pt>
                <c:pt idx="1377">
                  <c:v>0.32632455486968431</c:v>
                </c:pt>
                <c:pt idx="1378">
                  <c:v>0.32825050685871038</c:v>
                </c:pt>
                <c:pt idx="1379">
                  <c:v>0.32825050685871038</c:v>
                </c:pt>
                <c:pt idx="1380">
                  <c:v>0.32825050685871038</c:v>
                </c:pt>
                <c:pt idx="1381">
                  <c:v>0.32825050685871038</c:v>
                </c:pt>
                <c:pt idx="1382">
                  <c:v>0.32825050685871038</c:v>
                </c:pt>
                <c:pt idx="1383">
                  <c:v>0.32825050685871038</c:v>
                </c:pt>
                <c:pt idx="1384">
                  <c:v>0.32825050685871038</c:v>
                </c:pt>
                <c:pt idx="1385">
                  <c:v>0.32877705624142645</c:v>
                </c:pt>
                <c:pt idx="1386">
                  <c:v>0.3302014554183812</c:v>
                </c:pt>
                <c:pt idx="1387">
                  <c:v>0.33037251303154991</c:v>
                </c:pt>
                <c:pt idx="1388">
                  <c:v>0.33037251303154991</c:v>
                </c:pt>
                <c:pt idx="1389">
                  <c:v>0.33037251303154991</c:v>
                </c:pt>
                <c:pt idx="1390">
                  <c:v>0.33037251303154991</c:v>
                </c:pt>
                <c:pt idx="1391">
                  <c:v>0.33037251303154991</c:v>
                </c:pt>
                <c:pt idx="1392">
                  <c:v>0.33158842729766785</c:v>
                </c:pt>
                <c:pt idx="1393">
                  <c:v>0.33303620164609032</c:v>
                </c:pt>
                <c:pt idx="1394">
                  <c:v>0.33432156584362122</c:v>
                </c:pt>
                <c:pt idx="1395">
                  <c:v>0.33520684979423848</c:v>
                </c:pt>
                <c:pt idx="1396">
                  <c:v>0.33550302537722881</c:v>
                </c:pt>
                <c:pt idx="1397">
                  <c:v>0.33608889094650179</c:v>
                </c:pt>
                <c:pt idx="1398">
                  <c:v>0.33651167078189276</c:v>
                </c:pt>
                <c:pt idx="1399">
                  <c:v>0.33677190534979401</c:v>
                </c:pt>
                <c:pt idx="1400">
                  <c:v>0.33715144787379947</c:v>
                </c:pt>
                <c:pt idx="1401">
                  <c:v>0.33736439163237281</c:v>
                </c:pt>
                <c:pt idx="1402">
                  <c:v>0.33742343758573357</c:v>
                </c:pt>
                <c:pt idx="1403">
                  <c:v>0.33795944513031517</c:v>
                </c:pt>
                <c:pt idx="1404">
                  <c:v>0.33920359876543177</c:v>
                </c:pt>
                <c:pt idx="1405">
                  <c:v>0.34081405349794208</c:v>
                </c:pt>
                <c:pt idx="1406">
                  <c:v>0.34081405349794208</c:v>
                </c:pt>
                <c:pt idx="1407">
                  <c:v>0.34081405349794208</c:v>
                </c:pt>
                <c:pt idx="1408">
                  <c:v>0.34081405349794208</c:v>
                </c:pt>
                <c:pt idx="1409">
                  <c:v>0.34081405349794208</c:v>
                </c:pt>
                <c:pt idx="1410">
                  <c:v>0.34095889849108335</c:v>
                </c:pt>
                <c:pt idx="1411">
                  <c:v>0.3411811652949242</c:v>
                </c:pt>
                <c:pt idx="1412">
                  <c:v>0.3413279019204386</c:v>
                </c:pt>
                <c:pt idx="1413">
                  <c:v>0.34139775720164578</c:v>
                </c:pt>
                <c:pt idx="1414">
                  <c:v>0.34139775720164578</c:v>
                </c:pt>
                <c:pt idx="1415">
                  <c:v>0.34139775720164578</c:v>
                </c:pt>
                <c:pt idx="1416">
                  <c:v>0.34139775720164578</c:v>
                </c:pt>
                <c:pt idx="1417">
                  <c:v>0.34139775720164578</c:v>
                </c:pt>
                <c:pt idx="1418">
                  <c:v>0.34139775720164578</c:v>
                </c:pt>
                <c:pt idx="1419">
                  <c:v>0.34227966323731107</c:v>
                </c:pt>
                <c:pt idx="1420">
                  <c:v>0.34406549931412866</c:v>
                </c:pt>
                <c:pt idx="1421">
                  <c:v>0.34585120027434813</c:v>
                </c:pt>
                <c:pt idx="1422">
                  <c:v>0.34774067078189269</c:v>
                </c:pt>
                <c:pt idx="1423">
                  <c:v>0.34794172427983511</c:v>
                </c:pt>
                <c:pt idx="1424">
                  <c:v>0.34794172427983511</c:v>
                </c:pt>
                <c:pt idx="1425">
                  <c:v>0.34794172427983511</c:v>
                </c:pt>
                <c:pt idx="1426">
                  <c:v>0.34794172427983511</c:v>
                </c:pt>
                <c:pt idx="1427">
                  <c:v>0.34794172427983511</c:v>
                </c:pt>
                <c:pt idx="1428">
                  <c:v>0.34869256721536318</c:v>
                </c:pt>
                <c:pt idx="1429">
                  <c:v>0.3504217894375854</c:v>
                </c:pt>
                <c:pt idx="1430">
                  <c:v>0.35190334293552783</c:v>
                </c:pt>
                <c:pt idx="1431">
                  <c:v>0.35321343347050721</c:v>
                </c:pt>
                <c:pt idx="1432">
                  <c:v>0.35484631755829871</c:v>
                </c:pt>
                <c:pt idx="1433">
                  <c:v>0.35608155349794207</c:v>
                </c:pt>
                <c:pt idx="1434">
                  <c:v>0.35608155349794207</c:v>
                </c:pt>
                <c:pt idx="1435">
                  <c:v>0.35608155349794207</c:v>
                </c:pt>
                <c:pt idx="1436">
                  <c:v>0.35608155349794207</c:v>
                </c:pt>
                <c:pt idx="1437">
                  <c:v>0.35608155349794207</c:v>
                </c:pt>
                <c:pt idx="1438">
                  <c:v>0.35608155349794207</c:v>
                </c:pt>
                <c:pt idx="1439">
                  <c:v>0.35632922222222191</c:v>
                </c:pt>
                <c:pt idx="1440">
                  <c:v>0.35679375308641947</c:v>
                </c:pt>
                <c:pt idx="1441">
                  <c:v>0.35726476954732478</c:v>
                </c:pt>
                <c:pt idx="1442">
                  <c:v>0.35785049999999968</c:v>
                </c:pt>
                <c:pt idx="1443">
                  <c:v>0.35785049999999968</c:v>
                </c:pt>
                <c:pt idx="1444">
                  <c:v>0.35785049999999968</c:v>
                </c:pt>
                <c:pt idx="1445">
                  <c:v>0.35785049999999968</c:v>
                </c:pt>
                <c:pt idx="1446">
                  <c:v>0.35789819615912177</c:v>
                </c:pt>
                <c:pt idx="1447">
                  <c:v>0.35829273662551409</c:v>
                </c:pt>
                <c:pt idx="1448">
                  <c:v>0.35928678943758541</c:v>
                </c:pt>
                <c:pt idx="1449">
                  <c:v>0.35971348765432065</c:v>
                </c:pt>
                <c:pt idx="1450">
                  <c:v>0.35971348765432065</c:v>
                </c:pt>
                <c:pt idx="1451">
                  <c:v>0.35971348765432065</c:v>
                </c:pt>
                <c:pt idx="1452">
                  <c:v>0.35971348765432065</c:v>
                </c:pt>
                <c:pt idx="1453">
                  <c:v>0.35971348765432065</c:v>
                </c:pt>
                <c:pt idx="1454">
                  <c:v>0.35971348765432065</c:v>
                </c:pt>
                <c:pt idx="1455">
                  <c:v>0.35971348765432065</c:v>
                </c:pt>
                <c:pt idx="1456">
                  <c:v>0.35971348765432065</c:v>
                </c:pt>
                <c:pt idx="1457">
                  <c:v>0.35971348765432065</c:v>
                </c:pt>
                <c:pt idx="1458">
                  <c:v>0.35971348765432065</c:v>
                </c:pt>
                <c:pt idx="1459">
                  <c:v>0.35971348765432065</c:v>
                </c:pt>
                <c:pt idx="1460">
                  <c:v>0.35971348765432065</c:v>
                </c:pt>
                <c:pt idx="1461">
                  <c:v>0.35971348765432065</c:v>
                </c:pt>
                <c:pt idx="1462">
                  <c:v>0.35971348765432065</c:v>
                </c:pt>
                <c:pt idx="1463">
                  <c:v>0.35971348765432065</c:v>
                </c:pt>
                <c:pt idx="1464">
                  <c:v>0.35971348765432065</c:v>
                </c:pt>
                <c:pt idx="1465">
                  <c:v>0.35971348765432065</c:v>
                </c:pt>
                <c:pt idx="1466">
                  <c:v>0.35971348765432065</c:v>
                </c:pt>
                <c:pt idx="1467">
                  <c:v>0.35971348765432065</c:v>
                </c:pt>
                <c:pt idx="1468">
                  <c:v>0.35971348765432065</c:v>
                </c:pt>
                <c:pt idx="1469">
                  <c:v>0.35971348765432065</c:v>
                </c:pt>
                <c:pt idx="1470">
                  <c:v>0.35971348765432065</c:v>
                </c:pt>
                <c:pt idx="1471">
                  <c:v>0.35971348765432065</c:v>
                </c:pt>
                <c:pt idx="1472">
                  <c:v>0.35971348765432065</c:v>
                </c:pt>
                <c:pt idx="1473">
                  <c:v>0.35971348765432065</c:v>
                </c:pt>
                <c:pt idx="1474">
                  <c:v>0.35971348765432065</c:v>
                </c:pt>
                <c:pt idx="1475">
                  <c:v>0.35971348765432065</c:v>
                </c:pt>
                <c:pt idx="1476">
                  <c:v>0.35971348765432065</c:v>
                </c:pt>
                <c:pt idx="1477">
                  <c:v>0.35971348765432065</c:v>
                </c:pt>
                <c:pt idx="1478">
                  <c:v>0.35971348765432065</c:v>
                </c:pt>
                <c:pt idx="1479">
                  <c:v>0.35971348765432065</c:v>
                </c:pt>
                <c:pt idx="1480">
                  <c:v>0.35971348765432065</c:v>
                </c:pt>
                <c:pt idx="1481">
                  <c:v>0.35971348765432065</c:v>
                </c:pt>
                <c:pt idx="1482">
                  <c:v>0.35971348765432065</c:v>
                </c:pt>
                <c:pt idx="1483">
                  <c:v>0.35972010836762658</c:v>
                </c:pt>
                <c:pt idx="1484">
                  <c:v>0.35972010836762658</c:v>
                </c:pt>
                <c:pt idx="1485">
                  <c:v>0.35972010836762658</c:v>
                </c:pt>
                <c:pt idx="1486">
                  <c:v>0.35972010836762658</c:v>
                </c:pt>
                <c:pt idx="1487">
                  <c:v>0.35972010836762658</c:v>
                </c:pt>
                <c:pt idx="1488">
                  <c:v>0.35972010836762658</c:v>
                </c:pt>
                <c:pt idx="1489">
                  <c:v>0.35972010836762658</c:v>
                </c:pt>
                <c:pt idx="1490">
                  <c:v>0.35972010836762658</c:v>
                </c:pt>
                <c:pt idx="1491">
                  <c:v>0.35972010836762658</c:v>
                </c:pt>
                <c:pt idx="1492">
                  <c:v>0.35972010836762658</c:v>
                </c:pt>
                <c:pt idx="1493">
                  <c:v>0.35972010836762658</c:v>
                </c:pt>
                <c:pt idx="1494">
                  <c:v>0.35972010836762658</c:v>
                </c:pt>
                <c:pt idx="1495">
                  <c:v>0.35973807887517112</c:v>
                </c:pt>
                <c:pt idx="1496">
                  <c:v>0.35994859053497913</c:v>
                </c:pt>
                <c:pt idx="1497">
                  <c:v>0.36012329629629602</c:v>
                </c:pt>
                <c:pt idx="1498">
                  <c:v>0.36048540877914925</c:v>
                </c:pt>
                <c:pt idx="1499">
                  <c:v>0.36091237722908065</c:v>
                </c:pt>
                <c:pt idx="1500">
                  <c:v>0.36139123045267463</c:v>
                </c:pt>
                <c:pt idx="1501">
                  <c:v>0.36190899725651549</c:v>
                </c:pt>
                <c:pt idx="1502">
                  <c:v>0.36190899725651549</c:v>
                </c:pt>
                <c:pt idx="1503">
                  <c:v>0.36217706858710536</c:v>
                </c:pt>
                <c:pt idx="1504">
                  <c:v>0.36217706858710536</c:v>
                </c:pt>
                <c:pt idx="1505">
                  <c:v>0.36230988820301757</c:v>
                </c:pt>
                <c:pt idx="1506">
                  <c:v>0.36244757201646066</c:v>
                </c:pt>
                <c:pt idx="1507">
                  <c:v>0.36244757201646066</c:v>
                </c:pt>
                <c:pt idx="1508">
                  <c:v>0.36244757201646066</c:v>
                </c:pt>
                <c:pt idx="1509">
                  <c:v>0.36244757201646066</c:v>
                </c:pt>
                <c:pt idx="1510">
                  <c:v>0.36244757201646066</c:v>
                </c:pt>
                <c:pt idx="1511">
                  <c:v>0.36244757201646066</c:v>
                </c:pt>
                <c:pt idx="1512">
                  <c:v>0.36244757201646066</c:v>
                </c:pt>
                <c:pt idx="1513">
                  <c:v>0.36244757201646066</c:v>
                </c:pt>
                <c:pt idx="1514">
                  <c:v>0.36244757201646066</c:v>
                </c:pt>
                <c:pt idx="1515">
                  <c:v>0.36244757201646066</c:v>
                </c:pt>
                <c:pt idx="1516">
                  <c:v>0.36285413786008203</c:v>
                </c:pt>
                <c:pt idx="1517">
                  <c:v>0.36388615843621375</c:v>
                </c:pt>
                <c:pt idx="1518">
                  <c:v>0.36440946502057586</c:v>
                </c:pt>
                <c:pt idx="1519">
                  <c:v>0.36515855144032899</c:v>
                </c:pt>
                <c:pt idx="1520">
                  <c:v>0.36533974279835368</c:v>
                </c:pt>
                <c:pt idx="1521">
                  <c:v>0.36592601371742089</c:v>
                </c:pt>
                <c:pt idx="1522">
                  <c:v>0.36612206790123436</c:v>
                </c:pt>
                <c:pt idx="1523">
                  <c:v>0.36692168792866919</c:v>
                </c:pt>
                <c:pt idx="1524">
                  <c:v>0.36751930864197502</c:v>
                </c:pt>
                <c:pt idx="1525">
                  <c:v>0.36889303909464993</c:v>
                </c:pt>
                <c:pt idx="1526">
                  <c:v>0.37001315569272952</c:v>
                </c:pt>
                <c:pt idx="1527">
                  <c:v>0.37086533607681726</c:v>
                </c:pt>
                <c:pt idx="1528">
                  <c:v>0.37109287242798328</c:v>
                </c:pt>
                <c:pt idx="1529">
                  <c:v>0.37109287242798328</c:v>
                </c:pt>
                <c:pt idx="1530">
                  <c:v>0.37109287242798328</c:v>
                </c:pt>
                <c:pt idx="1531">
                  <c:v>0.37109287242798328</c:v>
                </c:pt>
                <c:pt idx="1532">
                  <c:v>0.37109287242798328</c:v>
                </c:pt>
                <c:pt idx="1533">
                  <c:v>0.37109287242798328</c:v>
                </c:pt>
                <c:pt idx="1534">
                  <c:v>0.37109287242798328</c:v>
                </c:pt>
                <c:pt idx="1535">
                  <c:v>0.37109287242798328</c:v>
                </c:pt>
                <c:pt idx="1536">
                  <c:v>0.37109287242798328</c:v>
                </c:pt>
                <c:pt idx="1537">
                  <c:v>0.37109287242798328</c:v>
                </c:pt>
                <c:pt idx="1538">
                  <c:v>0.37109287242798328</c:v>
                </c:pt>
                <c:pt idx="1539">
                  <c:v>0.37109287242798328</c:v>
                </c:pt>
                <c:pt idx="1540">
                  <c:v>0.37109287242798328</c:v>
                </c:pt>
                <c:pt idx="1541">
                  <c:v>0.37109287242798328</c:v>
                </c:pt>
                <c:pt idx="1542">
                  <c:v>0.37109287242798328</c:v>
                </c:pt>
                <c:pt idx="1543">
                  <c:v>0.3714699828532233</c:v>
                </c:pt>
                <c:pt idx="1544">
                  <c:v>0.37263225582990367</c:v>
                </c:pt>
                <c:pt idx="1545">
                  <c:v>0.37463887242798327</c:v>
                </c:pt>
                <c:pt idx="1546">
                  <c:v>0.37603381618655668</c:v>
                </c:pt>
                <c:pt idx="1547">
                  <c:v>0.37698827983539074</c:v>
                </c:pt>
                <c:pt idx="1548">
                  <c:v>0.37747091632373087</c:v>
                </c:pt>
                <c:pt idx="1549">
                  <c:v>0.37747091632373087</c:v>
                </c:pt>
                <c:pt idx="1550">
                  <c:v>0.37747091632373087</c:v>
                </c:pt>
                <c:pt idx="1551">
                  <c:v>0.37747091632373087</c:v>
                </c:pt>
                <c:pt idx="1552">
                  <c:v>0.37747091632373087</c:v>
                </c:pt>
                <c:pt idx="1553">
                  <c:v>0.37747091632373087</c:v>
                </c:pt>
                <c:pt idx="1554">
                  <c:v>0.37771020781892978</c:v>
                </c:pt>
                <c:pt idx="1555">
                  <c:v>0.37771020781892978</c:v>
                </c:pt>
                <c:pt idx="1556">
                  <c:v>0.37771020781892978</c:v>
                </c:pt>
                <c:pt idx="1557">
                  <c:v>0.37771020781892978</c:v>
                </c:pt>
                <c:pt idx="1558">
                  <c:v>0.37771020781892978</c:v>
                </c:pt>
                <c:pt idx="1559">
                  <c:v>0.37771020781892978</c:v>
                </c:pt>
                <c:pt idx="1560">
                  <c:v>0.37771020781892978</c:v>
                </c:pt>
                <c:pt idx="1561">
                  <c:v>0.37771020781892978</c:v>
                </c:pt>
                <c:pt idx="1562">
                  <c:v>0.37771020781892978</c:v>
                </c:pt>
                <c:pt idx="1563">
                  <c:v>0.37771020781892978</c:v>
                </c:pt>
                <c:pt idx="1564">
                  <c:v>0.37771020781892978</c:v>
                </c:pt>
                <c:pt idx="1565">
                  <c:v>0.37771020781892978</c:v>
                </c:pt>
                <c:pt idx="1566">
                  <c:v>0.37771020781892978</c:v>
                </c:pt>
                <c:pt idx="1567">
                  <c:v>0.37771020781892978</c:v>
                </c:pt>
                <c:pt idx="1568">
                  <c:v>0.37824635048010935</c:v>
                </c:pt>
                <c:pt idx="1569">
                  <c:v>0.37849293827160468</c:v>
                </c:pt>
                <c:pt idx="1570">
                  <c:v>0.37875168655692693</c:v>
                </c:pt>
                <c:pt idx="1571">
                  <c:v>0.37902178463648806</c:v>
                </c:pt>
                <c:pt idx="1572">
                  <c:v>0.37930242181069923</c:v>
                </c:pt>
                <c:pt idx="1573">
                  <c:v>0.37959278737997232</c:v>
                </c:pt>
                <c:pt idx="1574">
                  <c:v>0.38055522290809296</c:v>
                </c:pt>
                <c:pt idx="1575">
                  <c:v>0.38120432304526713</c:v>
                </c:pt>
                <c:pt idx="1576">
                  <c:v>0.38186315157750317</c:v>
                </c:pt>
                <c:pt idx="1577">
                  <c:v>0.38286287928669366</c:v>
                </c:pt>
                <c:pt idx="1578">
                  <c:v>0.3835311659807954</c:v>
                </c:pt>
                <c:pt idx="1579">
                  <c:v>0.38419783127571977</c:v>
                </c:pt>
                <c:pt idx="1580">
                  <c:v>0.38419783127571977</c:v>
                </c:pt>
                <c:pt idx="1581">
                  <c:v>0.3848580109739364</c:v>
                </c:pt>
                <c:pt idx="1582">
                  <c:v>0.3848580109739364</c:v>
                </c:pt>
                <c:pt idx="1583">
                  <c:v>0.38551089437585673</c:v>
                </c:pt>
                <c:pt idx="1584">
                  <c:v>0.3858277427983533</c:v>
                </c:pt>
                <c:pt idx="1585">
                  <c:v>0.38613891632373054</c:v>
                </c:pt>
                <c:pt idx="1586">
                  <c:v>0.38644360425239999</c:v>
                </c:pt>
                <c:pt idx="1587">
                  <c:v>0.38674099588477306</c:v>
                </c:pt>
                <c:pt idx="1588">
                  <c:v>0.38674099588477306</c:v>
                </c:pt>
                <c:pt idx="1589">
                  <c:v>0.38674099588477306</c:v>
                </c:pt>
                <c:pt idx="1590">
                  <c:v>0.38674099588477306</c:v>
                </c:pt>
                <c:pt idx="1591">
                  <c:v>0.38674099588477306</c:v>
                </c:pt>
                <c:pt idx="1592">
                  <c:v>0.38674099588477306</c:v>
                </c:pt>
                <c:pt idx="1593">
                  <c:v>0.38674099588477306</c:v>
                </c:pt>
                <c:pt idx="1594">
                  <c:v>0.38674099588477306</c:v>
                </c:pt>
                <c:pt idx="1595">
                  <c:v>0.38674099588477306</c:v>
                </c:pt>
                <c:pt idx="1596">
                  <c:v>0.38735280384087722</c:v>
                </c:pt>
                <c:pt idx="1597">
                  <c:v>0.38735280384087722</c:v>
                </c:pt>
                <c:pt idx="1598">
                  <c:v>0.38825930109739298</c:v>
                </c:pt>
                <c:pt idx="1599">
                  <c:v>0.38854723456790052</c:v>
                </c:pt>
                <c:pt idx="1600">
                  <c:v>0.38882868244170032</c:v>
                </c:pt>
                <c:pt idx="1601">
                  <c:v>0.38910283401920376</c:v>
                </c:pt>
                <c:pt idx="1602">
                  <c:v>0.38910283401920376</c:v>
                </c:pt>
                <c:pt idx="1603">
                  <c:v>0.38910283401920376</c:v>
                </c:pt>
                <c:pt idx="1604">
                  <c:v>0.38910283401920376</c:v>
                </c:pt>
                <c:pt idx="1605">
                  <c:v>0.38910283401920376</c:v>
                </c:pt>
                <c:pt idx="1606">
                  <c:v>0.38910283401920376</c:v>
                </c:pt>
                <c:pt idx="1607">
                  <c:v>0.38910283401920376</c:v>
                </c:pt>
                <c:pt idx="1608">
                  <c:v>0.38910283401920376</c:v>
                </c:pt>
                <c:pt idx="1609">
                  <c:v>0.38910283401920376</c:v>
                </c:pt>
                <c:pt idx="1610">
                  <c:v>0.38910283401920376</c:v>
                </c:pt>
                <c:pt idx="1611">
                  <c:v>0.38938968655692663</c:v>
                </c:pt>
                <c:pt idx="1612">
                  <c:v>0.38938968655692663</c:v>
                </c:pt>
                <c:pt idx="1613">
                  <c:v>0.38938968655692663</c:v>
                </c:pt>
                <c:pt idx="1614">
                  <c:v>0.38938968655692663</c:v>
                </c:pt>
                <c:pt idx="1615">
                  <c:v>0.38938968655692663</c:v>
                </c:pt>
                <c:pt idx="1616">
                  <c:v>0.38938968655692663</c:v>
                </c:pt>
                <c:pt idx="1617">
                  <c:v>0.38938968655692663</c:v>
                </c:pt>
                <c:pt idx="1618">
                  <c:v>0.38938968655692663</c:v>
                </c:pt>
                <c:pt idx="1619">
                  <c:v>0.38938968655692663</c:v>
                </c:pt>
                <c:pt idx="1620">
                  <c:v>0.3899612297668032</c:v>
                </c:pt>
                <c:pt idx="1621">
                  <c:v>0.3902397050754452</c:v>
                </c:pt>
                <c:pt idx="1622">
                  <c:v>0.39083962277091844</c:v>
                </c:pt>
                <c:pt idx="1623">
                  <c:v>0.39145251165980738</c:v>
                </c:pt>
                <c:pt idx="1624">
                  <c:v>0.39270639368998567</c:v>
                </c:pt>
                <c:pt idx="1625">
                  <c:v>0.39365180452674836</c:v>
                </c:pt>
                <c:pt idx="1626">
                  <c:v>0.39459478326474551</c:v>
                </c:pt>
                <c:pt idx="1627">
                  <c:v>0.39646317558298977</c:v>
                </c:pt>
                <c:pt idx="1628">
                  <c:v>0.39766841563785943</c:v>
                </c:pt>
                <c:pt idx="1629">
                  <c:v>0.39882825651577442</c:v>
                </c:pt>
                <c:pt idx="1630">
                  <c:v>0.39903836282578808</c:v>
                </c:pt>
                <c:pt idx="1631">
                  <c:v>0.39903836282578808</c:v>
                </c:pt>
                <c:pt idx="1632">
                  <c:v>0.39903836282578808</c:v>
                </c:pt>
                <c:pt idx="1633">
                  <c:v>0.39903836282578808</c:v>
                </c:pt>
                <c:pt idx="1634">
                  <c:v>0.39903836282578808</c:v>
                </c:pt>
                <c:pt idx="1635">
                  <c:v>0.39903836282578808</c:v>
                </c:pt>
                <c:pt idx="1636">
                  <c:v>0.39903836282578808</c:v>
                </c:pt>
                <c:pt idx="1637">
                  <c:v>0.39932386419753024</c:v>
                </c:pt>
                <c:pt idx="1638">
                  <c:v>0.39989324554183742</c:v>
                </c:pt>
                <c:pt idx="1639">
                  <c:v>0.40017442318244101</c:v>
                </c:pt>
                <c:pt idx="1640">
                  <c:v>0.40045235802469065</c:v>
                </c:pt>
                <c:pt idx="1641">
                  <c:v>0.40045235802469065</c:v>
                </c:pt>
                <c:pt idx="1642">
                  <c:v>0.40045235802469065</c:v>
                </c:pt>
                <c:pt idx="1643">
                  <c:v>0.40045235802469065</c:v>
                </c:pt>
                <c:pt idx="1644">
                  <c:v>0.40045235802469065</c:v>
                </c:pt>
                <c:pt idx="1645">
                  <c:v>0.40045235802469065</c:v>
                </c:pt>
                <c:pt idx="1646">
                  <c:v>0.40045235802469065</c:v>
                </c:pt>
                <c:pt idx="1647">
                  <c:v>0.40045235802469065</c:v>
                </c:pt>
                <c:pt idx="1648">
                  <c:v>0.40045235802469065</c:v>
                </c:pt>
                <c:pt idx="1649">
                  <c:v>0.40045235802469065</c:v>
                </c:pt>
                <c:pt idx="1650">
                  <c:v>0.40045235802469065</c:v>
                </c:pt>
                <c:pt idx="1651">
                  <c:v>0.40045235802469065</c:v>
                </c:pt>
                <c:pt idx="1652">
                  <c:v>0.40101552400548629</c:v>
                </c:pt>
                <c:pt idx="1653">
                  <c:v>0.4012875137174205</c:v>
                </c:pt>
                <c:pt idx="1654">
                  <c:v>0.40156842112482788</c:v>
                </c:pt>
                <c:pt idx="1655">
                  <c:v>0.40217320301783205</c:v>
                </c:pt>
                <c:pt idx="1656">
                  <c:v>0.40217320301783205</c:v>
                </c:pt>
                <c:pt idx="1657">
                  <c:v>0.40217320301783205</c:v>
                </c:pt>
                <c:pt idx="1658">
                  <c:v>0.40217320301783205</c:v>
                </c:pt>
                <c:pt idx="1659">
                  <c:v>0.40217320301783205</c:v>
                </c:pt>
                <c:pt idx="1660">
                  <c:v>0.40217320301783205</c:v>
                </c:pt>
                <c:pt idx="1661">
                  <c:v>0.40217320301783205</c:v>
                </c:pt>
                <c:pt idx="1662">
                  <c:v>0.40248653840877852</c:v>
                </c:pt>
                <c:pt idx="1663">
                  <c:v>0.40248653840877852</c:v>
                </c:pt>
                <c:pt idx="1664">
                  <c:v>0.4028039272976674</c:v>
                </c:pt>
                <c:pt idx="1665">
                  <c:v>0.40312699108367556</c:v>
                </c:pt>
                <c:pt idx="1666">
                  <c:v>0.40312699108367556</c:v>
                </c:pt>
                <c:pt idx="1667">
                  <c:v>0.40379554801097312</c:v>
                </c:pt>
                <c:pt idx="1668">
                  <c:v>0.40379554801097312</c:v>
                </c:pt>
                <c:pt idx="1669">
                  <c:v>0.40413212345678923</c:v>
                </c:pt>
                <c:pt idx="1670">
                  <c:v>0.40413212345678923</c:v>
                </c:pt>
                <c:pt idx="1671">
                  <c:v>0.4044719417009594</c:v>
                </c:pt>
                <c:pt idx="1672">
                  <c:v>0.40481338134430639</c:v>
                </c:pt>
                <c:pt idx="1673">
                  <c:v>0.40481338134430639</c:v>
                </c:pt>
                <c:pt idx="1674">
                  <c:v>0.40481338134430639</c:v>
                </c:pt>
                <c:pt idx="1675">
                  <c:v>0.40515617215363425</c:v>
                </c:pt>
                <c:pt idx="1676">
                  <c:v>0.40515617215363425</c:v>
                </c:pt>
                <c:pt idx="1677">
                  <c:v>0.40549896296296217</c:v>
                </c:pt>
                <c:pt idx="1678">
                  <c:v>0.40584094307270152</c:v>
                </c:pt>
                <c:pt idx="1679">
                  <c:v>0.40618130178326395</c:v>
                </c:pt>
                <c:pt idx="1680">
                  <c:v>0.40618130178326395</c:v>
                </c:pt>
                <c:pt idx="1681">
                  <c:v>0.40618130178326395</c:v>
                </c:pt>
                <c:pt idx="1682">
                  <c:v>0.40618130178326395</c:v>
                </c:pt>
                <c:pt idx="1683">
                  <c:v>0.40618130178326395</c:v>
                </c:pt>
                <c:pt idx="1684">
                  <c:v>0.40618130178326395</c:v>
                </c:pt>
                <c:pt idx="1685">
                  <c:v>0.40618130178326395</c:v>
                </c:pt>
                <c:pt idx="1686">
                  <c:v>0.40618130178326395</c:v>
                </c:pt>
                <c:pt idx="1687">
                  <c:v>0.40618130178326395</c:v>
                </c:pt>
                <c:pt idx="1688">
                  <c:v>0.40618130178326395</c:v>
                </c:pt>
                <c:pt idx="1689">
                  <c:v>0.406867153635116</c:v>
                </c:pt>
                <c:pt idx="1690">
                  <c:v>0.406867153635116</c:v>
                </c:pt>
                <c:pt idx="1691">
                  <c:v>0.40721183607681694</c:v>
                </c:pt>
                <c:pt idx="1692">
                  <c:v>0.40721183607681694</c:v>
                </c:pt>
                <c:pt idx="1693">
                  <c:v>0.40721183607681694</c:v>
                </c:pt>
                <c:pt idx="1694">
                  <c:v>0.40721183607681694</c:v>
                </c:pt>
                <c:pt idx="1695">
                  <c:v>0.40721183607681694</c:v>
                </c:pt>
                <c:pt idx="1696">
                  <c:v>0.40721183607681694</c:v>
                </c:pt>
                <c:pt idx="1697">
                  <c:v>0.40721183607681694</c:v>
                </c:pt>
                <c:pt idx="1698">
                  <c:v>0.40721183607681694</c:v>
                </c:pt>
                <c:pt idx="1699">
                  <c:v>0.40755922085047946</c:v>
                </c:pt>
                <c:pt idx="1700">
                  <c:v>0.40790660562414199</c:v>
                </c:pt>
                <c:pt idx="1701">
                  <c:v>0.40825317969821601</c:v>
                </c:pt>
                <c:pt idx="1702">
                  <c:v>0.40825317969821601</c:v>
                </c:pt>
                <c:pt idx="1703">
                  <c:v>0.40825317969821601</c:v>
                </c:pt>
                <c:pt idx="1704">
                  <c:v>0.40859705144032854</c:v>
                </c:pt>
                <c:pt idx="1705">
                  <c:v>0.40859705144032854</c:v>
                </c:pt>
                <c:pt idx="1706">
                  <c:v>0.40859705144032854</c:v>
                </c:pt>
                <c:pt idx="1707">
                  <c:v>0.40859705144032854</c:v>
                </c:pt>
                <c:pt idx="1708">
                  <c:v>0.40859705144032854</c:v>
                </c:pt>
                <c:pt idx="1709">
                  <c:v>0.40859705144032854</c:v>
                </c:pt>
                <c:pt idx="1710">
                  <c:v>0.40859705144032854</c:v>
                </c:pt>
                <c:pt idx="1711">
                  <c:v>0.40859705144032854</c:v>
                </c:pt>
                <c:pt idx="1712">
                  <c:v>0.40859705144032854</c:v>
                </c:pt>
                <c:pt idx="1713">
                  <c:v>0.40859705144032854</c:v>
                </c:pt>
                <c:pt idx="1714">
                  <c:v>0.40859705144032854</c:v>
                </c:pt>
                <c:pt idx="1715">
                  <c:v>0.40859705144032854</c:v>
                </c:pt>
                <c:pt idx="1716">
                  <c:v>0.40859705144032854</c:v>
                </c:pt>
                <c:pt idx="1717">
                  <c:v>0.40859705144032854</c:v>
                </c:pt>
                <c:pt idx="1718">
                  <c:v>0.40859705144032854</c:v>
                </c:pt>
                <c:pt idx="1719">
                  <c:v>0.40859705144032854</c:v>
                </c:pt>
                <c:pt idx="1720">
                  <c:v>0.40859705144032854</c:v>
                </c:pt>
                <c:pt idx="1721">
                  <c:v>0.40894038271604866</c:v>
                </c:pt>
                <c:pt idx="1722">
                  <c:v>0.4092877674897113</c:v>
                </c:pt>
                <c:pt idx="1723">
                  <c:v>0.40999307613168651</c:v>
                </c:pt>
                <c:pt idx="1724">
                  <c:v>0.41034694650205689</c:v>
                </c:pt>
                <c:pt idx="1725">
                  <c:v>0.41105630864197462</c:v>
                </c:pt>
                <c:pt idx="1726">
                  <c:v>0.41247097942386768</c:v>
                </c:pt>
                <c:pt idx="1727">
                  <c:v>0.41386943621399103</c:v>
                </c:pt>
                <c:pt idx="1728">
                  <c:v>0.41558582235939584</c:v>
                </c:pt>
                <c:pt idx="1729">
                  <c:v>0.41724545953360703</c:v>
                </c:pt>
                <c:pt idx="1730">
                  <c:v>0.41882808024691287</c:v>
                </c:pt>
                <c:pt idx="1731">
                  <c:v>0.41900116460905285</c:v>
                </c:pt>
                <c:pt idx="1732">
                  <c:v>0.41915398148148086</c:v>
                </c:pt>
                <c:pt idx="1733">
                  <c:v>0.41915398148148086</c:v>
                </c:pt>
                <c:pt idx="1734">
                  <c:v>0.41915398148148086</c:v>
                </c:pt>
                <c:pt idx="1735">
                  <c:v>0.41915398148148086</c:v>
                </c:pt>
                <c:pt idx="1736">
                  <c:v>0.41915398148148086</c:v>
                </c:pt>
                <c:pt idx="1737">
                  <c:v>0.41930058299039719</c:v>
                </c:pt>
                <c:pt idx="1738">
                  <c:v>0.41930058299039719</c:v>
                </c:pt>
                <c:pt idx="1739">
                  <c:v>0.41930058299039719</c:v>
                </c:pt>
                <c:pt idx="1740">
                  <c:v>0.41930058299039719</c:v>
                </c:pt>
                <c:pt idx="1741">
                  <c:v>0.41930058299039719</c:v>
                </c:pt>
                <c:pt idx="1742">
                  <c:v>0.41930058299039719</c:v>
                </c:pt>
                <c:pt idx="1743">
                  <c:v>0.41930058299039719</c:v>
                </c:pt>
                <c:pt idx="1744">
                  <c:v>0.41930058299039719</c:v>
                </c:pt>
                <c:pt idx="1745">
                  <c:v>0.41930058299039719</c:v>
                </c:pt>
                <c:pt idx="1746">
                  <c:v>0.41930058299039719</c:v>
                </c:pt>
                <c:pt idx="1747">
                  <c:v>0.41930058299039719</c:v>
                </c:pt>
                <c:pt idx="1748">
                  <c:v>0.41930058299039719</c:v>
                </c:pt>
                <c:pt idx="1749">
                  <c:v>0.41930058299039719</c:v>
                </c:pt>
                <c:pt idx="1750">
                  <c:v>0.41930058299039719</c:v>
                </c:pt>
                <c:pt idx="1751">
                  <c:v>0.41930058299039719</c:v>
                </c:pt>
                <c:pt idx="1752">
                  <c:v>0.41930058299039719</c:v>
                </c:pt>
                <c:pt idx="1753">
                  <c:v>0.41930058299039719</c:v>
                </c:pt>
                <c:pt idx="1754">
                  <c:v>0.41930058299039719</c:v>
                </c:pt>
                <c:pt idx="1755">
                  <c:v>0.41930058299039719</c:v>
                </c:pt>
                <c:pt idx="1756">
                  <c:v>0.41930058299039719</c:v>
                </c:pt>
                <c:pt idx="1757">
                  <c:v>0.41930058299039719</c:v>
                </c:pt>
                <c:pt idx="1758">
                  <c:v>0.41952501165980727</c:v>
                </c:pt>
                <c:pt idx="1759">
                  <c:v>0.41952501165980727</c:v>
                </c:pt>
                <c:pt idx="1760">
                  <c:v>0.41974646776405961</c:v>
                </c:pt>
                <c:pt idx="1761">
                  <c:v>0.41974646776405961</c:v>
                </c:pt>
                <c:pt idx="1762">
                  <c:v>0.41974646776405961</c:v>
                </c:pt>
                <c:pt idx="1763">
                  <c:v>0.41974646776405961</c:v>
                </c:pt>
                <c:pt idx="1764">
                  <c:v>0.41974646776405961</c:v>
                </c:pt>
                <c:pt idx="1765">
                  <c:v>0.41995657407407339</c:v>
                </c:pt>
                <c:pt idx="1766">
                  <c:v>0.4203784080932777</c:v>
                </c:pt>
                <c:pt idx="1767">
                  <c:v>0.42121369890260568</c:v>
                </c:pt>
                <c:pt idx="1768">
                  <c:v>0.42200683333333266</c:v>
                </c:pt>
                <c:pt idx="1769">
                  <c:v>0.42315127091906657</c:v>
                </c:pt>
                <c:pt idx="1770">
                  <c:v>0.42398858847736565</c:v>
                </c:pt>
                <c:pt idx="1771">
                  <c:v>0.42452581207132994</c:v>
                </c:pt>
                <c:pt idx="1772">
                  <c:v>0.42452581207132994</c:v>
                </c:pt>
                <c:pt idx="1773">
                  <c:v>0.42452581207132994</c:v>
                </c:pt>
                <c:pt idx="1774">
                  <c:v>0.42452581207132994</c:v>
                </c:pt>
                <c:pt idx="1775">
                  <c:v>0.42452581207132994</c:v>
                </c:pt>
                <c:pt idx="1776">
                  <c:v>0.42452581207132994</c:v>
                </c:pt>
                <c:pt idx="1777">
                  <c:v>0.42452581207132994</c:v>
                </c:pt>
                <c:pt idx="1778">
                  <c:v>0.42452581207132994</c:v>
                </c:pt>
                <c:pt idx="1779">
                  <c:v>0.42486495473250968</c:v>
                </c:pt>
                <c:pt idx="1780">
                  <c:v>0.42511005624142595</c:v>
                </c:pt>
                <c:pt idx="1781">
                  <c:v>0.42514045747599388</c:v>
                </c:pt>
                <c:pt idx="1782">
                  <c:v>0.42514045747599388</c:v>
                </c:pt>
                <c:pt idx="1783">
                  <c:v>0.42514045747599388</c:v>
                </c:pt>
                <c:pt idx="1784">
                  <c:v>0.42514045747599388</c:v>
                </c:pt>
                <c:pt idx="1785">
                  <c:v>0.42514045747599388</c:v>
                </c:pt>
                <c:pt idx="1786">
                  <c:v>0.42514045747599388</c:v>
                </c:pt>
                <c:pt idx="1787">
                  <c:v>0.42514045747599388</c:v>
                </c:pt>
                <c:pt idx="1788">
                  <c:v>0.42514045747599388</c:v>
                </c:pt>
                <c:pt idx="1789">
                  <c:v>0.42514045747599388</c:v>
                </c:pt>
                <c:pt idx="1790">
                  <c:v>0.42518112757201582</c:v>
                </c:pt>
                <c:pt idx="1791">
                  <c:v>0.42520788065843557</c:v>
                </c:pt>
                <c:pt idx="1792">
                  <c:v>0.42520788065843557</c:v>
                </c:pt>
                <c:pt idx="1793">
                  <c:v>0.42520788065843557</c:v>
                </c:pt>
                <c:pt idx="1794">
                  <c:v>0.42520788065843557</c:v>
                </c:pt>
                <c:pt idx="1795">
                  <c:v>0.42520788065843557</c:v>
                </c:pt>
                <c:pt idx="1796">
                  <c:v>0.42520788065843557</c:v>
                </c:pt>
                <c:pt idx="1797">
                  <c:v>0.42520788065843557</c:v>
                </c:pt>
                <c:pt idx="1798">
                  <c:v>0.42520788065843557</c:v>
                </c:pt>
                <c:pt idx="1799">
                  <c:v>0.42520788065843557</c:v>
                </c:pt>
                <c:pt idx="1800">
                  <c:v>0.42520788065843557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BB0D-437E-BD69-15E6D608B9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63833935"/>
        <c:axId val="1373711135"/>
      </c:scatterChart>
      <c:valAx>
        <c:axId val="963833935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Duration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45662522794392779"/>
              <c:y val="0.8620186890955432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3711135"/>
        <c:crosses val="autoZero"/>
        <c:crossBetween val="midCat"/>
        <c:majorUnit val="100"/>
      </c:valAx>
      <c:valAx>
        <c:axId val="1373711135"/>
        <c:scaling>
          <c:orientation val="minMax"/>
          <c:max val="3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aseline="0"/>
                  <a:t>Energy (kWh) 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1.1111154855643044E-2"/>
              <c:y val="0.3659701101144693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63833935"/>
        <c:crosses val="autoZero"/>
        <c:crossBetween val="midCat"/>
        <c:majorUnit val="0.2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285148183056909"/>
          <c:y val="0.91931614835570707"/>
          <c:w val="0.53714173228346451"/>
          <c:h val="5.276601513226370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Cumulative Energy vs Duration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Tractive Energy</c:v>
          </c:tx>
          <c:spPr>
            <a:ln w="19050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Calculations!$B$3:$B$1803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Calculations!$O$3:$O$1803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8.6055460476680395E-6</c:v>
                </c:pt>
                <c:pt idx="13">
                  <c:v>1.82260169636274E-4</c:v>
                </c:pt>
                <c:pt idx="14">
                  <c:v>1.0079049962566445E-3</c:v>
                </c:pt>
                <c:pt idx="15">
                  <c:v>2.4400254434885117E-3</c:v>
                </c:pt>
                <c:pt idx="16">
                  <c:v>4.183064084444659E-3</c:v>
                </c:pt>
                <c:pt idx="17">
                  <c:v>6.8941818871399172E-3</c:v>
                </c:pt>
                <c:pt idx="18">
                  <c:v>1.0570616142287164E-2</c:v>
                </c:pt>
                <c:pt idx="19">
                  <c:v>1.3542408558953832E-2</c:v>
                </c:pt>
                <c:pt idx="20">
                  <c:v>1.4973746619680213E-2</c:v>
                </c:pt>
                <c:pt idx="21">
                  <c:v>1.5822145576404965E-2</c:v>
                </c:pt>
                <c:pt idx="22">
                  <c:v>1.6629741643724282E-2</c:v>
                </c:pt>
                <c:pt idx="23">
                  <c:v>1.7502711046193418E-2</c:v>
                </c:pt>
                <c:pt idx="24">
                  <c:v>1.8976071869762735E-2</c:v>
                </c:pt>
                <c:pt idx="25">
                  <c:v>2.0961058878198945E-2</c:v>
                </c:pt>
                <c:pt idx="26">
                  <c:v>2.3292917146054096E-2</c:v>
                </c:pt>
                <c:pt idx="27">
                  <c:v>2.6606732349499528E-2</c:v>
                </c:pt>
                <c:pt idx="28">
                  <c:v>3.036832033589356E-2</c:v>
                </c:pt>
                <c:pt idx="29">
                  <c:v>3.4210897130506256E-2</c:v>
                </c:pt>
                <c:pt idx="30">
                  <c:v>3.7384760321957519E-2</c:v>
                </c:pt>
                <c:pt idx="31">
                  <c:v>3.9658714031099968E-2</c:v>
                </c:pt>
                <c:pt idx="32">
                  <c:v>4.154558287132095E-2</c:v>
                </c:pt>
                <c:pt idx="33">
                  <c:v>4.3243041812487143E-2</c:v>
                </c:pt>
                <c:pt idx="34">
                  <c:v>4.4590757060018013E-2</c:v>
                </c:pt>
                <c:pt idx="35">
                  <c:v>4.4590757060018013E-2</c:v>
                </c:pt>
                <c:pt idx="36">
                  <c:v>4.4590757060018013E-2</c:v>
                </c:pt>
                <c:pt idx="37">
                  <c:v>4.4590757060018013E-2</c:v>
                </c:pt>
                <c:pt idx="38">
                  <c:v>4.4590757060018013E-2</c:v>
                </c:pt>
                <c:pt idx="39">
                  <c:v>4.4590757060018013E-2</c:v>
                </c:pt>
                <c:pt idx="40">
                  <c:v>4.4590757060018013E-2</c:v>
                </c:pt>
                <c:pt idx="41">
                  <c:v>4.4590757060018013E-2</c:v>
                </c:pt>
                <c:pt idx="42">
                  <c:v>4.4590757060018013E-2</c:v>
                </c:pt>
                <c:pt idx="43">
                  <c:v>4.4590757060018013E-2</c:v>
                </c:pt>
                <c:pt idx="44">
                  <c:v>4.4590757060018013E-2</c:v>
                </c:pt>
                <c:pt idx="45">
                  <c:v>4.4590757060018013E-2</c:v>
                </c:pt>
                <c:pt idx="46">
                  <c:v>4.4590757060018013E-2</c:v>
                </c:pt>
                <c:pt idx="47">
                  <c:v>4.4590757060018013E-2</c:v>
                </c:pt>
                <c:pt idx="48">
                  <c:v>4.4590757060018013E-2</c:v>
                </c:pt>
                <c:pt idx="49">
                  <c:v>4.4590757060018013E-2</c:v>
                </c:pt>
                <c:pt idx="50">
                  <c:v>4.4590757060018013E-2</c:v>
                </c:pt>
                <c:pt idx="51">
                  <c:v>4.4590757060018013E-2</c:v>
                </c:pt>
                <c:pt idx="52">
                  <c:v>4.4590757060018013E-2</c:v>
                </c:pt>
                <c:pt idx="53">
                  <c:v>4.4590757060018013E-2</c:v>
                </c:pt>
                <c:pt idx="54">
                  <c:v>4.4590757060018013E-2</c:v>
                </c:pt>
                <c:pt idx="55">
                  <c:v>4.4590757060018013E-2</c:v>
                </c:pt>
                <c:pt idx="56">
                  <c:v>4.4590757060018013E-2</c:v>
                </c:pt>
                <c:pt idx="57">
                  <c:v>4.4828519455079742E-2</c:v>
                </c:pt>
                <c:pt idx="58">
                  <c:v>4.5134817022913463E-2</c:v>
                </c:pt>
                <c:pt idx="59">
                  <c:v>4.5831922744904198E-2</c:v>
                </c:pt>
                <c:pt idx="60">
                  <c:v>4.6722220093833595E-2</c:v>
                </c:pt>
                <c:pt idx="61">
                  <c:v>4.7262065282519937E-2</c:v>
                </c:pt>
                <c:pt idx="62">
                  <c:v>4.7743409152398414E-2</c:v>
                </c:pt>
                <c:pt idx="63">
                  <c:v>4.8316385604481753E-2</c:v>
                </c:pt>
                <c:pt idx="64">
                  <c:v>4.9038253839445094E-2</c:v>
                </c:pt>
                <c:pt idx="65">
                  <c:v>4.9610594107783575E-2</c:v>
                </c:pt>
                <c:pt idx="66">
                  <c:v>5.0070883939315428E-2</c:v>
                </c:pt>
                <c:pt idx="67">
                  <c:v>5.1036635463595263E-2</c:v>
                </c:pt>
                <c:pt idx="68">
                  <c:v>5.2998014088442014E-2</c:v>
                </c:pt>
                <c:pt idx="69">
                  <c:v>5.5796929412996195E-2</c:v>
                </c:pt>
                <c:pt idx="70">
                  <c:v>5.9186014293434938E-2</c:v>
                </c:pt>
                <c:pt idx="71">
                  <c:v>6.2762065251588228E-2</c:v>
                </c:pt>
                <c:pt idx="72">
                  <c:v>6.5865281794052211E-2</c:v>
                </c:pt>
                <c:pt idx="73">
                  <c:v>6.8164565784724365E-2</c:v>
                </c:pt>
                <c:pt idx="74">
                  <c:v>7.0005927508773796E-2</c:v>
                </c:pt>
                <c:pt idx="75">
                  <c:v>7.1839548916798487E-2</c:v>
                </c:pt>
                <c:pt idx="76">
                  <c:v>7.3858146021882495E-2</c:v>
                </c:pt>
                <c:pt idx="77">
                  <c:v>7.5815691980296196E-2</c:v>
                </c:pt>
                <c:pt idx="78">
                  <c:v>7.722385662602986E-2</c:v>
                </c:pt>
                <c:pt idx="79">
                  <c:v>7.722385662602986E-2</c:v>
                </c:pt>
                <c:pt idx="80">
                  <c:v>7.722385662602986E-2</c:v>
                </c:pt>
                <c:pt idx="81">
                  <c:v>7.722385662602986E-2</c:v>
                </c:pt>
                <c:pt idx="82">
                  <c:v>7.722385662602986E-2</c:v>
                </c:pt>
                <c:pt idx="83">
                  <c:v>7.722385662602986E-2</c:v>
                </c:pt>
                <c:pt idx="84">
                  <c:v>7.722385662602986E-2</c:v>
                </c:pt>
                <c:pt idx="85">
                  <c:v>7.722385662602986E-2</c:v>
                </c:pt>
                <c:pt idx="86">
                  <c:v>7.722385662602986E-2</c:v>
                </c:pt>
                <c:pt idx="87">
                  <c:v>7.722385662602986E-2</c:v>
                </c:pt>
                <c:pt idx="88">
                  <c:v>7.722385662602986E-2</c:v>
                </c:pt>
                <c:pt idx="89">
                  <c:v>7.722385662602986E-2</c:v>
                </c:pt>
                <c:pt idx="90">
                  <c:v>7.722385662602986E-2</c:v>
                </c:pt>
                <c:pt idx="91">
                  <c:v>7.722385662602986E-2</c:v>
                </c:pt>
                <c:pt idx="92">
                  <c:v>7.722385662602986E-2</c:v>
                </c:pt>
                <c:pt idx="93">
                  <c:v>7.722385662602986E-2</c:v>
                </c:pt>
                <c:pt idx="94">
                  <c:v>7.722385662602986E-2</c:v>
                </c:pt>
                <c:pt idx="95">
                  <c:v>7.722385662602986E-2</c:v>
                </c:pt>
                <c:pt idx="96">
                  <c:v>7.722385662602986E-2</c:v>
                </c:pt>
                <c:pt idx="97">
                  <c:v>7.722385662602986E-2</c:v>
                </c:pt>
                <c:pt idx="98">
                  <c:v>7.722385662602986E-2</c:v>
                </c:pt>
                <c:pt idx="99">
                  <c:v>7.722385662602986E-2</c:v>
                </c:pt>
                <c:pt idx="100">
                  <c:v>7.722385662602986E-2</c:v>
                </c:pt>
                <c:pt idx="101">
                  <c:v>7.722385662602986E-2</c:v>
                </c:pt>
                <c:pt idx="102">
                  <c:v>7.722385662602986E-2</c:v>
                </c:pt>
                <c:pt idx="103">
                  <c:v>7.722385662602986E-2</c:v>
                </c:pt>
                <c:pt idx="104">
                  <c:v>7.722385662602986E-2</c:v>
                </c:pt>
                <c:pt idx="105">
                  <c:v>7.722385662602986E-2</c:v>
                </c:pt>
                <c:pt idx="106">
                  <c:v>7.722385662602986E-2</c:v>
                </c:pt>
                <c:pt idx="107">
                  <c:v>7.722385662602986E-2</c:v>
                </c:pt>
                <c:pt idx="108">
                  <c:v>7.722385662602986E-2</c:v>
                </c:pt>
                <c:pt idx="109">
                  <c:v>7.722385662602986E-2</c:v>
                </c:pt>
                <c:pt idx="110">
                  <c:v>7.722385662602986E-2</c:v>
                </c:pt>
                <c:pt idx="111">
                  <c:v>7.722385662602986E-2</c:v>
                </c:pt>
                <c:pt idx="112">
                  <c:v>7.722385662602986E-2</c:v>
                </c:pt>
                <c:pt idx="113">
                  <c:v>7.722385662602986E-2</c:v>
                </c:pt>
                <c:pt idx="114">
                  <c:v>7.722385662602986E-2</c:v>
                </c:pt>
                <c:pt idx="115">
                  <c:v>7.722385662602986E-2</c:v>
                </c:pt>
                <c:pt idx="116">
                  <c:v>7.722385662602986E-2</c:v>
                </c:pt>
                <c:pt idx="117">
                  <c:v>7.722385662602986E-2</c:v>
                </c:pt>
                <c:pt idx="118">
                  <c:v>7.722385662602986E-2</c:v>
                </c:pt>
                <c:pt idx="119">
                  <c:v>7.722385662602986E-2</c:v>
                </c:pt>
                <c:pt idx="120">
                  <c:v>7.722385662602986E-2</c:v>
                </c:pt>
                <c:pt idx="121">
                  <c:v>7.722385662602986E-2</c:v>
                </c:pt>
                <c:pt idx="122">
                  <c:v>7.722385662602986E-2</c:v>
                </c:pt>
                <c:pt idx="123">
                  <c:v>7.722385662602986E-2</c:v>
                </c:pt>
                <c:pt idx="124">
                  <c:v>7.722385662602986E-2</c:v>
                </c:pt>
                <c:pt idx="125">
                  <c:v>7.722385662602986E-2</c:v>
                </c:pt>
                <c:pt idx="126">
                  <c:v>7.722385662602986E-2</c:v>
                </c:pt>
                <c:pt idx="127">
                  <c:v>7.722385662602986E-2</c:v>
                </c:pt>
                <c:pt idx="128">
                  <c:v>7.722385662602986E-2</c:v>
                </c:pt>
                <c:pt idx="129">
                  <c:v>7.722385662602986E-2</c:v>
                </c:pt>
                <c:pt idx="130">
                  <c:v>7.722385662602986E-2</c:v>
                </c:pt>
                <c:pt idx="131">
                  <c:v>7.722385662602986E-2</c:v>
                </c:pt>
                <c:pt idx="132">
                  <c:v>7.722385662602986E-2</c:v>
                </c:pt>
                <c:pt idx="133">
                  <c:v>7.722385662602986E-2</c:v>
                </c:pt>
                <c:pt idx="134">
                  <c:v>7.722385662602986E-2</c:v>
                </c:pt>
                <c:pt idx="135">
                  <c:v>7.722385662602986E-2</c:v>
                </c:pt>
                <c:pt idx="136">
                  <c:v>7.722385662602986E-2</c:v>
                </c:pt>
                <c:pt idx="137">
                  <c:v>7.722385662602986E-2</c:v>
                </c:pt>
                <c:pt idx="138">
                  <c:v>7.7233137755067932E-2</c:v>
                </c:pt>
                <c:pt idx="139">
                  <c:v>7.7449689566411614E-2</c:v>
                </c:pt>
                <c:pt idx="140">
                  <c:v>7.8547351761326517E-2</c:v>
                </c:pt>
                <c:pt idx="141">
                  <c:v>8.0755001171116267E-2</c:v>
                </c:pt>
                <c:pt idx="142">
                  <c:v>8.2997305847316544E-2</c:v>
                </c:pt>
                <c:pt idx="143">
                  <c:v>8.440533327940565E-2</c:v>
                </c:pt>
                <c:pt idx="144">
                  <c:v>8.5352408209340716E-2</c:v>
                </c:pt>
                <c:pt idx="145">
                  <c:v>8.6695900980808482E-2</c:v>
                </c:pt>
                <c:pt idx="146">
                  <c:v>8.8829170857557441E-2</c:v>
                </c:pt>
                <c:pt idx="147">
                  <c:v>9.1343941422346545E-2</c:v>
                </c:pt>
                <c:pt idx="148">
                  <c:v>9.358193528498264E-2</c:v>
                </c:pt>
                <c:pt idx="149">
                  <c:v>9.5110186675037511E-2</c:v>
                </c:pt>
                <c:pt idx="150">
                  <c:v>9.5716712598897247E-2</c:v>
                </c:pt>
                <c:pt idx="151">
                  <c:v>9.5716712598897247E-2</c:v>
                </c:pt>
                <c:pt idx="152">
                  <c:v>9.5716712598897247E-2</c:v>
                </c:pt>
                <c:pt idx="153">
                  <c:v>9.5716712598897247E-2</c:v>
                </c:pt>
                <c:pt idx="154">
                  <c:v>9.5716712598897247E-2</c:v>
                </c:pt>
                <c:pt idx="155">
                  <c:v>9.5716712598897247E-2</c:v>
                </c:pt>
                <c:pt idx="156">
                  <c:v>9.5716712598897247E-2</c:v>
                </c:pt>
                <c:pt idx="157">
                  <c:v>9.6349975728295401E-2</c:v>
                </c:pt>
                <c:pt idx="158">
                  <c:v>9.7655676312184914E-2</c:v>
                </c:pt>
                <c:pt idx="159">
                  <c:v>9.9660145728988764E-2</c:v>
                </c:pt>
                <c:pt idx="160">
                  <c:v>0.1020769865950928</c:v>
                </c:pt>
                <c:pt idx="161">
                  <c:v>0.10458451090550946</c:v>
                </c:pt>
                <c:pt idx="162">
                  <c:v>0.10680809201088176</c:v>
                </c:pt>
                <c:pt idx="163">
                  <c:v>0.10913077975512044</c:v>
                </c:pt>
                <c:pt idx="164">
                  <c:v>0.11137382785333397</c:v>
                </c:pt>
                <c:pt idx="165">
                  <c:v>0.1132748258783136</c:v>
                </c:pt>
                <c:pt idx="166">
                  <c:v>0.11497194824763267</c:v>
                </c:pt>
                <c:pt idx="167">
                  <c:v>0.1172951044655339</c:v>
                </c:pt>
                <c:pt idx="168">
                  <c:v>0.12030769516183019</c:v>
                </c:pt>
                <c:pt idx="169">
                  <c:v>0.12275363967808534</c:v>
                </c:pt>
                <c:pt idx="170">
                  <c:v>0.12359034272369576</c:v>
                </c:pt>
                <c:pt idx="171">
                  <c:v>0.12359034272369576</c:v>
                </c:pt>
                <c:pt idx="172">
                  <c:v>0.12359034272369576</c:v>
                </c:pt>
                <c:pt idx="173">
                  <c:v>0.12359034272369576</c:v>
                </c:pt>
                <c:pt idx="174">
                  <c:v>0.12359034272369576</c:v>
                </c:pt>
                <c:pt idx="175">
                  <c:v>0.12359034272369576</c:v>
                </c:pt>
                <c:pt idx="176">
                  <c:v>0.12425138045188613</c:v>
                </c:pt>
                <c:pt idx="177">
                  <c:v>0.12585527630532514</c:v>
                </c:pt>
                <c:pt idx="178">
                  <c:v>0.12786704662810464</c:v>
                </c:pt>
                <c:pt idx="179">
                  <c:v>0.12924734534326238</c:v>
                </c:pt>
                <c:pt idx="180">
                  <c:v>0.12989874046370134</c:v>
                </c:pt>
                <c:pt idx="181">
                  <c:v>0.12989874046370134</c:v>
                </c:pt>
                <c:pt idx="182">
                  <c:v>0.12989874046370134</c:v>
                </c:pt>
                <c:pt idx="183">
                  <c:v>0.12989874046370134</c:v>
                </c:pt>
                <c:pt idx="184">
                  <c:v>0.12989874046370134</c:v>
                </c:pt>
                <c:pt idx="185">
                  <c:v>0.12989874046370134</c:v>
                </c:pt>
                <c:pt idx="186">
                  <c:v>0.12989874046370134</c:v>
                </c:pt>
                <c:pt idx="187">
                  <c:v>0.12989874046370134</c:v>
                </c:pt>
                <c:pt idx="188">
                  <c:v>0.12989874046370134</c:v>
                </c:pt>
                <c:pt idx="189">
                  <c:v>0.12989874046370134</c:v>
                </c:pt>
                <c:pt idx="190">
                  <c:v>0.12989874046370134</c:v>
                </c:pt>
                <c:pt idx="191">
                  <c:v>0.12989874046370134</c:v>
                </c:pt>
                <c:pt idx="192">
                  <c:v>0.12989874046370134</c:v>
                </c:pt>
                <c:pt idx="193">
                  <c:v>0.12989874046370134</c:v>
                </c:pt>
                <c:pt idx="194">
                  <c:v>0.12989874046370134</c:v>
                </c:pt>
                <c:pt idx="195">
                  <c:v>0.12989874046370134</c:v>
                </c:pt>
                <c:pt idx="196">
                  <c:v>0.12989874046370134</c:v>
                </c:pt>
                <c:pt idx="197">
                  <c:v>0.12989874046370134</c:v>
                </c:pt>
                <c:pt idx="198">
                  <c:v>0.13017703783818693</c:v>
                </c:pt>
                <c:pt idx="199">
                  <c:v>0.13057294943838305</c:v>
                </c:pt>
                <c:pt idx="200">
                  <c:v>0.13109497621406035</c:v>
                </c:pt>
                <c:pt idx="201">
                  <c:v>0.13177651815267491</c:v>
                </c:pt>
                <c:pt idx="202">
                  <c:v>0.13263471643649691</c:v>
                </c:pt>
                <c:pt idx="203">
                  <c:v>0.13399908675621464</c:v>
                </c:pt>
                <c:pt idx="204">
                  <c:v>0.1357998620669571</c:v>
                </c:pt>
                <c:pt idx="205">
                  <c:v>0.13785057012505036</c:v>
                </c:pt>
                <c:pt idx="206">
                  <c:v>0.14052289559512068</c:v>
                </c:pt>
                <c:pt idx="207">
                  <c:v>0.14360139389217894</c:v>
                </c:pt>
                <c:pt idx="208">
                  <c:v>0.14665245979451089</c:v>
                </c:pt>
                <c:pt idx="209">
                  <c:v>0.1502353131497921</c:v>
                </c:pt>
                <c:pt idx="210">
                  <c:v>0.1541396733934135</c:v>
                </c:pt>
                <c:pt idx="211">
                  <c:v>0.15736789133121892</c:v>
                </c:pt>
                <c:pt idx="212">
                  <c:v>0.16009569379980604</c:v>
                </c:pt>
                <c:pt idx="213">
                  <c:v>0.16251611144694147</c:v>
                </c:pt>
                <c:pt idx="214">
                  <c:v>0.16515404322856012</c:v>
                </c:pt>
                <c:pt idx="215">
                  <c:v>0.16848584725949825</c:v>
                </c:pt>
                <c:pt idx="216">
                  <c:v>0.17244310993503836</c:v>
                </c:pt>
                <c:pt idx="217">
                  <c:v>0.17661233113714422</c:v>
                </c:pt>
                <c:pt idx="218">
                  <c:v>0.18056274182725912</c:v>
                </c:pt>
                <c:pt idx="219">
                  <c:v>0.18406806995228484</c:v>
                </c:pt>
                <c:pt idx="220">
                  <c:v>0.18706317821847995</c:v>
                </c:pt>
                <c:pt idx="221">
                  <c:v>0.18941310671947983</c:v>
                </c:pt>
                <c:pt idx="222">
                  <c:v>0.19133918435606356</c:v>
                </c:pt>
                <c:pt idx="223">
                  <c:v>0.19319624488800477</c:v>
                </c:pt>
                <c:pt idx="224">
                  <c:v>0.19506890621755724</c:v>
                </c:pt>
                <c:pt idx="225">
                  <c:v>0.19723712854489778</c:v>
                </c:pt>
                <c:pt idx="226">
                  <c:v>0.19953264321725719</c:v>
                </c:pt>
                <c:pt idx="227">
                  <c:v>0.2017648215888139</c:v>
                </c:pt>
                <c:pt idx="228">
                  <c:v>0.20393222316450835</c:v>
                </c:pt>
                <c:pt idx="229">
                  <c:v>0.20593286436453406</c:v>
                </c:pt>
                <c:pt idx="230">
                  <c:v>0.20756820262363793</c:v>
                </c:pt>
                <c:pt idx="231">
                  <c:v>0.20756820262363793</c:v>
                </c:pt>
                <c:pt idx="232">
                  <c:v>0.20756820262363793</c:v>
                </c:pt>
                <c:pt idx="233">
                  <c:v>0.20756820262363793</c:v>
                </c:pt>
                <c:pt idx="234">
                  <c:v>0.20756820262363793</c:v>
                </c:pt>
                <c:pt idx="235">
                  <c:v>0.20756820262363793</c:v>
                </c:pt>
                <c:pt idx="236">
                  <c:v>0.20756820262363793</c:v>
                </c:pt>
                <c:pt idx="237">
                  <c:v>0.20756820262363793</c:v>
                </c:pt>
                <c:pt idx="238">
                  <c:v>0.20756820262363793</c:v>
                </c:pt>
                <c:pt idx="239">
                  <c:v>0.20756820262363793</c:v>
                </c:pt>
                <c:pt idx="240">
                  <c:v>0.20756820262363793</c:v>
                </c:pt>
                <c:pt idx="241">
                  <c:v>0.20756820262363793</c:v>
                </c:pt>
                <c:pt idx="242">
                  <c:v>0.20756820262363793</c:v>
                </c:pt>
                <c:pt idx="243">
                  <c:v>0.20756820262363793</c:v>
                </c:pt>
                <c:pt idx="244">
                  <c:v>0.20756820262363793</c:v>
                </c:pt>
                <c:pt idx="245">
                  <c:v>0.20756820262363793</c:v>
                </c:pt>
                <c:pt idx="246">
                  <c:v>0.20756820262363793</c:v>
                </c:pt>
                <c:pt idx="247">
                  <c:v>0.20756820262363793</c:v>
                </c:pt>
                <c:pt idx="248">
                  <c:v>0.20756820262363793</c:v>
                </c:pt>
                <c:pt idx="249">
                  <c:v>0.20756820262363793</c:v>
                </c:pt>
                <c:pt idx="250">
                  <c:v>0.20756820262363793</c:v>
                </c:pt>
                <c:pt idx="251">
                  <c:v>0.20756820262363793</c:v>
                </c:pt>
                <c:pt idx="252">
                  <c:v>0.20756820262363793</c:v>
                </c:pt>
                <c:pt idx="253">
                  <c:v>0.20756820262363793</c:v>
                </c:pt>
                <c:pt idx="254">
                  <c:v>0.20756820262363793</c:v>
                </c:pt>
                <c:pt idx="255">
                  <c:v>0.20756820262363793</c:v>
                </c:pt>
                <c:pt idx="256">
                  <c:v>0.20756820262363793</c:v>
                </c:pt>
                <c:pt idx="257">
                  <c:v>0.20756820262363793</c:v>
                </c:pt>
                <c:pt idx="258">
                  <c:v>0.20868393661821097</c:v>
                </c:pt>
                <c:pt idx="259">
                  <c:v>0.21052944192218151</c:v>
                </c:pt>
                <c:pt idx="260">
                  <c:v>0.21269452616303369</c:v>
                </c:pt>
                <c:pt idx="261">
                  <c:v>0.21506241953971408</c:v>
                </c:pt>
                <c:pt idx="262">
                  <c:v>0.21786850946397143</c:v>
                </c:pt>
                <c:pt idx="263">
                  <c:v>0.22164633819242327</c:v>
                </c:pt>
                <c:pt idx="264">
                  <c:v>0.22627635323247708</c:v>
                </c:pt>
                <c:pt idx="265">
                  <c:v>0.23089719330451389</c:v>
                </c:pt>
                <c:pt idx="266">
                  <c:v>0.23472903019018776</c:v>
                </c:pt>
                <c:pt idx="267">
                  <c:v>0.23820399951858282</c:v>
                </c:pt>
                <c:pt idx="268">
                  <c:v>0.2416630451011349</c:v>
                </c:pt>
                <c:pt idx="269">
                  <c:v>0.2448105134350855</c:v>
                </c:pt>
                <c:pt idx="270">
                  <c:v>0.24699761349998711</c:v>
                </c:pt>
                <c:pt idx="271">
                  <c:v>0.24699761349998711</c:v>
                </c:pt>
                <c:pt idx="272">
                  <c:v>0.24699761349998711</c:v>
                </c:pt>
                <c:pt idx="273">
                  <c:v>0.24699761349998711</c:v>
                </c:pt>
                <c:pt idx="274">
                  <c:v>0.24699761349998711</c:v>
                </c:pt>
                <c:pt idx="275">
                  <c:v>0.24699761349998711</c:v>
                </c:pt>
                <c:pt idx="276">
                  <c:v>0.24699761349998711</c:v>
                </c:pt>
                <c:pt idx="277">
                  <c:v>0.24699761349998711</c:v>
                </c:pt>
                <c:pt idx="278">
                  <c:v>0.24699761349998711</c:v>
                </c:pt>
                <c:pt idx="279">
                  <c:v>0.24699761349998711</c:v>
                </c:pt>
                <c:pt idx="280">
                  <c:v>0.24699761349998711</c:v>
                </c:pt>
                <c:pt idx="281">
                  <c:v>0.24782322605992366</c:v>
                </c:pt>
                <c:pt idx="282">
                  <c:v>0.25066235412511462</c:v>
                </c:pt>
                <c:pt idx="283">
                  <c:v>0.2543791349651609</c:v>
                </c:pt>
                <c:pt idx="284">
                  <c:v>0.25871944884154124</c:v>
                </c:pt>
                <c:pt idx="285">
                  <c:v>0.26347310029327198</c:v>
                </c:pt>
                <c:pt idx="286">
                  <c:v>0.26833421283045478</c:v>
                </c:pt>
                <c:pt idx="287">
                  <c:v>0.27365566688242343</c:v>
                </c:pt>
                <c:pt idx="288">
                  <c:v>0.27944542803743033</c:v>
                </c:pt>
                <c:pt idx="289">
                  <c:v>0.28459368010163105</c:v>
                </c:pt>
                <c:pt idx="290">
                  <c:v>0.28773214218784504</c:v>
                </c:pt>
                <c:pt idx="291">
                  <c:v>0.28773214218784504</c:v>
                </c:pt>
                <c:pt idx="292">
                  <c:v>0.28773214218784504</c:v>
                </c:pt>
                <c:pt idx="293">
                  <c:v>0.28773214218784504</c:v>
                </c:pt>
                <c:pt idx="294">
                  <c:v>0.28773214218784504</c:v>
                </c:pt>
                <c:pt idx="295">
                  <c:v>0.28773214218784504</c:v>
                </c:pt>
                <c:pt idx="296">
                  <c:v>0.28773214218784504</c:v>
                </c:pt>
                <c:pt idx="297">
                  <c:v>0.28902530337735122</c:v>
                </c:pt>
                <c:pt idx="298">
                  <c:v>0.29041027818028009</c:v>
                </c:pt>
                <c:pt idx="299">
                  <c:v>0.29156414581375384</c:v>
                </c:pt>
                <c:pt idx="300">
                  <c:v>0.29156414581375384</c:v>
                </c:pt>
                <c:pt idx="301">
                  <c:v>0.29156414581375384</c:v>
                </c:pt>
                <c:pt idx="302">
                  <c:v>0.29156414581375384</c:v>
                </c:pt>
                <c:pt idx="303">
                  <c:v>0.29156414581375384</c:v>
                </c:pt>
                <c:pt idx="304">
                  <c:v>0.29156414581375384</c:v>
                </c:pt>
                <c:pt idx="305">
                  <c:v>0.29156414581375384</c:v>
                </c:pt>
                <c:pt idx="306">
                  <c:v>0.29156414581375384</c:v>
                </c:pt>
                <c:pt idx="307">
                  <c:v>0.29156414581375384</c:v>
                </c:pt>
                <c:pt idx="308">
                  <c:v>0.29156414581375384</c:v>
                </c:pt>
                <c:pt idx="309">
                  <c:v>0.29156414581375384</c:v>
                </c:pt>
                <c:pt idx="310">
                  <c:v>0.29156414581375384</c:v>
                </c:pt>
                <c:pt idx="311">
                  <c:v>0.29156414581375384</c:v>
                </c:pt>
                <c:pt idx="312">
                  <c:v>0.29156414581375384</c:v>
                </c:pt>
                <c:pt idx="313">
                  <c:v>0.29156414581375384</c:v>
                </c:pt>
                <c:pt idx="314">
                  <c:v>0.29156414581375384</c:v>
                </c:pt>
                <c:pt idx="315">
                  <c:v>0.29156414581375384</c:v>
                </c:pt>
                <c:pt idx="316">
                  <c:v>0.29156414581375384</c:v>
                </c:pt>
                <c:pt idx="317">
                  <c:v>0.29156414581375384</c:v>
                </c:pt>
                <c:pt idx="318">
                  <c:v>0.29156414581375384</c:v>
                </c:pt>
                <c:pt idx="319">
                  <c:v>0.29156414581375384</c:v>
                </c:pt>
                <c:pt idx="320">
                  <c:v>0.29156414581375384</c:v>
                </c:pt>
                <c:pt idx="321">
                  <c:v>0.29156414581375384</c:v>
                </c:pt>
                <c:pt idx="322">
                  <c:v>0.29156414581375384</c:v>
                </c:pt>
                <c:pt idx="323">
                  <c:v>0.29156414581375384</c:v>
                </c:pt>
                <c:pt idx="324">
                  <c:v>0.29156414581375384</c:v>
                </c:pt>
                <c:pt idx="325">
                  <c:v>0.29156414581375384</c:v>
                </c:pt>
                <c:pt idx="326">
                  <c:v>0.29156414581375384</c:v>
                </c:pt>
                <c:pt idx="327">
                  <c:v>0.29156414581375384</c:v>
                </c:pt>
                <c:pt idx="328">
                  <c:v>0.29156414581375384</c:v>
                </c:pt>
                <c:pt idx="329">
                  <c:v>0.29156414581375384</c:v>
                </c:pt>
                <c:pt idx="330">
                  <c:v>0.29156414581375384</c:v>
                </c:pt>
                <c:pt idx="331">
                  <c:v>0.29156414581375384</c:v>
                </c:pt>
                <c:pt idx="332">
                  <c:v>0.29156414581375384</c:v>
                </c:pt>
                <c:pt idx="333">
                  <c:v>0.29156414581375384</c:v>
                </c:pt>
                <c:pt idx="334">
                  <c:v>0.29156414581375384</c:v>
                </c:pt>
                <c:pt idx="335">
                  <c:v>0.29156414581375384</c:v>
                </c:pt>
                <c:pt idx="336">
                  <c:v>0.29156414581375384</c:v>
                </c:pt>
                <c:pt idx="337">
                  <c:v>0.29156414581375384</c:v>
                </c:pt>
                <c:pt idx="338">
                  <c:v>0.29205023849481848</c:v>
                </c:pt>
                <c:pt idx="339">
                  <c:v>0.29313996254426117</c:v>
                </c:pt>
                <c:pt idx="340">
                  <c:v>0.29512528463701665</c:v>
                </c:pt>
                <c:pt idx="341">
                  <c:v>0.29770060724307912</c:v>
                </c:pt>
                <c:pt idx="342">
                  <c:v>0.29967498506773083</c:v>
                </c:pt>
                <c:pt idx="343">
                  <c:v>0.30058635763610358</c:v>
                </c:pt>
                <c:pt idx="344">
                  <c:v>0.30121069585344645</c:v>
                </c:pt>
                <c:pt idx="345">
                  <c:v>0.30209915607404508</c:v>
                </c:pt>
                <c:pt idx="346">
                  <c:v>0.30302266738433314</c:v>
                </c:pt>
                <c:pt idx="347">
                  <c:v>0.30377431447952347</c:v>
                </c:pt>
                <c:pt idx="348">
                  <c:v>0.30472535277503632</c:v>
                </c:pt>
                <c:pt idx="349">
                  <c:v>0.30565339121929114</c:v>
                </c:pt>
                <c:pt idx="350">
                  <c:v>0.30635941106078951</c:v>
                </c:pt>
                <c:pt idx="351">
                  <c:v>0.30635941106078951</c:v>
                </c:pt>
                <c:pt idx="352">
                  <c:v>0.30635941106078951</c:v>
                </c:pt>
                <c:pt idx="353">
                  <c:v>0.30635941106078951</c:v>
                </c:pt>
                <c:pt idx="354">
                  <c:v>0.30635941106078951</c:v>
                </c:pt>
                <c:pt idx="355">
                  <c:v>0.30691810412935627</c:v>
                </c:pt>
                <c:pt idx="356">
                  <c:v>0.30752920456070382</c:v>
                </c:pt>
                <c:pt idx="357">
                  <c:v>0.30752920456070382</c:v>
                </c:pt>
                <c:pt idx="358">
                  <c:v>0.30752920456070382</c:v>
                </c:pt>
                <c:pt idx="359">
                  <c:v>0.30752920456070382</c:v>
                </c:pt>
                <c:pt idx="360">
                  <c:v>0.30752920456070382</c:v>
                </c:pt>
                <c:pt idx="361">
                  <c:v>0.30752920456070382</c:v>
                </c:pt>
                <c:pt idx="362">
                  <c:v>0.30752920456070382</c:v>
                </c:pt>
                <c:pt idx="363">
                  <c:v>0.30752920456070382</c:v>
                </c:pt>
                <c:pt idx="364">
                  <c:v>0.30752920456070382</c:v>
                </c:pt>
                <c:pt idx="365">
                  <c:v>0.30788706116561321</c:v>
                </c:pt>
                <c:pt idx="366">
                  <c:v>0.3083874263650645</c:v>
                </c:pt>
                <c:pt idx="367">
                  <c:v>0.30918492797596986</c:v>
                </c:pt>
                <c:pt idx="368">
                  <c:v>0.31039212507640607</c:v>
                </c:pt>
                <c:pt idx="369">
                  <c:v>0.31164059941075212</c:v>
                </c:pt>
                <c:pt idx="370">
                  <c:v>0.31244185835320004</c:v>
                </c:pt>
                <c:pt idx="371">
                  <c:v>0.31244185835320004</c:v>
                </c:pt>
                <c:pt idx="372">
                  <c:v>0.31244185835320004</c:v>
                </c:pt>
                <c:pt idx="373">
                  <c:v>0.31244185835320004</c:v>
                </c:pt>
                <c:pt idx="374">
                  <c:v>0.31244185835320004</c:v>
                </c:pt>
                <c:pt idx="375">
                  <c:v>0.31244185835320004</c:v>
                </c:pt>
                <c:pt idx="376">
                  <c:v>0.31244185835320004</c:v>
                </c:pt>
                <c:pt idx="377">
                  <c:v>0.31244185835320004</c:v>
                </c:pt>
                <c:pt idx="378">
                  <c:v>0.31244185835320004</c:v>
                </c:pt>
                <c:pt idx="379">
                  <c:v>0.31244185835320004</c:v>
                </c:pt>
                <c:pt idx="380">
                  <c:v>0.31244185835320004</c:v>
                </c:pt>
                <c:pt idx="381">
                  <c:v>0.31244185835320004</c:v>
                </c:pt>
                <c:pt idx="382">
                  <c:v>0.31244185835320004</c:v>
                </c:pt>
                <c:pt idx="383">
                  <c:v>0.31244185835320004</c:v>
                </c:pt>
                <c:pt idx="384">
                  <c:v>0.31244185835320004</c:v>
                </c:pt>
                <c:pt idx="385">
                  <c:v>0.31244185835320004</c:v>
                </c:pt>
                <c:pt idx="386">
                  <c:v>0.31244185835320004</c:v>
                </c:pt>
                <c:pt idx="387">
                  <c:v>0.31244185835320004</c:v>
                </c:pt>
                <c:pt idx="388">
                  <c:v>0.31244185835320004</c:v>
                </c:pt>
                <c:pt idx="389">
                  <c:v>0.31244185835320004</c:v>
                </c:pt>
                <c:pt idx="390">
                  <c:v>0.31244185835320004</c:v>
                </c:pt>
                <c:pt idx="391">
                  <c:v>0.31244185835320004</c:v>
                </c:pt>
                <c:pt idx="392">
                  <c:v>0.31246675044778061</c:v>
                </c:pt>
                <c:pt idx="393">
                  <c:v>0.31264935324759091</c:v>
                </c:pt>
                <c:pt idx="394">
                  <c:v>0.31322103185170613</c:v>
                </c:pt>
                <c:pt idx="395">
                  <c:v>0.31439293783650663</c:v>
                </c:pt>
                <c:pt idx="396">
                  <c:v>0.31629884702985472</c:v>
                </c:pt>
                <c:pt idx="397">
                  <c:v>0.31896133877053545</c:v>
                </c:pt>
                <c:pt idx="398">
                  <c:v>0.32197061462231336</c:v>
                </c:pt>
                <c:pt idx="399">
                  <c:v>0.32428051716527462</c:v>
                </c:pt>
                <c:pt idx="400">
                  <c:v>0.32530256531452018</c:v>
                </c:pt>
                <c:pt idx="401">
                  <c:v>0.32530256531452018</c:v>
                </c:pt>
                <c:pt idx="402">
                  <c:v>0.32530256531452018</c:v>
                </c:pt>
                <c:pt idx="403">
                  <c:v>0.32530256531452018</c:v>
                </c:pt>
                <c:pt idx="404">
                  <c:v>0.32530256531452018</c:v>
                </c:pt>
                <c:pt idx="405">
                  <c:v>0.32530256531452018</c:v>
                </c:pt>
                <c:pt idx="406">
                  <c:v>0.32530256531452018</c:v>
                </c:pt>
                <c:pt idx="407">
                  <c:v>0.32530256531452018</c:v>
                </c:pt>
                <c:pt idx="408">
                  <c:v>0.32530256531452018</c:v>
                </c:pt>
                <c:pt idx="409">
                  <c:v>0.32530256531452018</c:v>
                </c:pt>
                <c:pt idx="410">
                  <c:v>0.32530256531452018</c:v>
                </c:pt>
                <c:pt idx="411">
                  <c:v>0.325582135373848</c:v>
                </c:pt>
                <c:pt idx="412">
                  <c:v>0.3259139055732736</c:v>
                </c:pt>
                <c:pt idx="413">
                  <c:v>0.32630203872073055</c:v>
                </c:pt>
                <c:pt idx="414">
                  <c:v>0.32687756210750935</c:v>
                </c:pt>
                <c:pt idx="415">
                  <c:v>0.3277885767592808</c:v>
                </c:pt>
                <c:pt idx="416">
                  <c:v>0.32887630309876126</c:v>
                </c:pt>
                <c:pt idx="417">
                  <c:v>0.32970050646830967</c:v>
                </c:pt>
                <c:pt idx="418">
                  <c:v>0.33002705947841449</c:v>
                </c:pt>
                <c:pt idx="419">
                  <c:v>0.33002705947841449</c:v>
                </c:pt>
                <c:pt idx="420">
                  <c:v>0.33002705947841449</c:v>
                </c:pt>
                <c:pt idx="421">
                  <c:v>0.33002705947841449</c:v>
                </c:pt>
                <c:pt idx="422">
                  <c:v>0.33002705947841449</c:v>
                </c:pt>
                <c:pt idx="423">
                  <c:v>0.33055203219302354</c:v>
                </c:pt>
                <c:pt idx="424">
                  <c:v>0.33159784934645292</c:v>
                </c:pt>
                <c:pt idx="425">
                  <c:v>0.33363413400950698</c:v>
                </c:pt>
                <c:pt idx="426">
                  <c:v>0.33716038256886055</c:v>
                </c:pt>
                <c:pt idx="427">
                  <c:v>0.34177920819289176</c:v>
                </c:pt>
                <c:pt idx="428">
                  <c:v>0.34552835215043631</c:v>
                </c:pt>
                <c:pt idx="429">
                  <c:v>0.34718990171419661</c:v>
                </c:pt>
                <c:pt idx="430">
                  <c:v>0.34718990171419661</c:v>
                </c:pt>
                <c:pt idx="431">
                  <c:v>0.34718990171419661</c:v>
                </c:pt>
                <c:pt idx="432">
                  <c:v>0.34718990171419661</c:v>
                </c:pt>
                <c:pt idx="433">
                  <c:v>0.34718990171419661</c:v>
                </c:pt>
                <c:pt idx="434">
                  <c:v>0.34718990171419661</c:v>
                </c:pt>
                <c:pt idx="435">
                  <c:v>0.34718990171419661</c:v>
                </c:pt>
                <c:pt idx="436">
                  <c:v>0.34718990171419661</c:v>
                </c:pt>
                <c:pt idx="437">
                  <c:v>0.34718990171419661</c:v>
                </c:pt>
                <c:pt idx="438">
                  <c:v>0.34718990171419661</c:v>
                </c:pt>
                <c:pt idx="439">
                  <c:v>0.34718990171419661</c:v>
                </c:pt>
                <c:pt idx="440">
                  <c:v>0.34718990171419661</c:v>
                </c:pt>
                <c:pt idx="441">
                  <c:v>0.34718990171419661</c:v>
                </c:pt>
                <c:pt idx="442">
                  <c:v>0.34718990171419661</c:v>
                </c:pt>
                <c:pt idx="443">
                  <c:v>0.34718990171419661</c:v>
                </c:pt>
                <c:pt idx="444">
                  <c:v>0.34718990171419661</c:v>
                </c:pt>
                <c:pt idx="445">
                  <c:v>0.34718990171419661</c:v>
                </c:pt>
                <c:pt idx="446">
                  <c:v>0.34718990171419661</c:v>
                </c:pt>
                <c:pt idx="447">
                  <c:v>0.34718990171419661</c:v>
                </c:pt>
                <c:pt idx="448">
                  <c:v>0.34718990171419661</c:v>
                </c:pt>
                <c:pt idx="449">
                  <c:v>0.34718990171419661</c:v>
                </c:pt>
                <c:pt idx="450">
                  <c:v>0.34718990171419661</c:v>
                </c:pt>
                <c:pt idx="451">
                  <c:v>0.34718990171419661</c:v>
                </c:pt>
                <c:pt idx="452">
                  <c:v>0.34718990171419661</c:v>
                </c:pt>
                <c:pt idx="453">
                  <c:v>0.34718990171419661</c:v>
                </c:pt>
                <c:pt idx="454">
                  <c:v>0.34718990171419661</c:v>
                </c:pt>
                <c:pt idx="455">
                  <c:v>0.34718990171419661</c:v>
                </c:pt>
                <c:pt idx="456">
                  <c:v>0.34718990171419661</c:v>
                </c:pt>
                <c:pt idx="457">
                  <c:v>0.34718990171419661</c:v>
                </c:pt>
                <c:pt idx="458">
                  <c:v>0.34718990171419661</c:v>
                </c:pt>
                <c:pt idx="459">
                  <c:v>0.34718990171419661</c:v>
                </c:pt>
                <c:pt idx="460">
                  <c:v>0.34718990171419661</c:v>
                </c:pt>
                <c:pt idx="461">
                  <c:v>0.34718990171419661</c:v>
                </c:pt>
                <c:pt idx="462">
                  <c:v>0.34718990171419661</c:v>
                </c:pt>
                <c:pt idx="463">
                  <c:v>0.34718990171419661</c:v>
                </c:pt>
                <c:pt idx="464">
                  <c:v>0.34718990171419661</c:v>
                </c:pt>
                <c:pt idx="465">
                  <c:v>0.34718990171419661</c:v>
                </c:pt>
                <c:pt idx="466">
                  <c:v>0.34718990171419661</c:v>
                </c:pt>
                <c:pt idx="467">
                  <c:v>0.34718990171419661</c:v>
                </c:pt>
                <c:pt idx="468">
                  <c:v>0.34718990171419661</c:v>
                </c:pt>
                <c:pt idx="469">
                  <c:v>0.34718990171419661</c:v>
                </c:pt>
                <c:pt idx="470">
                  <c:v>0.34718990171419661</c:v>
                </c:pt>
                <c:pt idx="471">
                  <c:v>0.34718990171419661</c:v>
                </c:pt>
                <c:pt idx="472">
                  <c:v>0.34718990171419661</c:v>
                </c:pt>
                <c:pt idx="473">
                  <c:v>0.34718990171419661</c:v>
                </c:pt>
                <c:pt idx="474">
                  <c:v>0.34718990171419661</c:v>
                </c:pt>
                <c:pt idx="475">
                  <c:v>0.34718990171419661</c:v>
                </c:pt>
                <c:pt idx="476">
                  <c:v>0.34718990171419661</c:v>
                </c:pt>
                <c:pt idx="477">
                  <c:v>0.34718990171419661</c:v>
                </c:pt>
                <c:pt idx="478">
                  <c:v>0.34718990171419661</c:v>
                </c:pt>
                <c:pt idx="479">
                  <c:v>0.34718990171419661</c:v>
                </c:pt>
                <c:pt idx="480">
                  <c:v>0.34718990171419661</c:v>
                </c:pt>
                <c:pt idx="481">
                  <c:v>0.34718990171419661</c:v>
                </c:pt>
                <c:pt idx="482">
                  <c:v>0.34718990171419661</c:v>
                </c:pt>
                <c:pt idx="483">
                  <c:v>0.34718990171419661</c:v>
                </c:pt>
                <c:pt idx="484">
                  <c:v>0.34718990171419661</c:v>
                </c:pt>
                <c:pt idx="485">
                  <c:v>0.34718990171419661</c:v>
                </c:pt>
                <c:pt idx="486">
                  <c:v>0.34718990171419661</c:v>
                </c:pt>
                <c:pt idx="487">
                  <c:v>0.34718990171419661</c:v>
                </c:pt>
                <c:pt idx="488">
                  <c:v>0.34718990171419661</c:v>
                </c:pt>
                <c:pt idx="489">
                  <c:v>0.34718990171419661</c:v>
                </c:pt>
                <c:pt idx="490">
                  <c:v>0.34718990171419661</c:v>
                </c:pt>
                <c:pt idx="491">
                  <c:v>0.34718990171419661</c:v>
                </c:pt>
                <c:pt idx="492">
                  <c:v>0.34718990171419661</c:v>
                </c:pt>
                <c:pt idx="493">
                  <c:v>0.34718990171419661</c:v>
                </c:pt>
                <c:pt idx="494">
                  <c:v>0.34718990171419661</c:v>
                </c:pt>
                <c:pt idx="495">
                  <c:v>0.34718990171419661</c:v>
                </c:pt>
                <c:pt idx="496">
                  <c:v>0.34718990171419661</c:v>
                </c:pt>
                <c:pt idx="497">
                  <c:v>0.34718990171419661</c:v>
                </c:pt>
                <c:pt idx="498">
                  <c:v>0.34718990171419661</c:v>
                </c:pt>
                <c:pt idx="499">
                  <c:v>0.34718990171419661</c:v>
                </c:pt>
                <c:pt idx="500">
                  <c:v>0.34718990171419661</c:v>
                </c:pt>
                <c:pt idx="501">
                  <c:v>0.34718990171419661</c:v>
                </c:pt>
                <c:pt idx="502">
                  <c:v>0.34718990171419661</c:v>
                </c:pt>
                <c:pt idx="503">
                  <c:v>0.34718990171419661</c:v>
                </c:pt>
                <c:pt idx="504">
                  <c:v>0.34718990171419661</c:v>
                </c:pt>
                <c:pt idx="505">
                  <c:v>0.34718990171419661</c:v>
                </c:pt>
                <c:pt idx="506">
                  <c:v>0.34718990171419661</c:v>
                </c:pt>
                <c:pt idx="507">
                  <c:v>0.34718990171419661</c:v>
                </c:pt>
                <c:pt idx="508">
                  <c:v>0.34718990171419661</c:v>
                </c:pt>
                <c:pt idx="509">
                  <c:v>0.34718990171419661</c:v>
                </c:pt>
                <c:pt idx="510">
                  <c:v>0.34718990171419661</c:v>
                </c:pt>
                <c:pt idx="511">
                  <c:v>0.34718990171419661</c:v>
                </c:pt>
                <c:pt idx="512">
                  <c:v>0.34721817172372915</c:v>
                </c:pt>
                <c:pt idx="513">
                  <c:v>0.34751157287414386</c:v>
                </c:pt>
                <c:pt idx="514">
                  <c:v>0.34864359731758526</c:v>
                </c:pt>
                <c:pt idx="515">
                  <c:v>0.35085026888796417</c:v>
                </c:pt>
                <c:pt idx="516">
                  <c:v>0.35357354947561853</c:v>
                </c:pt>
                <c:pt idx="517">
                  <c:v>0.3556586239709621</c:v>
                </c:pt>
                <c:pt idx="518">
                  <c:v>0.35652142543272586</c:v>
                </c:pt>
                <c:pt idx="519">
                  <c:v>0.35652142543272586</c:v>
                </c:pt>
                <c:pt idx="520">
                  <c:v>0.35652142543272586</c:v>
                </c:pt>
                <c:pt idx="521">
                  <c:v>0.35652142543272586</c:v>
                </c:pt>
                <c:pt idx="522">
                  <c:v>0.35652142543272586</c:v>
                </c:pt>
                <c:pt idx="523">
                  <c:v>0.35652142543272586</c:v>
                </c:pt>
                <c:pt idx="524">
                  <c:v>0.35652142543272586</c:v>
                </c:pt>
                <c:pt idx="525">
                  <c:v>0.35652142543272586</c:v>
                </c:pt>
                <c:pt idx="526">
                  <c:v>0.35652142543272586</c:v>
                </c:pt>
                <c:pt idx="527">
                  <c:v>0.35652142543272586</c:v>
                </c:pt>
                <c:pt idx="528">
                  <c:v>0.35652142543272586</c:v>
                </c:pt>
                <c:pt idx="529">
                  <c:v>0.35652142543272586</c:v>
                </c:pt>
                <c:pt idx="530">
                  <c:v>0.35652142543272586</c:v>
                </c:pt>
                <c:pt idx="531">
                  <c:v>0.35652142543272586</c:v>
                </c:pt>
                <c:pt idx="532">
                  <c:v>0.35652142543272586</c:v>
                </c:pt>
                <c:pt idx="533">
                  <c:v>0.35652834202129757</c:v>
                </c:pt>
                <c:pt idx="534">
                  <c:v>0.35660632806635928</c:v>
                </c:pt>
                <c:pt idx="535">
                  <c:v>0.35686842184084488</c:v>
                </c:pt>
                <c:pt idx="536">
                  <c:v>0.35738241168494639</c:v>
                </c:pt>
                <c:pt idx="537">
                  <c:v>0.35858170614766072</c:v>
                </c:pt>
                <c:pt idx="538">
                  <c:v>0.36110176961743951</c:v>
                </c:pt>
                <c:pt idx="539">
                  <c:v>0.36459779330831743</c:v>
                </c:pt>
                <c:pt idx="540">
                  <c:v>0.3671892493949398</c:v>
                </c:pt>
                <c:pt idx="541">
                  <c:v>0.36816333713655391</c:v>
                </c:pt>
                <c:pt idx="542">
                  <c:v>0.36816333713655391</c:v>
                </c:pt>
                <c:pt idx="543">
                  <c:v>0.36816333713655391</c:v>
                </c:pt>
                <c:pt idx="544">
                  <c:v>0.36816333713655391</c:v>
                </c:pt>
                <c:pt idx="545">
                  <c:v>0.36816333713655391</c:v>
                </c:pt>
                <c:pt idx="546">
                  <c:v>0.36816333713655391</c:v>
                </c:pt>
                <c:pt idx="547">
                  <c:v>0.36816333713655391</c:v>
                </c:pt>
                <c:pt idx="548">
                  <c:v>0.36816333713655391</c:v>
                </c:pt>
                <c:pt idx="549">
                  <c:v>0.36816333713655391</c:v>
                </c:pt>
                <c:pt idx="550">
                  <c:v>0.36816333713655391</c:v>
                </c:pt>
                <c:pt idx="551">
                  <c:v>0.36816333713655391</c:v>
                </c:pt>
                <c:pt idx="552">
                  <c:v>0.36816333713655391</c:v>
                </c:pt>
                <c:pt idx="553">
                  <c:v>0.36816333713655391</c:v>
                </c:pt>
                <c:pt idx="554">
                  <c:v>0.36816333713655391</c:v>
                </c:pt>
                <c:pt idx="555">
                  <c:v>0.36816333713655391</c:v>
                </c:pt>
                <c:pt idx="556">
                  <c:v>0.36840185245789414</c:v>
                </c:pt>
                <c:pt idx="557">
                  <c:v>0.36875653525055424</c:v>
                </c:pt>
                <c:pt idx="558">
                  <c:v>0.36924165014492155</c:v>
                </c:pt>
                <c:pt idx="559">
                  <c:v>0.37011958096041686</c:v>
                </c:pt>
                <c:pt idx="560">
                  <c:v>0.37106593430482593</c:v>
                </c:pt>
                <c:pt idx="561">
                  <c:v>0.37146757240097655</c:v>
                </c:pt>
                <c:pt idx="562">
                  <c:v>0.37146757240097655</c:v>
                </c:pt>
                <c:pt idx="563">
                  <c:v>0.37146757240097655</c:v>
                </c:pt>
                <c:pt idx="564">
                  <c:v>0.37146757240097655</c:v>
                </c:pt>
                <c:pt idx="565">
                  <c:v>0.37146757240097655</c:v>
                </c:pt>
                <c:pt idx="566">
                  <c:v>0.37146757240097655</c:v>
                </c:pt>
                <c:pt idx="567">
                  <c:v>0.37146757240097655</c:v>
                </c:pt>
                <c:pt idx="568">
                  <c:v>0.37146757240097655</c:v>
                </c:pt>
                <c:pt idx="569">
                  <c:v>0.37146757240097655</c:v>
                </c:pt>
                <c:pt idx="570">
                  <c:v>0.37146757240097655</c:v>
                </c:pt>
                <c:pt idx="571">
                  <c:v>0.37146757240097655</c:v>
                </c:pt>
                <c:pt idx="572">
                  <c:v>0.37146757240097655</c:v>
                </c:pt>
                <c:pt idx="573">
                  <c:v>0.37146757240097655</c:v>
                </c:pt>
                <c:pt idx="574">
                  <c:v>0.37146757240097655</c:v>
                </c:pt>
                <c:pt idx="575">
                  <c:v>0.37146757240097655</c:v>
                </c:pt>
                <c:pt idx="576">
                  <c:v>0.37146757240097655</c:v>
                </c:pt>
                <c:pt idx="577">
                  <c:v>0.37146757240097655</c:v>
                </c:pt>
                <c:pt idx="578">
                  <c:v>0.37146757240097655</c:v>
                </c:pt>
                <c:pt idx="579">
                  <c:v>0.37146757240097655</c:v>
                </c:pt>
                <c:pt idx="580">
                  <c:v>0.37146757240097655</c:v>
                </c:pt>
                <c:pt idx="581">
                  <c:v>0.37146757240097655</c:v>
                </c:pt>
                <c:pt idx="582">
                  <c:v>0.37146757240097655</c:v>
                </c:pt>
                <c:pt idx="583">
                  <c:v>0.37146757240097655</c:v>
                </c:pt>
                <c:pt idx="584">
                  <c:v>0.37146757240097655</c:v>
                </c:pt>
                <c:pt idx="585">
                  <c:v>0.37146757240097655</c:v>
                </c:pt>
                <c:pt idx="586">
                  <c:v>0.37146757240097655</c:v>
                </c:pt>
                <c:pt idx="587">
                  <c:v>0.37146757240097655</c:v>
                </c:pt>
                <c:pt idx="588">
                  <c:v>0.37146757240097655</c:v>
                </c:pt>
                <c:pt idx="589">
                  <c:v>0.37146757240097655</c:v>
                </c:pt>
                <c:pt idx="590">
                  <c:v>0.37146757240097655</c:v>
                </c:pt>
                <c:pt idx="591">
                  <c:v>0.37146757240097655</c:v>
                </c:pt>
                <c:pt idx="592">
                  <c:v>0.37146757240097655</c:v>
                </c:pt>
                <c:pt idx="593">
                  <c:v>0.37146757240097655</c:v>
                </c:pt>
                <c:pt idx="594">
                  <c:v>0.37146757240097655</c:v>
                </c:pt>
                <c:pt idx="595">
                  <c:v>0.37146757240097655</c:v>
                </c:pt>
                <c:pt idx="596">
                  <c:v>0.37146757240097655</c:v>
                </c:pt>
                <c:pt idx="597">
                  <c:v>0.37146757240097655</c:v>
                </c:pt>
                <c:pt idx="598">
                  <c:v>0.37146757240097655</c:v>
                </c:pt>
                <c:pt idx="599">
                  <c:v>0.37146757240097655</c:v>
                </c:pt>
                <c:pt idx="600">
                  <c:v>0.37146757240097655</c:v>
                </c:pt>
                <c:pt idx="601">
                  <c:v>0.37151735883663323</c:v>
                </c:pt>
                <c:pt idx="602">
                  <c:v>0.37168222758294561</c:v>
                </c:pt>
                <c:pt idx="603">
                  <c:v>0.37231876215413906</c:v>
                </c:pt>
                <c:pt idx="604">
                  <c:v>0.37389602310438019</c:v>
                </c:pt>
                <c:pt idx="605">
                  <c:v>0.37667407931203623</c:v>
                </c:pt>
                <c:pt idx="606">
                  <c:v>0.38075964727507638</c:v>
                </c:pt>
                <c:pt idx="607">
                  <c:v>0.38578267539690958</c:v>
                </c:pt>
                <c:pt idx="608">
                  <c:v>0.39109500624824167</c:v>
                </c:pt>
                <c:pt idx="609">
                  <c:v>0.39659780027931163</c:v>
                </c:pt>
                <c:pt idx="610">
                  <c:v>0.40263625105866691</c:v>
                </c:pt>
                <c:pt idx="611">
                  <c:v>0.4089935476700256</c:v>
                </c:pt>
                <c:pt idx="612">
                  <c:v>0.41418885625054686</c:v>
                </c:pt>
                <c:pt idx="613">
                  <c:v>0.41709405898131779</c:v>
                </c:pt>
                <c:pt idx="614">
                  <c:v>0.41830168440237087</c:v>
                </c:pt>
                <c:pt idx="615">
                  <c:v>0.41830168440237087</c:v>
                </c:pt>
                <c:pt idx="616">
                  <c:v>0.41830168440237087</c:v>
                </c:pt>
                <c:pt idx="617">
                  <c:v>0.41830168440237087</c:v>
                </c:pt>
                <c:pt idx="618">
                  <c:v>0.41830168440237087</c:v>
                </c:pt>
                <c:pt idx="619">
                  <c:v>0.41830168440237087</c:v>
                </c:pt>
                <c:pt idx="620">
                  <c:v>0.41830168440237087</c:v>
                </c:pt>
                <c:pt idx="621">
                  <c:v>0.41830168440237087</c:v>
                </c:pt>
                <c:pt idx="622">
                  <c:v>0.41830168440237087</c:v>
                </c:pt>
                <c:pt idx="623">
                  <c:v>0.41927108318728279</c:v>
                </c:pt>
                <c:pt idx="624">
                  <c:v>0.42077333601141581</c:v>
                </c:pt>
                <c:pt idx="625">
                  <c:v>0.42260779425765316</c:v>
                </c:pt>
                <c:pt idx="626">
                  <c:v>0.42424255921813303</c:v>
                </c:pt>
                <c:pt idx="627">
                  <c:v>0.42542569388102741</c:v>
                </c:pt>
                <c:pt idx="628">
                  <c:v>0.42542569388102741</c:v>
                </c:pt>
                <c:pt idx="629">
                  <c:v>0.42645344445613026</c:v>
                </c:pt>
                <c:pt idx="630">
                  <c:v>0.42795186666862062</c:v>
                </c:pt>
                <c:pt idx="631">
                  <c:v>0.43018744856796154</c:v>
                </c:pt>
                <c:pt idx="632">
                  <c:v>0.432967768829989</c:v>
                </c:pt>
                <c:pt idx="633">
                  <c:v>0.43616537331615474</c:v>
                </c:pt>
                <c:pt idx="634">
                  <c:v>0.43956040367357607</c:v>
                </c:pt>
                <c:pt idx="635">
                  <c:v>0.44271505194867894</c:v>
                </c:pt>
                <c:pt idx="636">
                  <c:v>0.44514770149954486</c:v>
                </c:pt>
                <c:pt idx="637">
                  <c:v>0.44671040852385041</c:v>
                </c:pt>
                <c:pt idx="638">
                  <c:v>0.44671040852385041</c:v>
                </c:pt>
                <c:pt idx="639">
                  <c:v>0.44671040852385041</c:v>
                </c:pt>
                <c:pt idx="640">
                  <c:v>0.44671040852385041</c:v>
                </c:pt>
                <c:pt idx="641">
                  <c:v>0.44825466644234324</c:v>
                </c:pt>
                <c:pt idx="642">
                  <c:v>0.45098789685670476</c:v>
                </c:pt>
                <c:pt idx="643">
                  <c:v>0.45417069860683013</c:v>
                </c:pt>
                <c:pt idx="644">
                  <c:v>0.4565834743648548</c:v>
                </c:pt>
                <c:pt idx="645">
                  <c:v>0.45854619818788406</c:v>
                </c:pt>
                <c:pt idx="646">
                  <c:v>0.46062494156436401</c:v>
                </c:pt>
                <c:pt idx="647">
                  <c:v>0.46272612809563224</c:v>
                </c:pt>
                <c:pt idx="648">
                  <c:v>0.46465839189537178</c:v>
                </c:pt>
                <c:pt idx="649">
                  <c:v>0.46612083530206228</c:v>
                </c:pt>
                <c:pt idx="650">
                  <c:v>0.46612083530206228</c:v>
                </c:pt>
                <c:pt idx="651">
                  <c:v>0.46612083530206228</c:v>
                </c:pt>
                <c:pt idx="652">
                  <c:v>0.46612083530206228</c:v>
                </c:pt>
                <c:pt idx="653">
                  <c:v>0.46612083530206228</c:v>
                </c:pt>
                <c:pt idx="654">
                  <c:v>0.46612083530206228</c:v>
                </c:pt>
                <c:pt idx="655">
                  <c:v>0.46612083530206228</c:v>
                </c:pt>
                <c:pt idx="656">
                  <c:v>0.46612083530206228</c:v>
                </c:pt>
                <c:pt idx="657">
                  <c:v>0.46612083530206228</c:v>
                </c:pt>
                <c:pt idx="658">
                  <c:v>0.46612083530206228</c:v>
                </c:pt>
                <c:pt idx="659">
                  <c:v>0.46612083530206228</c:v>
                </c:pt>
                <c:pt idx="660">
                  <c:v>0.46612083530206228</c:v>
                </c:pt>
                <c:pt idx="661">
                  <c:v>0.46612083530206228</c:v>
                </c:pt>
                <c:pt idx="662">
                  <c:v>0.46612083530206228</c:v>
                </c:pt>
                <c:pt idx="663">
                  <c:v>0.46612083530206228</c:v>
                </c:pt>
                <c:pt idx="664">
                  <c:v>0.46612083530206228</c:v>
                </c:pt>
                <c:pt idx="665">
                  <c:v>0.46612083530206228</c:v>
                </c:pt>
                <c:pt idx="666">
                  <c:v>0.46672786658675774</c:v>
                </c:pt>
                <c:pt idx="667">
                  <c:v>0.46847345173524879</c:v>
                </c:pt>
                <c:pt idx="668">
                  <c:v>0.47171828568796659</c:v>
                </c:pt>
                <c:pt idx="669">
                  <c:v>0.47561434778892681</c:v>
                </c:pt>
                <c:pt idx="670">
                  <c:v>0.4802425217724659</c:v>
                </c:pt>
                <c:pt idx="671">
                  <c:v>0.48404156168467438</c:v>
                </c:pt>
                <c:pt idx="672">
                  <c:v>0.48694299353755499</c:v>
                </c:pt>
                <c:pt idx="673">
                  <c:v>0.49003019430298705</c:v>
                </c:pt>
                <c:pt idx="674">
                  <c:v>0.49330575194393356</c:v>
                </c:pt>
                <c:pt idx="675">
                  <c:v>0.49562390711540127</c:v>
                </c:pt>
                <c:pt idx="676">
                  <c:v>0.49673718664238281</c:v>
                </c:pt>
                <c:pt idx="677">
                  <c:v>0.49673718664238281</c:v>
                </c:pt>
                <c:pt idx="678">
                  <c:v>0.49673718664238281</c:v>
                </c:pt>
                <c:pt idx="679">
                  <c:v>0.49673718664238281</c:v>
                </c:pt>
                <c:pt idx="680">
                  <c:v>0.49673718664238281</c:v>
                </c:pt>
                <c:pt idx="681">
                  <c:v>0.49673718664238281</c:v>
                </c:pt>
                <c:pt idx="682">
                  <c:v>0.49673718664238281</c:v>
                </c:pt>
                <c:pt idx="683">
                  <c:v>0.49673718664238281</c:v>
                </c:pt>
                <c:pt idx="684">
                  <c:v>0.49673718664238281</c:v>
                </c:pt>
                <c:pt idx="685">
                  <c:v>0.49779407981521268</c:v>
                </c:pt>
                <c:pt idx="686">
                  <c:v>0.49992668176502297</c:v>
                </c:pt>
                <c:pt idx="687">
                  <c:v>0.50216655004925337</c:v>
                </c:pt>
                <c:pt idx="688">
                  <c:v>0.50455783787800101</c:v>
                </c:pt>
                <c:pt idx="689">
                  <c:v>0.50714352648904348</c:v>
                </c:pt>
                <c:pt idx="690">
                  <c:v>0.50893999077800633</c:v>
                </c:pt>
                <c:pt idx="691">
                  <c:v>0.50988821789746686</c:v>
                </c:pt>
                <c:pt idx="692">
                  <c:v>0.5108962641048882</c:v>
                </c:pt>
                <c:pt idx="693">
                  <c:v>0.51230715530918347</c:v>
                </c:pt>
                <c:pt idx="694">
                  <c:v>0.51365320541319259</c:v>
                </c:pt>
                <c:pt idx="695">
                  <c:v>0.51365320541319259</c:v>
                </c:pt>
                <c:pt idx="696">
                  <c:v>0.51365320541319259</c:v>
                </c:pt>
                <c:pt idx="697">
                  <c:v>0.51365320541319259</c:v>
                </c:pt>
                <c:pt idx="698">
                  <c:v>0.51365320541319259</c:v>
                </c:pt>
                <c:pt idx="699">
                  <c:v>0.51365320541319259</c:v>
                </c:pt>
                <c:pt idx="700">
                  <c:v>0.51365320541319259</c:v>
                </c:pt>
                <c:pt idx="701">
                  <c:v>0.51365320541319259</c:v>
                </c:pt>
                <c:pt idx="702">
                  <c:v>0.51365320541319259</c:v>
                </c:pt>
                <c:pt idx="703">
                  <c:v>0.51365320541319259</c:v>
                </c:pt>
                <c:pt idx="704">
                  <c:v>0.51365320541319259</c:v>
                </c:pt>
                <c:pt idx="705">
                  <c:v>0.51365320541319259</c:v>
                </c:pt>
                <c:pt idx="706">
                  <c:v>0.51365320541319259</c:v>
                </c:pt>
                <c:pt idx="707">
                  <c:v>0.51365320541319259</c:v>
                </c:pt>
                <c:pt idx="708">
                  <c:v>0.51365320541319259</c:v>
                </c:pt>
                <c:pt idx="709">
                  <c:v>0.51391123529796623</c:v>
                </c:pt>
                <c:pt idx="710">
                  <c:v>0.51524409302821317</c:v>
                </c:pt>
                <c:pt idx="711">
                  <c:v>0.51778547515206541</c:v>
                </c:pt>
                <c:pt idx="712">
                  <c:v>0.51979060571423219</c:v>
                </c:pt>
                <c:pt idx="713">
                  <c:v>0.52017053154172699</c:v>
                </c:pt>
                <c:pt idx="714">
                  <c:v>0.52017053154172699</c:v>
                </c:pt>
                <c:pt idx="715">
                  <c:v>0.52017053154172699</c:v>
                </c:pt>
                <c:pt idx="716">
                  <c:v>0.52017053154172699</c:v>
                </c:pt>
                <c:pt idx="717">
                  <c:v>0.52017053154172699</c:v>
                </c:pt>
                <c:pt idx="718">
                  <c:v>0.52055016636477225</c:v>
                </c:pt>
                <c:pt idx="719">
                  <c:v>0.52162110432014785</c:v>
                </c:pt>
                <c:pt idx="720">
                  <c:v>0.52334870109381038</c:v>
                </c:pt>
                <c:pt idx="721">
                  <c:v>0.52506980286305227</c:v>
                </c:pt>
                <c:pt idx="722">
                  <c:v>0.52678258429183311</c:v>
                </c:pt>
                <c:pt idx="723">
                  <c:v>0.52843085041331272</c:v>
                </c:pt>
                <c:pt idx="724">
                  <c:v>0.53047775997709867</c:v>
                </c:pt>
                <c:pt idx="725">
                  <c:v>0.53356557305308472</c:v>
                </c:pt>
                <c:pt idx="726">
                  <c:v>0.5382146552563607</c:v>
                </c:pt>
                <c:pt idx="727">
                  <c:v>0.54348234640677229</c:v>
                </c:pt>
                <c:pt idx="728">
                  <c:v>0.54763274410052221</c:v>
                </c:pt>
                <c:pt idx="729">
                  <c:v>0.55098286281700881</c:v>
                </c:pt>
                <c:pt idx="730">
                  <c:v>0.55298844891961518</c:v>
                </c:pt>
                <c:pt idx="731">
                  <c:v>0.55409166712713509</c:v>
                </c:pt>
                <c:pt idx="732">
                  <c:v>0.5551276375931844</c:v>
                </c:pt>
                <c:pt idx="733">
                  <c:v>0.55624194388091586</c:v>
                </c:pt>
                <c:pt idx="734">
                  <c:v>0.55743529190999686</c:v>
                </c:pt>
                <c:pt idx="735">
                  <c:v>0.5587845857071001</c:v>
                </c:pt>
                <c:pt idx="736">
                  <c:v>0.5603693321248695</c:v>
                </c:pt>
                <c:pt idx="737">
                  <c:v>0.56190914958987181</c:v>
                </c:pt>
                <c:pt idx="738">
                  <c:v>0.56309143475036572</c:v>
                </c:pt>
                <c:pt idx="739">
                  <c:v>0.56494791789244714</c:v>
                </c:pt>
                <c:pt idx="740">
                  <c:v>0.56763457196391387</c:v>
                </c:pt>
                <c:pt idx="741">
                  <c:v>0.57008701360342007</c:v>
                </c:pt>
                <c:pt idx="742">
                  <c:v>0.57179513728462716</c:v>
                </c:pt>
                <c:pt idx="743">
                  <c:v>0.57294900491810086</c:v>
                </c:pt>
                <c:pt idx="744">
                  <c:v>0.57402659997028704</c:v>
                </c:pt>
                <c:pt idx="745">
                  <c:v>0.57510419502247323</c:v>
                </c:pt>
                <c:pt idx="746">
                  <c:v>0.57650631562113686</c:v>
                </c:pt>
                <c:pt idx="747">
                  <c:v>0.57841112498107028</c:v>
                </c:pt>
                <c:pt idx="748">
                  <c:v>0.58068193758732023</c:v>
                </c:pt>
                <c:pt idx="749">
                  <c:v>0.58275142711061412</c:v>
                </c:pt>
                <c:pt idx="750">
                  <c:v>0.5841707119345082</c:v>
                </c:pt>
                <c:pt idx="751">
                  <c:v>0.5841707119345082</c:v>
                </c:pt>
                <c:pt idx="752">
                  <c:v>0.5841707119345082</c:v>
                </c:pt>
                <c:pt idx="753">
                  <c:v>0.5841707119345082</c:v>
                </c:pt>
                <c:pt idx="754">
                  <c:v>0.5841707119345082</c:v>
                </c:pt>
                <c:pt idx="755">
                  <c:v>0.5841707119345082</c:v>
                </c:pt>
                <c:pt idx="756">
                  <c:v>0.5841707119345082</c:v>
                </c:pt>
                <c:pt idx="757">
                  <c:v>0.5841707119345082</c:v>
                </c:pt>
                <c:pt idx="758">
                  <c:v>0.5841707119345082</c:v>
                </c:pt>
                <c:pt idx="759">
                  <c:v>0.5841707119345082</c:v>
                </c:pt>
                <c:pt idx="760">
                  <c:v>0.5841707119345082</c:v>
                </c:pt>
                <c:pt idx="761">
                  <c:v>0.5841707119345082</c:v>
                </c:pt>
                <c:pt idx="762">
                  <c:v>0.5841707119345082</c:v>
                </c:pt>
                <c:pt idx="763">
                  <c:v>0.5841707119345082</c:v>
                </c:pt>
                <c:pt idx="764">
                  <c:v>0.5841707119345082</c:v>
                </c:pt>
                <c:pt idx="765">
                  <c:v>0.58522497608594859</c:v>
                </c:pt>
                <c:pt idx="766">
                  <c:v>0.58716875941653834</c:v>
                </c:pt>
                <c:pt idx="767">
                  <c:v>0.58952763495750737</c:v>
                </c:pt>
                <c:pt idx="768">
                  <c:v>0.59234108626505189</c:v>
                </c:pt>
                <c:pt idx="769">
                  <c:v>0.59608708503158148</c:v>
                </c:pt>
                <c:pt idx="770">
                  <c:v>0.60153091098738454</c:v>
                </c:pt>
                <c:pt idx="771">
                  <c:v>0.60801077714850749</c:v>
                </c:pt>
                <c:pt idx="772">
                  <c:v>0.61497205084580375</c:v>
                </c:pt>
                <c:pt idx="773">
                  <c:v>0.62158508899229614</c:v>
                </c:pt>
                <c:pt idx="774">
                  <c:v>0.62772051291743436</c:v>
                </c:pt>
                <c:pt idx="775">
                  <c:v>0.63451804764341924</c:v>
                </c:pt>
                <c:pt idx="776">
                  <c:v>0.64070090896504883</c:v>
                </c:pt>
                <c:pt idx="777">
                  <c:v>0.64584492128506876</c:v>
                </c:pt>
                <c:pt idx="778">
                  <c:v>0.65069858961840099</c:v>
                </c:pt>
                <c:pt idx="779">
                  <c:v>0.65522517863939722</c:v>
                </c:pt>
                <c:pt idx="780">
                  <c:v>0.65915656904767161</c:v>
                </c:pt>
                <c:pt idx="781">
                  <c:v>0.66254591385429773</c:v>
                </c:pt>
                <c:pt idx="782">
                  <c:v>0.66545957734558714</c:v>
                </c:pt>
                <c:pt idx="783">
                  <c:v>0.66798074930845053</c:v>
                </c:pt>
                <c:pt idx="784">
                  <c:v>0.67041370470083728</c:v>
                </c:pt>
                <c:pt idx="785">
                  <c:v>0.67330411923032973</c:v>
                </c:pt>
                <c:pt idx="786">
                  <c:v>0.67635288245127989</c:v>
                </c:pt>
                <c:pt idx="787">
                  <c:v>0.67877717070758992</c:v>
                </c:pt>
                <c:pt idx="788">
                  <c:v>0.68065628509477161</c:v>
                </c:pt>
                <c:pt idx="789">
                  <c:v>0.68253539948195319</c:v>
                </c:pt>
                <c:pt idx="790">
                  <c:v>0.6847513253296641</c:v>
                </c:pt>
                <c:pt idx="791">
                  <c:v>0.68720708485654491</c:v>
                </c:pt>
                <c:pt idx="792">
                  <c:v>0.68720708485654491</c:v>
                </c:pt>
                <c:pt idx="793">
                  <c:v>0.68720708485654491</c:v>
                </c:pt>
                <c:pt idx="794">
                  <c:v>0.68720708485654491</c:v>
                </c:pt>
                <c:pt idx="795">
                  <c:v>0.68720708485654491</c:v>
                </c:pt>
                <c:pt idx="796">
                  <c:v>0.68720708485654491</c:v>
                </c:pt>
                <c:pt idx="797">
                  <c:v>0.68720708485654491</c:v>
                </c:pt>
                <c:pt idx="798">
                  <c:v>0.68720708485654491</c:v>
                </c:pt>
                <c:pt idx="799">
                  <c:v>0.68720708485654491</c:v>
                </c:pt>
                <c:pt idx="800">
                  <c:v>0.68720708485654491</c:v>
                </c:pt>
                <c:pt idx="801">
                  <c:v>0.68849759156651469</c:v>
                </c:pt>
                <c:pt idx="802">
                  <c:v>0.69174134755948347</c:v>
                </c:pt>
                <c:pt idx="803">
                  <c:v>0.6974050426543621</c:v>
                </c:pt>
                <c:pt idx="804">
                  <c:v>0.70391446603563768</c:v>
                </c:pt>
                <c:pt idx="805">
                  <c:v>0.70878996370459346</c:v>
                </c:pt>
                <c:pt idx="806">
                  <c:v>0.71140691638254805</c:v>
                </c:pt>
                <c:pt idx="807">
                  <c:v>0.71140691638254805</c:v>
                </c:pt>
                <c:pt idx="808">
                  <c:v>0.71140691638254805</c:v>
                </c:pt>
                <c:pt idx="809">
                  <c:v>0.71140691638254805</c:v>
                </c:pt>
                <c:pt idx="810">
                  <c:v>0.71140691638254805</c:v>
                </c:pt>
                <c:pt idx="811">
                  <c:v>0.71140691638254805</c:v>
                </c:pt>
                <c:pt idx="812">
                  <c:v>0.71140691638254805</c:v>
                </c:pt>
                <c:pt idx="813">
                  <c:v>0.71140691638254805</c:v>
                </c:pt>
                <c:pt idx="814">
                  <c:v>0.71140691638254805</c:v>
                </c:pt>
                <c:pt idx="815">
                  <c:v>0.71140691638254805</c:v>
                </c:pt>
                <c:pt idx="816">
                  <c:v>0.71140691638254805</c:v>
                </c:pt>
                <c:pt idx="817">
                  <c:v>0.71140691638254805</c:v>
                </c:pt>
                <c:pt idx="818">
                  <c:v>0.71140691638254805</c:v>
                </c:pt>
                <c:pt idx="819">
                  <c:v>0.71140691638254805</c:v>
                </c:pt>
                <c:pt idx="820">
                  <c:v>0.71301971545353571</c:v>
                </c:pt>
                <c:pt idx="821">
                  <c:v>0.7158131897458625</c:v>
                </c:pt>
                <c:pt idx="822">
                  <c:v>0.71893649717027952</c:v>
                </c:pt>
                <c:pt idx="823">
                  <c:v>0.72222826122650063</c:v>
                </c:pt>
                <c:pt idx="824">
                  <c:v>0.72540970571093133</c:v>
                </c:pt>
                <c:pt idx="825">
                  <c:v>0.72838638545385836</c:v>
                </c:pt>
                <c:pt idx="826">
                  <c:v>0.73144896095521827</c:v>
                </c:pt>
                <c:pt idx="827">
                  <c:v>0.73451410790438776</c:v>
                </c:pt>
                <c:pt idx="828">
                  <c:v>0.73807241010692437</c:v>
                </c:pt>
                <c:pt idx="829">
                  <c:v>0.74244367200298922</c:v>
                </c:pt>
                <c:pt idx="830">
                  <c:v>0.74697009296595218</c:v>
                </c:pt>
                <c:pt idx="831">
                  <c:v>0.75082354073382451</c:v>
                </c:pt>
                <c:pt idx="832">
                  <c:v>0.75336217118103699</c:v>
                </c:pt>
                <c:pt idx="833">
                  <c:v>0.75520166502818209</c:v>
                </c:pt>
                <c:pt idx="834">
                  <c:v>0.75714956051096349</c:v>
                </c:pt>
                <c:pt idx="835">
                  <c:v>0.75913013768123849</c:v>
                </c:pt>
                <c:pt idx="836">
                  <c:v>0.76096997291665525</c:v>
                </c:pt>
                <c:pt idx="837">
                  <c:v>0.76300017189334424</c:v>
                </c:pt>
                <c:pt idx="838">
                  <c:v>0.76549930984292291</c:v>
                </c:pt>
                <c:pt idx="839">
                  <c:v>0.76805697812283558</c:v>
                </c:pt>
                <c:pt idx="840">
                  <c:v>0.77057202038532591</c:v>
                </c:pt>
                <c:pt idx="841">
                  <c:v>0.77358900712560252</c:v>
                </c:pt>
                <c:pt idx="842">
                  <c:v>0.77706322866854982</c:v>
                </c:pt>
                <c:pt idx="843">
                  <c:v>0.78025970999444905</c:v>
                </c:pt>
                <c:pt idx="844">
                  <c:v>0.78265845703270231</c:v>
                </c:pt>
                <c:pt idx="845">
                  <c:v>0.78450012694820304</c:v>
                </c:pt>
                <c:pt idx="846">
                  <c:v>0.7862558969390725</c:v>
                </c:pt>
                <c:pt idx="847">
                  <c:v>0.78831156586890783</c:v>
                </c:pt>
                <c:pt idx="848">
                  <c:v>0.79117475580996899</c:v>
                </c:pt>
                <c:pt idx="849">
                  <c:v>0.79500031010930128</c:v>
                </c:pt>
                <c:pt idx="850">
                  <c:v>0.79894704499503844</c:v>
                </c:pt>
                <c:pt idx="851">
                  <c:v>0.80215606829082997</c:v>
                </c:pt>
                <c:pt idx="852">
                  <c:v>0.80499338631183803</c:v>
                </c:pt>
                <c:pt idx="853">
                  <c:v>0.80787217945848255</c:v>
                </c:pt>
                <c:pt idx="854">
                  <c:v>0.81058037995551502</c:v>
                </c:pt>
                <c:pt idx="855">
                  <c:v>0.81278081889368692</c:v>
                </c:pt>
                <c:pt idx="856">
                  <c:v>0.81466590040746445</c:v>
                </c:pt>
                <c:pt idx="857">
                  <c:v>0.81752160811329544</c:v>
                </c:pt>
                <c:pt idx="858">
                  <c:v>0.82175427010430946</c:v>
                </c:pt>
                <c:pt idx="859">
                  <c:v>0.82610562706880697</c:v>
                </c:pt>
                <c:pt idx="860">
                  <c:v>0.82975988921510324</c:v>
                </c:pt>
                <c:pt idx="861">
                  <c:v>0.83391857279695336</c:v>
                </c:pt>
                <c:pt idx="862">
                  <c:v>0.84017833824880528</c:v>
                </c:pt>
                <c:pt idx="863">
                  <c:v>0.84647572600672383</c:v>
                </c:pt>
                <c:pt idx="864">
                  <c:v>0.8507186555505093</c:v>
                </c:pt>
                <c:pt idx="865">
                  <c:v>0.85426901123830079</c:v>
                </c:pt>
                <c:pt idx="866">
                  <c:v>0.8587357003099485</c:v>
                </c:pt>
                <c:pt idx="867">
                  <c:v>0.8643230690670044</c:v>
                </c:pt>
                <c:pt idx="868">
                  <c:v>0.86929312664999481</c:v>
                </c:pt>
                <c:pt idx="869">
                  <c:v>0.87238281710723931</c:v>
                </c:pt>
                <c:pt idx="870">
                  <c:v>0.87238281710723931</c:v>
                </c:pt>
                <c:pt idx="871">
                  <c:v>0.87238281710723931</c:v>
                </c:pt>
                <c:pt idx="872">
                  <c:v>0.87238281710723931</c:v>
                </c:pt>
                <c:pt idx="873">
                  <c:v>0.87238281710723931</c:v>
                </c:pt>
                <c:pt idx="874">
                  <c:v>0.87238281710723931</c:v>
                </c:pt>
                <c:pt idx="875">
                  <c:v>0.87238281710723931</c:v>
                </c:pt>
                <c:pt idx="876">
                  <c:v>0.87238281710723931</c:v>
                </c:pt>
                <c:pt idx="877">
                  <c:v>0.87238281710723931</c:v>
                </c:pt>
                <c:pt idx="878">
                  <c:v>0.87238281710723931</c:v>
                </c:pt>
                <c:pt idx="879">
                  <c:v>0.87238281710723931</c:v>
                </c:pt>
                <c:pt idx="880">
                  <c:v>0.87238281710723931</c:v>
                </c:pt>
                <c:pt idx="881">
                  <c:v>0.87238281710723931</c:v>
                </c:pt>
                <c:pt idx="882">
                  <c:v>0.87238281710723931</c:v>
                </c:pt>
                <c:pt idx="883">
                  <c:v>0.87238281710723931</c:v>
                </c:pt>
                <c:pt idx="884">
                  <c:v>0.87441293569983192</c:v>
                </c:pt>
                <c:pt idx="885">
                  <c:v>0.87679386996562736</c:v>
                </c:pt>
                <c:pt idx="886">
                  <c:v>0.87930920747241748</c:v>
                </c:pt>
                <c:pt idx="887">
                  <c:v>0.88160580493892116</c:v>
                </c:pt>
                <c:pt idx="888">
                  <c:v>0.88160580493892116</c:v>
                </c:pt>
                <c:pt idx="889">
                  <c:v>0.88160580493892116</c:v>
                </c:pt>
                <c:pt idx="890">
                  <c:v>0.88160580493892116</c:v>
                </c:pt>
                <c:pt idx="891">
                  <c:v>0.88160580493892116</c:v>
                </c:pt>
                <c:pt idx="892">
                  <c:v>0.88160580493892116</c:v>
                </c:pt>
                <c:pt idx="893">
                  <c:v>0.88160580493892116</c:v>
                </c:pt>
                <c:pt idx="894">
                  <c:v>0.88160580493892116</c:v>
                </c:pt>
                <c:pt idx="895">
                  <c:v>0.88160580493892116</c:v>
                </c:pt>
                <c:pt idx="896">
                  <c:v>0.88160580493892116</c:v>
                </c:pt>
                <c:pt idx="897">
                  <c:v>0.88160580493892116</c:v>
                </c:pt>
                <c:pt idx="898">
                  <c:v>0.88160580493892116</c:v>
                </c:pt>
                <c:pt idx="899">
                  <c:v>0.88160580493892116</c:v>
                </c:pt>
                <c:pt idx="900">
                  <c:v>0.88160580493892116</c:v>
                </c:pt>
                <c:pt idx="901">
                  <c:v>0.88160580493892116</c:v>
                </c:pt>
                <c:pt idx="902">
                  <c:v>0.88160580493892116</c:v>
                </c:pt>
                <c:pt idx="903">
                  <c:v>0.88160580493892116</c:v>
                </c:pt>
                <c:pt idx="904">
                  <c:v>0.88160580493892116</c:v>
                </c:pt>
                <c:pt idx="905">
                  <c:v>0.88160580493892116</c:v>
                </c:pt>
                <c:pt idx="906">
                  <c:v>0.88160580493892116</c:v>
                </c:pt>
                <c:pt idx="907">
                  <c:v>0.88160580493892116</c:v>
                </c:pt>
                <c:pt idx="908">
                  <c:v>0.88289631164889093</c:v>
                </c:pt>
                <c:pt idx="909">
                  <c:v>0.88614006764185982</c:v>
                </c:pt>
                <c:pt idx="910">
                  <c:v>0.89180376273673834</c:v>
                </c:pt>
                <c:pt idx="911">
                  <c:v>0.89831318611801392</c:v>
                </c:pt>
                <c:pt idx="912">
                  <c:v>0.90318868378696981</c:v>
                </c:pt>
                <c:pt idx="913">
                  <c:v>0.90669571705477348</c:v>
                </c:pt>
                <c:pt idx="914">
                  <c:v>0.9118621605640328</c:v>
                </c:pt>
                <c:pt idx="915">
                  <c:v>0.91717994187177454</c:v>
                </c:pt>
                <c:pt idx="916">
                  <c:v>0.92075794062348815</c:v>
                </c:pt>
                <c:pt idx="917">
                  <c:v>0.92312673953926316</c:v>
                </c:pt>
                <c:pt idx="918">
                  <c:v>0.92312673953926316</c:v>
                </c:pt>
                <c:pt idx="919">
                  <c:v>0.9250901733659832</c:v>
                </c:pt>
                <c:pt idx="920">
                  <c:v>0.92797978766436395</c:v>
                </c:pt>
                <c:pt idx="921">
                  <c:v>0.93237025996877809</c:v>
                </c:pt>
                <c:pt idx="922">
                  <c:v>0.93756393823202078</c:v>
                </c:pt>
                <c:pt idx="923">
                  <c:v>0.94228210297072645</c:v>
                </c:pt>
                <c:pt idx="924">
                  <c:v>0.9442603276712247</c:v>
                </c:pt>
                <c:pt idx="925">
                  <c:v>0.9442603276712247</c:v>
                </c:pt>
                <c:pt idx="926">
                  <c:v>0.9442603276712247</c:v>
                </c:pt>
                <c:pt idx="927">
                  <c:v>0.9442603276712247</c:v>
                </c:pt>
                <c:pt idx="928">
                  <c:v>0.9442603276712247</c:v>
                </c:pt>
                <c:pt idx="929">
                  <c:v>0.9442603276712247</c:v>
                </c:pt>
                <c:pt idx="930">
                  <c:v>0.9442603276712247</c:v>
                </c:pt>
                <c:pt idx="931">
                  <c:v>0.9442603276712247</c:v>
                </c:pt>
                <c:pt idx="932">
                  <c:v>0.9442603276712247</c:v>
                </c:pt>
                <c:pt idx="933">
                  <c:v>0.9442603276712247</c:v>
                </c:pt>
                <c:pt idx="934">
                  <c:v>0.9442603276712247</c:v>
                </c:pt>
                <c:pt idx="935">
                  <c:v>0.9442603276712247</c:v>
                </c:pt>
                <c:pt idx="936">
                  <c:v>0.9442603276712247</c:v>
                </c:pt>
                <c:pt idx="937">
                  <c:v>0.9442603276712247</c:v>
                </c:pt>
                <c:pt idx="938">
                  <c:v>0.9442603276712247</c:v>
                </c:pt>
                <c:pt idx="939">
                  <c:v>0.9442603276712247</c:v>
                </c:pt>
                <c:pt idx="940">
                  <c:v>0.9442603276712247</c:v>
                </c:pt>
                <c:pt idx="941">
                  <c:v>0.9442603276712247</c:v>
                </c:pt>
                <c:pt idx="942">
                  <c:v>0.9442603276712247</c:v>
                </c:pt>
                <c:pt idx="943">
                  <c:v>0.9442603276712247</c:v>
                </c:pt>
                <c:pt idx="944">
                  <c:v>0.94559199973278263</c:v>
                </c:pt>
                <c:pt idx="945">
                  <c:v>0.94711029509389377</c:v>
                </c:pt>
                <c:pt idx="946">
                  <c:v>0.94927851742123426</c:v>
                </c:pt>
                <c:pt idx="947">
                  <c:v>0.9520504909468257</c:v>
                </c:pt>
                <c:pt idx="948">
                  <c:v>0.9545006240040016</c:v>
                </c:pt>
                <c:pt idx="949">
                  <c:v>0.9561215875634238</c:v>
                </c:pt>
                <c:pt idx="950">
                  <c:v>0.9561215875634238</c:v>
                </c:pt>
                <c:pt idx="951">
                  <c:v>0.9561215875634238</c:v>
                </c:pt>
                <c:pt idx="952">
                  <c:v>0.9561215875634238</c:v>
                </c:pt>
                <c:pt idx="953">
                  <c:v>0.9561215875634238</c:v>
                </c:pt>
                <c:pt idx="954">
                  <c:v>0.9561215875634238</c:v>
                </c:pt>
                <c:pt idx="955">
                  <c:v>0.9561215875634238</c:v>
                </c:pt>
                <c:pt idx="956">
                  <c:v>0.9561215875634238</c:v>
                </c:pt>
                <c:pt idx="957">
                  <c:v>0.9561215875634238</c:v>
                </c:pt>
                <c:pt idx="958">
                  <c:v>0.9561215875634238</c:v>
                </c:pt>
                <c:pt idx="959">
                  <c:v>0.95839077367007686</c:v>
                </c:pt>
                <c:pt idx="960">
                  <c:v>0.96314139172491109</c:v>
                </c:pt>
                <c:pt idx="961">
                  <c:v>0.9702473840056296</c:v>
                </c:pt>
                <c:pt idx="962">
                  <c:v>0.9783242585405405</c:v>
                </c:pt>
                <c:pt idx="963">
                  <c:v>0.98583102835274794</c:v>
                </c:pt>
                <c:pt idx="964">
                  <c:v>0.99168489411830862</c:v>
                </c:pt>
                <c:pt idx="965">
                  <c:v>0.99549156021791962</c:v>
                </c:pt>
                <c:pt idx="966">
                  <c:v>0.99762893210905801</c:v>
                </c:pt>
                <c:pt idx="967">
                  <c:v>0.99762893210905801</c:v>
                </c:pt>
                <c:pt idx="968">
                  <c:v>0.99762893210905801</c:v>
                </c:pt>
                <c:pt idx="969">
                  <c:v>0.99762893210905801</c:v>
                </c:pt>
                <c:pt idx="970">
                  <c:v>0.99762893210905801</c:v>
                </c:pt>
                <c:pt idx="971">
                  <c:v>0.99762893210905801</c:v>
                </c:pt>
                <c:pt idx="972">
                  <c:v>0.99762893210905801</c:v>
                </c:pt>
                <c:pt idx="973">
                  <c:v>0.99762893210905801</c:v>
                </c:pt>
                <c:pt idx="974">
                  <c:v>0.99762893210905801</c:v>
                </c:pt>
                <c:pt idx="975">
                  <c:v>0.99762893210905801</c:v>
                </c:pt>
                <c:pt idx="976">
                  <c:v>0.99762893210905801</c:v>
                </c:pt>
                <c:pt idx="977">
                  <c:v>0.99762893210905801</c:v>
                </c:pt>
                <c:pt idx="978">
                  <c:v>0.99762893210905801</c:v>
                </c:pt>
                <c:pt idx="979">
                  <c:v>0.99762893210905801</c:v>
                </c:pt>
                <c:pt idx="980">
                  <c:v>0.99762893210905801</c:v>
                </c:pt>
                <c:pt idx="981">
                  <c:v>0.99762893210905801</c:v>
                </c:pt>
                <c:pt idx="982">
                  <c:v>0.99762893210905801</c:v>
                </c:pt>
                <c:pt idx="983">
                  <c:v>0.99762893210905801</c:v>
                </c:pt>
                <c:pt idx="984">
                  <c:v>0.99762893210905801</c:v>
                </c:pt>
                <c:pt idx="985">
                  <c:v>0.99762893210905801</c:v>
                </c:pt>
                <c:pt idx="986">
                  <c:v>0.99762893210905801</c:v>
                </c:pt>
                <c:pt idx="987">
                  <c:v>0.99762893210905801</c:v>
                </c:pt>
                <c:pt idx="988">
                  <c:v>0.99762893210905801</c:v>
                </c:pt>
                <c:pt idx="989">
                  <c:v>0.99762893210905801</c:v>
                </c:pt>
                <c:pt idx="990">
                  <c:v>0.99762893210905801</c:v>
                </c:pt>
                <c:pt idx="991">
                  <c:v>0.99762893210905801</c:v>
                </c:pt>
                <c:pt idx="992">
                  <c:v>0.99762893210905801</c:v>
                </c:pt>
                <c:pt idx="993">
                  <c:v>0.99762893210905801</c:v>
                </c:pt>
                <c:pt idx="994">
                  <c:v>0.99762893210905801</c:v>
                </c:pt>
                <c:pt idx="995">
                  <c:v>0.99762893210905801</c:v>
                </c:pt>
                <c:pt idx="996">
                  <c:v>0.99762893210905801</c:v>
                </c:pt>
                <c:pt idx="997">
                  <c:v>0.99762893210905801</c:v>
                </c:pt>
                <c:pt idx="998">
                  <c:v>0.99762893210905801</c:v>
                </c:pt>
                <c:pt idx="999">
                  <c:v>0.99762893210905801</c:v>
                </c:pt>
                <c:pt idx="1000">
                  <c:v>0.99762893210905801</c:v>
                </c:pt>
                <c:pt idx="1001">
                  <c:v>0.99762893210905801</c:v>
                </c:pt>
                <c:pt idx="1002">
                  <c:v>0.99762893210905801</c:v>
                </c:pt>
                <c:pt idx="1003">
                  <c:v>0.99762893210905801</c:v>
                </c:pt>
                <c:pt idx="1004">
                  <c:v>0.99762893210905801</c:v>
                </c:pt>
                <c:pt idx="1005">
                  <c:v>0.99762893210905801</c:v>
                </c:pt>
                <c:pt idx="1006">
                  <c:v>0.99762893210905801</c:v>
                </c:pt>
                <c:pt idx="1007">
                  <c:v>0.99762893210905801</c:v>
                </c:pt>
                <c:pt idx="1008">
                  <c:v>0.99762893210905801</c:v>
                </c:pt>
                <c:pt idx="1009">
                  <c:v>0.99762893210905801</c:v>
                </c:pt>
                <c:pt idx="1010">
                  <c:v>0.99762893210905801</c:v>
                </c:pt>
                <c:pt idx="1011">
                  <c:v>0.99762893210905801</c:v>
                </c:pt>
                <c:pt idx="1012">
                  <c:v>0.99762893210905801</c:v>
                </c:pt>
                <c:pt idx="1013">
                  <c:v>0.99762893210905801</c:v>
                </c:pt>
                <c:pt idx="1014">
                  <c:v>0.99762893210905801</c:v>
                </c:pt>
                <c:pt idx="1015">
                  <c:v>0.99762893210905801</c:v>
                </c:pt>
                <c:pt idx="1016">
                  <c:v>0.99762893210905801</c:v>
                </c:pt>
                <c:pt idx="1017">
                  <c:v>0.99762893210905801</c:v>
                </c:pt>
                <c:pt idx="1018">
                  <c:v>0.99762893210905801</c:v>
                </c:pt>
                <c:pt idx="1019">
                  <c:v>0.99762893210905801</c:v>
                </c:pt>
                <c:pt idx="1020">
                  <c:v>0.99762893210905801</c:v>
                </c:pt>
                <c:pt idx="1021">
                  <c:v>0.99762893210905801</c:v>
                </c:pt>
                <c:pt idx="1022">
                  <c:v>0.99762893210905801</c:v>
                </c:pt>
                <c:pt idx="1023">
                  <c:v>0.99762893210905801</c:v>
                </c:pt>
                <c:pt idx="1024">
                  <c:v>0.99762893210905801</c:v>
                </c:pt>
                <c:pt idx="1025">
                  <c:v>0.99762893210905801</c:v>
                </c:pt>
                <c:pt idx="1026">
                  <c:v>0.99762893210905801</c:v>
                </c:pt>
                <c:pt idx="1027">
                  <c:v>0.99768902788464098</c:v>
                </c:pt>
                <c:pt idx="1028">
                  <c:v>0.99821496209390026</c:v>
                </c:pt>
                <c:pt idx="1029">
                  <c:v>0.99993773292888821</c:v>
                </c:pt>
                <c:pt idx="1030">
                  <c:v>1.0029671594851552</c:v>
                </c:pt>
                <c:pt idx="1031">
                  <c:v>1.0065877854247987</c:v>
                </c:pt>
                <c:pt idx="1032">
                  <c:v>1.0103598581517532</c:v>
                </c:pt>
                <c:pt idx="1033">
                  <c:v>1.0143076109315114</c:v>
                </c:pt>
                <c:pt idx="1034">
                  <c:v>1.0184975399299929</c:v>
                </c:pt>
                <c:pt idx="1035">
                  <c:v>1.0226146984512978</c:v>
                </c:pt>
                <c:pt idx="1036">
                  <c:v>1.0262969043865517</c:v>
                </c:pt>
                <c:pt idx="1037">
                  <c:v>1.0296676559372451</c:v>
                </c:pt>
                <c:pt idx="1038">
                  <c:v>1.0332094061113759</c:v>
                </c:pt>
                <c:pt idx="1039">
                  <c:v>1.0373955475154226</c:v>
                </c:pt>
                <c:pt idx="1040">
                  <c:v>1.0420748241536255</c:v>
                </c:pt>
                <c:pt idx="1041">
                  <c:v>1.0467858456144623</c:v>
                </c:pt>
                <c:pt idx="1042">
                  <c:v>1.0508797634018798</c:v>
                </c:pt>
                <c:pt idx="1043">
                  <c:v>1.053882265824613</c:v>
                </c:pt>
                <c:pt idx="1044">
                  <c:v>1.0558707195592925</c:v>
                </c:pt>
                <c:pt idx="1045">
                  <c:v>1.0573350060975639</c:v>
                </c:pt>
                <c:pt idx="1046">
                  <c:v>1.0588037407521538</c:v>
                </c:pt>
                <c:pt idx="1047">
                  <c:v>1.0603710838208362</c:v>
                </c:pt>
                <c:pt idx="1048">
                  <c:v>1.0603710838208362</c:v>
                </c:pt>
                <c:pt idx="1049">
                  <c:v>1.0603710838208362</c:v>
                </c:pt>
                <c:pt idx="1050">
                  <c:v>1.0603710838208362</c:v>
                </c:pt>
                <c:pt idx="1051">
                  <c:v>1.0603710838208362</c:v>
                </c:pt>
                <c:pt idx="1052">
                  <c:v>1.0603710838208362</c:v>
                </c:pt>
                <c:pt idx="1053">
                  <c:v>1.0603710838208362</c:v>
                </c:pt>
                <c:pt idx="1054">
                  <c:v>1.0603710838208362</c:v>
                </c:pt>
                <c:pt idx="1055">
                  <c:v>1.0603710838208362</c:v>
                </c:pt>
                <c:pt idx="1056">
                  <c:v>1.0603710838208362</c:v>
                </c:pt>
                <c:pt idx="1057">
                  <c:v>1.0603710838208362</c:v>
                </c:pt>
                <c:pt idx="1058">
                  <c:v>1.0603710838208362</c:v>
                </c:pt>
                <c:pt idx="1059">
                  <c:v>1.0603710838208362</c:v>
                </c:pt>
                <c:pt idx="1060">
                  <c:v>1.0603710838208362</c:v>
                </c:pt>
                <c:pt idx="1061">
                  <c:v>1.0603710838208362</c:v>
                </c:pt>
                <c:pt idx="1062">
                  <c:v>1.0603710838208362</c:v>
                </c:pt>
                <c:pt idx="1063">
                  <c:v>1.0607130968432332</c:v>
                </c:pt>
                <c:pt idx="1064">
                  <c:v>1.0616592677162098</c:v>
                </c:pt>
                <c:pt idx="1065">
                  <c:v>1.0637646477258806</c:v>
                </c:pt>
                <c:pt idx="1066">
                  <c:v>1.0666947276283809</c:v>
                </c:pt>
                <c:pt idx="1067">
                  <c:v>1.0689256007042296</c:v>
                </c:pt>
                <c:pt idx="1068">
                  <c:v>1.0700702195234426</c:v>
                </c:pt>
                <c:pt idx="1069">
                  <c:v>1.0712450112845537</c:v>
                </c:pt>
                <c:pt idx="1070">
                  <c:v>1.0732832345289982</c:v>
                </c:pt>
                <c:pt idx="1071">
                  <c:v>1.0763937347956649</c:v>
                </c:pt>
                <c:pt idx="1072">
                  <c:v>1.0804363595390547</c:v>
                </c:pt>
                <c:pt idx="1073">
                  <c:v>1.085664201523223</c:v>
                </c:pt>
                <c:pt idx="1074">
                  <c:v>1.0925519303172739</c:v>
                </c:pt>
                <c:pt idx="1075">
                  <c:v>1.1008184578327651</c:v>
                </c:pt>
                <c:pt idx="1076">
                  <c:v>1.1092104864776628</c:v>
                </c:pt>
                <c:pt idx="1077">
                  <c:v>1.1168185663249355</c:v>
                </c:pt>
                <c:pt idx="1078">
                  <c:v>1.1234977345745238</c:v>
                </c:pt>
                <c:pt idx="1079">
                  <c:v>1.1297279829295381</c:v>
                </c:pt>
                <c:pt idx="1080">
                  <c:v>1.1351151483881803</c:v>
                </c:pt>
                <c:pt idx="1081">
                  <c:v>1.1386492024362169</c:v>
                </c:pt>
                <c:pt idx="1082">
                  <c:v>1.1386492024362169</c:v>
                </c:pt>
                <c:pt idx="1083">
                  <c:v>1.1386492024362169</c:v>
                </c:pt>
                <c:pt idx="1084">
                  <c:v>1.1386492024362169</c:v>
                </c:pt>
                <c:pt idx="1085">
                  <c:v>1.1386492024362169</c:v>
                </c:pt>
                <c:pt idx="1086">
                  <c:v>1.1386492024362169</c:v>
                </c:pt>
                <c:pt idx="1087">
                  <c:v>1.1401898037988969</c:v>
                </c:pt>
                <c:pt idx="1088">
                  <c:v>1.1418342384137299</c:v>
                </c:pt>
                <c:pt idx="1089">
                  <c:v>1.1433842332225777</c:v>
                </c:pt>
                <c:pt idx="1090">
                  <c:v>1.1433842332225777</c:v>
                </c:pt>
                <c:pt idx="1091">
                  <c:v>1.1451328494306023</c:v>
                </c:pt>
                <c:pt idx="1092">
                  <c:v>1.1478948223519727</c:v>
                </c:pt>
                <c:pt idx="1093">
                  <c:v>1.1520445699263242</c:v>
                </c:pt>
                <c:pt idx="1094">
                  <c:v>1.1566534354439029</c:v>
                </c:pt>
                <c:pt idx="1095">
                  <c:v>1.1604323605199061</c:v>
                </c:pt>
                <c:pt idx="1096">
                  <c:v>1.1630867434103629</c:v>
                </c:pt>
                <c:pt idx="1097">
                  <c:v>1.1630867434103629</c:v>
                </c:pt>
                <c:pt idx="1098">
                  <c:v>1.1630867434103629</c:v>
                </c:pt>
                <c:pt idx="1099">
                  <c:v>1.1630867434103629</c:v>
                </c:pt>
                <c:pt idx="1100">
                  <c:v>1.1630867434103629</c:v>
                </c:pt>
                <c:pt idx="1101">
                  <c:v>1.1630867434103629</c:v>
                </c:pt>
                <c:pt idx="1102">
                  <c:v>1.1630867434103629</c:v>
                </c:pt>
                <c:pt idx="1103">
                  <c:v>1.1663250201122146</c:v>
                </c:pt>
                <c:pt idx="1104">
                  <c:v>1.1713989188192706</c:v>
                </c:pt>
                <c:pt idx="1105">
                  <c:v>1.1769082632347767</c:v>
                </c:pt>
                <c:pt idx="1106">
                  <c:v>1.180978881677186</c:v>
                </c:pt>
                <c:pt idx="1107">
                  <c:v>1.1832506640385705</c:v>
                </c:pt>
                <c:pt idx="1108">
                  <c:v>1.1832506640385705</c:v>
                </c:pt>
                <c:pt idx="1109">
                  <c:v>1.1832506640385705</c:v>
                </c:pt>
                <c:pt idx="1110">
                  <c:v>1.1832506640385705</c:v>
                </c:pt>
                <c:pt idx="1111">
                  <c:v>1.1832506640385705</c:v>
                </c:pt>
                <c:pt idx="1112">
                  <c:v>1.1862676201760523</c:v>
                </c:pt>
                <c:pt idx="1113">
                  <c:v>1.1921277064600286</c:v>
                </c:pt>
                <c:pt idx="1114">
                  <c:v>1.1998521337758798</c:v>
                </c:pt>
                <c:pt idx="1115">
                  <c:v>1.2064762167031775</c:v>
                </c:pt>
                <c:pt idx="1116">
                  <c:v>1.2104635372115538</c:v>
                </c:pt>
                <c:pt idx="1117">
                  <c:v>1.2104635372115538</c:v>
                </c:pt>
                <c:pt idx="1118">
                  <c:v>1.2104635372115538</c:v>
                </c:pt>
                <c:pt idx="1119">
                  <c:v>1.2104635372115538</c:v>
                </c:pt>
                <c:pt idx="1120">
                  <c:v>1.2104635372115538</c:v>
                </c:pt>
                <c:pt idx="1121">
                  <c:v>1.2104635372115538</c:v>
                </c:pt>
                <c:pt idx="1122">
                  <c:v>1.2104635372115538</c:v>
                </c:pt>
                <c:pt idx="1123">
                  <c:v>1.2104635372115538</c:v>
                </c:pt>
                <c:pt idx="1124">
                  <c:v>1.2104635372115538</c:v>
                </c:pt>
                <c:pt idx="1125">
                  <c:v>1.2104635372115538</c:v>
                </c:pt>
                <c:pt idx="1126">
                  <c:v>1.2104635372115538</c:v>
                </c:pt>
                <c:pt idx="1127">
                  <c:v>1.2104635372115538</c:v>
                </c:pt>
                <c:pt idx="1128">
                  <c:v>1.2104635372115538</c:v>
                </c:pt>
                <c:pt idx="1129">
                  <c:v>1.2104635372115538</c:v>
                </c:pt>
                <c:pt idx="1130">
                  <c:v>1.2104635372115538</c:v>
                </c:pt>
                <c:pt idx="1131">
                  <c:v>1.2104635372115538</c:v>
                </c:pt>
                <c:pt idx="1132">
                  <c:v>1.2104635372115538</c:v>
                </c:pt>
                <c:pt idx="1133">
                  <c:v>1.2104635372115538</c:v>
                </c:pt>
                <c:pt idx="1134">
                  <c:v>1.2104635372115538</c:v>
                </c:pt>
                <c:pt idx="1135">
                  <c:v>1.2104635372115538</c:v>
                </c:pt>
                <c:pt idx="1136">
                  <c:v>1.2104635372115538</c:v>
                </c:pt>
                <c:pt idx="1137">
                  <c:v>1.2104635372115538</c:v>
                </c:pt>
                <c:pt idx="1138">
                  <c:v>1.2104635372115538</c:v>
                </c:pt>
                <c:pt idx="1139">
                  <c:v>1.2107736138034999</c:v>
                </c:pt>
                <c:pt idx="1140">
                  <c:v>1.211189209769918</c:v>
                </c:pt>
                <c:pt idx="1141">
                  <c:v>1.2118747427110499</c:v>
                </c:pt>
                <c:pt idx="1142">
                  <c:v>1.2132306825038484</c:v>
                </c:pt>
                <c:pt idx="1143">
                  <c:v>1.2154927807814428</c:v>
                </c:pt>
                <c:pt idx="1144">
                  <c:v>1.21786307622391</c:v>
                </c:pt>
                <c:pt idx="1145">
                  <c:v>1.2192037257684232</c:v>
                </c:pt>
                <c:pt idx="1146">
                  <c:v>1.2192037257684232</c:v>
                </c:pt>
                <c:pt idx="1147">
                  <c:v>1.2192037257684232</c:v>
                </c:pt>
                <c:pt idx="1148">
                  <c:v>1.2192037257684232</c:v>
                </c:pt>
                <c:pt idx="1149">
                  <c:v>1.2192037257684232</c:v>
                </c:pt>
                <c:pt idx="1150">
                  <c:v>1.2192037257684232</c:v>
                </c:pt>
                <c:pt idx="1151">
                  <c:v>1.2192037257684232</c:v>
                </c:pt>
                <c:pt idx="1152">
                  <c:v>1.219765767998876</c:v>
                </c:pt>
                <c:pt idx="1153">
                  <c:v>1.2215691980469736</c:v>
                </c:pt>
                <c:pt idx="1154">
                  <c:v>1.2254144981438873</c:v>
                </c:pt>
                <c:pt idx="1155">
                  <c:v>1.2304843904674139</c:v>
                </c:pt>
                <c:pt idx="1156">
                  <c:v>1.2353690456779676</c:v>
                </c:pt>
                <c:pt idx="1157">
                  <c:v>1.2407638550004898</c:v>
                </c:pt>
                <c:pt idx="1158">
                  <c:v>1.2476714140349634</c:v>
                </c:pt>
                <c:pt idx="1159">
                  <c:v>1.2563807377803939</c:v>
                </c:pt>
                <c:pt idx="1160">
                  <c:v>1.266020363871498</c:v>
                </c:pt>
                <c:pt idx="1161">
                  <c:v>1.2753440300021479</c:v>
                </c:pt>
                <c:pt idx="1162">
                  <c:v>1.2842667298058086</c:v>
                </c:pt>
                <c:pt idx="1163">
                  <c:v>1.2933225647726778</c:v>
                </c:pt>
                <c:pt idx="1164">
                  <c:v>1.3026506275348093</c:v>
                </c:pt>
                <c:pt idx="1165">
                  <c:v>1.3122129712144388</c:v>
                </c:pt>
                <c:pt idx="1166">
                  <c:v>1.3199001694175252</c:v>
                </c:pt>
                <c:pt idx="1167">
                  <c:v>1.3254393572554453</c:v>
                </c:pt>
                <c:pt idx="1168">
                  <c:v>1.3317472525088714</c:v>
                </c:pt>
                <c:pt idx="1169">
                  <c:v>1.3387965138915103</c:v>
                </c:pt>
                <c:pt idx="1170">
                  <c:v>1.3456694599334353</c:v>
                </c:pt>
                <c:pt idx="1171">
                  <c:v>1.352474996515981</c:v>
                </c:pt>
                <c:pt idx="1172">
                  <c:v>1.3590569339152865</c:v>
                </c:pt>
                <c:pt idx="1173">
                  <c:v>1.365379836511734</c:v>
                </c:pt>
                <c:pt idx="1174">
                  <c:v>1.3715626380552279</c:v>
                </c:pt>
                <c:pt idx="1175">
                  <c:v>1.3774450893358607</c:v>
                </c:pt>
                <c:pt idx="1176">
                  <c:v>1.3829961087186249</c:v>
                </c:pt>
                <c:pt idx="1177">
                  <c:v>1.3884888382290383</c:v>
                </c:pt>
                <c:pt idx="1178">
                  <c:v>1.3943628927511886</c:v>
                </c:pt>
                <c:pt idx="1179">
                  <c:v>1.4006482151704907</c:v>
                </c:pt>
                <c:pt idx="1180">
                  <c:v>1.4070521724247445</c:v>
                </c:pt>
                <c:pt idx="1181">
                  <c:v>1.4134241907474456</c:v>
                </c:pt>
                <c:pt idx="1182">
                  <c:v>1.4194432001079138</c:v>
                </c:pt>
                <c:pt idx="1183">
                  <c:v>1.425079005080975</c:v>
                </c:pt>
                <c:pt idx="1184">
                  <c:v>1.4304704261476084</c:v>
                </c:pt>
                <c:pt idx="1185">
                  <c:v>1.435446573207142</c:v>
                </c:pt>
                <c:pt idx="1186">
                  <c:v>1.4396681495444288</c:v>
                </c:pt>
                <c:pt idx="1187">
                  <c:v>1.4396681495444288</c:v>
                </c:pt>
                <c:pt idx="1188">
                  <c:v>1.4396681495444288</c:v>
                </c:pt>
                <c:pt idx="1189">
                  <c:v>1.4396681495444288</c:v>
                </c:pt>
                <c:pt idx="1190">
                  <c:v>1.4396681495444288</c:v>
                </c:pt>
                <c:pt idx="1191">
                  <c:v>1.4396681495444288</c:v>
                </c:pt>
                <c:pt idx="1192">
                  <c:v>1.4396681495444288</c:v>
                </c:pt>
                <c:pt idx="1193">
                  <c:v>1.4396681495444288</c:v>
                </c:pt>
                <c:pt idx="1194">
                  <c:v>1.4396681495444288</c:v>
                </c:pt>
                <c:pt idx="1195">
                  <c:v>1.4435752419996855</c:v>
                </c:pt>
                <c:pt idx="1196">
                  <c:v>1.4474917319521545</c:v>
                </c:pt>
                <c:pt idx="1197">
                  <c:v>1.4514082219046238</c:v>
                </c:pt>
                <c:pt idx="1198">
                  <c:v>1.4559644450342182</c:v>
                </c:pt>
                <c:pt idx="1199">
                  <c:v>1.461194216604266</c:v>
                </c:pt>
                <c:pt idx="1200">
                  <c:v>1.4671148032680263</c:v>
                </c:pt>
                <c:pt idx="1201">
                  <c:v>1.4736100942164574</c:v>
                </c:pt>
                <c:pt idx="1202">
                  <c:v>1.4798802785099159</c:v>
                </c:pt>
                <c:pt idx="1203">
                  <c:v>1.4855717698665003</c:v>
                </c:pt>
                <c:pt idx="1204">
                  <c:v>1.4906553201935235</c:v>
                </c:pt>
                <c:pt idx="1205">
                  <c:v>1.4952691486909089</c:v>
                </c:pt>
                <c:pt idx="1206">
                  <c:v>1.4997293812682932</c:v>
                </c:pt>
                <c:pt idx="1207">
                  <c:v>1.5041998642516266</c:v>
                </c:pt>
                <c:pt idx="1208">
                  <c:v>1.5086806151096588</c:v>
                </c:pt>
                <c:pt idx="1209">
                  <c:v>1.5130071468709501</c:v>
                </c:pt>
                <c:pt idx="1210">
                  <c:v>1.5130071468709501</c:v>
                </c:pt>
                <c:pt idx="1211">
                  <c:v>1.5130071468709501</c:v>
                </c:pt>
                <c:pt idx="1212">
                  <c:v>1.5130071468709501</c:v>
                </c:pt>
                <c:pt idx="1213">
                  <c:v>1.5130071468709501</c:v>
                </c:pt>
                <c:pt idx="1214">
                  <c:v>1.5130071468709501</c:v>
                </c:pt>
                <c:pt idx="1215">
                  <c:v>1.5130071468709501</c:v>
                </c:pt>
                <c:pt idx="1216">
                  <c:v>1.5130071468709501</c:v>
                </c:pt>
                <c:pt idx="1217">
                  <c:v>1.5130071468709501</c:v>
                </c:pt>
                <c:pt idx="1218">
                  <c:v>1.5130071468709501</c:v>
                </c:pt>
                <c:pt idx="1219">
                  <c:v>1.5130071468709501</c:v>
                </c:pt>
                <c:pt idx="1220">
                  <c:v>1.5130071468709501</c:v>
                </c:pt>
                <c:pt idx="1221">
                  <c:v>1.5130071468709501</c:v>
                </c:pt>
                <c:pt idx="1222">
                  <c:v>1.5130071468709501</c:v>
                </c:pt>
                <c:pt idx="1223">
                  <c:v>1.5130071468709501</c:v>
                </c:pt>
                <c:pt idx="1224">
                  <c:v>1.5130071468709501</c:v>
                </c:pt>
                <c:pt idx="1225">
                  <c:v>1.5130071468709501</c:v>
                </c:pt>
                <c:pt idx="1226">
                  <c:v>1.5130071468709501</c:v>
                </c:pt>
                <c:pt idx="1227">
                  <c:v>1.5130071468709501</c:v>
                </c:pt>
                <c:pt idx="1228">
                  <c:v>1.5130071468709501</c:v>
                </c:pt>
                <c:pt idx="1229">
                  <c:v>1.5130071468709501</c:v>
                </c:pt>
                <c:pt idx="1230">
                  <c:v>1.5130071468709501</c:v>
                </c:pt>
                <c:pt idx="1231">
                  <c:v>1.5130071468709501</c:v>
                </c:pt>
                <c:pt idx="1232">
                  <c:v>1.5130071468709501</c:v>
                </c:pt>
                <c:pt idx="1233">
                  <c:v>1.5130071468709501</c:v>
                </c:pt>
                <c:pt idx="1234">
                  <c:v>1.5130071468709501</c:v>
                </c:pt>
                <c:pt idx="1235">
                  <c:v>1.5130071468709501</c:v>
                </c:pt>
                <c:pt idx="1236">
                  <c:v>1.5130071468709501</c:v>
                </c:pt>
                <c:pt idx="1237">
                  <c:v>1.5130071468709501</c:v>
                </c:pt>
                <c:pt idx="1238">
                  <c:v>1.5130071468709501</c:v>
                </c:pt>
                <c:pt idx="1239">
                  <c:v>1.5130071468709501</c:v>
                </c:pt>
                <c:pt idx="1240">
                  <c:v>1.5130071468709501</c:v>
                </c:pt>
                <c:pt idx="1241">
                  <c:v>1.5130071468709501</c:v>
                </c:pt>
                <c:pt idx="1242">
                  <c:v>1.5130071468709501</c:v>
                </c:pt>
                <c:pt idx="1243">
                  <c:v>1.5130071468709501</c:v>
                </c:pt>
                <c:pt idx="1244">
                  <c:v>1.5130071468709501</c:v>
                </c:pt>
                <c:pt idx="1245">
                  <c:v>1.5130071468709501</c:v>
                </c:pt>
                <c:pt idx="1246">
                  <c:v>1.5130071468709501</c:v>
                </c:pt>
                <c:pt idx="1247">
                  <c:v>1.5130071468709501</c:v>
                </c:pt>
                <c:pt idx="1248">
                  <c:v>1.5130071468709501</c:v>
                </c:pt>
                <c:pt idx="1249">
                  <c:v>1.5130071468709501</c:v>
                </c:pt>
                <c:pt idx="1250">
                  <c:v>1.5130071468709501</c:v>
                </c:pt>
                <c:pt idx="1251">
                  <c:v>1.5130071468709501</c:v>
                </c:pt>
                <c:pt idx="1252">
                  <c:v>1.5130071468709501</c:v>
                </c:pt>
                <c:pt idx="1253">
                  <c:v>1.5130071468709501</c:v>
                </c:pt>
                <c:pt idx="1254">
                  <c:v>1.5130071468709501</c:v>
                </c:pt>
                <c:pt idx="1255">
                  <c:v>1.5130071468709501</c:v>
                </c:pt>
                <c:pt idx="1256">
                  <c:v>1.5130071468709501</c:v>
                </c:pt>
                <c:pt idx="1257">
                  <c:v>1.5130071468709501</c:v>
                </c:pt>
                <c:pt idx="1258">
                  <c:v>1.5130071468709501</c:v>
                </c:pt>
                <c:pt idx="1259">
                  <c:v>1.5130071468709501</c:v>
                </c:pt>
                <c:pt idx="1260">
                  <c:v>1.5130071468709501</c:v>
                </c:pt>
                <c:pt idx="1261">
                  <c:v>1.5130071468709501</c:v>
                </c:pt>
                <c:pt idx="1262">
                  <c:v>1.5130071468709501</c:v>
                </c:pt>
                <c:pt idx="1263">
                  <c:v>1.5157267371890151</c:v>
                </c:pt>
                <c:pt idx="1264">
                  <c:v>1.5188527701974512</c:v>
                </c:pt>
                <c:pt idx="1265">
                  <c:v>1.5222691208127945</c:v>
                </c:pt>
                <c:pt idx="1266">
                  <c:v>1.525575634055653</c:v>
                </c:pt>
                <c:pt idx="1267">
                  <c:v>1.5287636170447476</c:v>
                </c:pt>
                <c:pt idx="1268">
                  <c:v>1.5316976726132403</c:v>
                </c:pt>
                <c:pt idx="1269">
                  <c:v>1.5316976726132403</c:v>
                </c:pt>
                <c:pt idx="1270">
                  <c:v>1.5316976726132403</c:v>
                </c:pt>
                <c:pt idx="1271">
                  <c:v>1.5316976726132403</c:v>
                </c:pt>
                <c:pt idx="1272">
                  <c:v>1.5316976726132403</c:v>
                </c:pt>
                <c:pt idx="1273">
                  <c:v>1.5316976726132403</c:v>
                </c:pt>
                <c:pt idx="1274">
                  <c:v>1.5316976726132403</c:v>
                </c:pt>
                <c:pt idx="1275">
                  <c:v>1.5316976726132403</c:v>
                </c:pt>
                <c:pt idx="1276">
                  <c:v>1.5316976726132403</c:v>
                </c:pt>
                <c:pt idx="1277">
                  <c:v>1.5343463064519782</c:v>
                </c:pt>
                <c:pt idx="1278">
                  <c:v>1.5371333736947681</c:v>
                </c:pt>
                <c:pt idx="1279">
                  <c:v>1.5400592261152939</c:v>
                </c:pt>
                <c:pt idx="1280">
                  <c:v>1.5431317967053562</c:v>
                </c:pt>
                <c:pt idx="1281">
                  <c:v>1.5459550810812532</c:v>
                </c:pt>
                <c:pt idx="1282">
                  <c:v>1.54864612008678</c:v>
                </c:pt>
                <c:pt idx="1283">
                  <c:v>1.5513442757674385</c:v>
                </c:pt>
                <c:pt idx="1284">
                  <c:v>1.5513442757674385</c:v>
                </c:pt>
                <c:pt idx="1285">
                  <c:v>1.5513442757674385</c:v>
                </c:pt>
                <c:pt idx="1286">
                  <c:v>1.5513442757674385</c:v>
                </c:pt>
                <c:pt idx="1287">
                  <c:v>1.5513442757674385</c:v>
                </c:pt>
                <c:pt idx="1288">
                  <c:v>1.5513442757674385</c:v>
                </c:pt>
                <c:pt idx="1289">
                  <c:v>1.5513442757674385</c:v>
                </c:pt>
                <c:pt idx="1290">
                  <c:v>1.5513442757674385</c:v>
                </c:pt>
                <c:pt idx="1291">
                  <c:v>1.5513442757674385</c:v>
                </c:pt>
                <c:pt idx="1292">
                  <c:v>1.5513442757674385</c:v>
                </c:pt>
                <c:pt idx="1293">
                  <c:v>1.5513442757674385</c:v>
                </c:pt>
                <c:pt idx="1294">
                  <c:v>1.5513442757674385</c:v>
                </c:pt>
                <c:pt idx="1295">
                  <c:v>1.5513442757674385</c:v>
                </c:pt>
                <c:pt idx="1296">
                  <c:v>1.5513442757674385</c:v>
                </c:pt>
                <c:pt idx="1297">
                  <c:v>1.5513442757674385</c:v>
                </c:pt>
                <c:pt idx="1298">
                  <c:v>1.5540198799501546</c:v>
                </c:pt>
                <c:pt idx="1299">
                  <c:v>1.5569613279253174</c:v>
                </c:pt>
                <c:pt idx="1300">
                  <c:v>1.5599246668785829</c:v>
                </c:pt>
                <c:pt idx="1301">
                  <c:v>1.5627758263858584</c:v>
                </c:pt>
                <c:pt idx="1302">
                  <c:v>1.5656413633498789</c:v>
                </c:pt>
                <c:pt idx="1303">
                  <c:v>1.568648848191641</c:v>
                </c:pt>
                <c:pt idx="1304">
                  <c:v>1.5715505659376028</c:v>
                </c:pt>
                <c:pt idx="1305">
                  <c:v>1.5742031768914575</c:v>
                </c:pt>
                <c:pt idx="1306">
                  <c:v>1.5767343798791118</c:v>
                </c:pt>
                <c:pt idx="1307">
                  <c:v>1.5767343798791118</c:v>
                </c:pt>
                <c:pt idx="1308">
                  <c:v>1.5767343798791118</c:v>
                </c:pt>
                <c:pt idx="1309">
                  <c:v>1.5767343798791118</c:v>
                </c:pt>
                <c:pt idx="1310">
                  <c:v>1.5767343798791118</c:v>
                </c:pt>
                <c:pt idx="1311">
                  <c:v>1.5767343798791118</c:v>
                </c:pt>
                <c:pt idx="1312">
                  <c:v>1.5767343798791118</c:v>
                </c:pt>
                <c:pt idx="1313">
                  <c:v>1.5767343798791118</c:v>
                </c:pt>
                <c:pt idx="1314">
                  <c:v>1.5767343798791118</c:v>
                </c:pt>
                <c:pt idx="1315">
                  <c:v>1.5767343798791118</c:v>
                </c:pt>
                <c:pt idx="1316">
                  <c:v>1.5767343798791118</c:v>
                </c:pt>
                <c:pt idx="1317">
                  <c:v>1.5767343798791118</c:v>
                </c:pt>
                <c:pt idx="1318">
                  <c:v>1.5767343798791118</c:v>
                </c:pt>
                <c:pt idx="1319">
                  <c:v>1.5767343798791118</c:v>
                </c:pt>
                <c:pt idx="1320">
                  <c:v>1.579844866338908</c:v>
                </c:pt>
                <c:pt idx="1321">
                  <c:v>1.5838677395429548</c:v>
                </c:pt>
                <c:pt idx="1322">
                  <c:v>1.5888551251354519</c:v>
                </c:pt>
                <c:pt idx="1323">
                  <c:v>1.594863426613953</c:v>
                </c:pt>
                <c:pt idx="1324">
                  <c:v>1.6014490203292342</c:v>
                </c:pt>
                <c:pt idx="1325">
                  <c:v>1.607548753963802</c:v>
                </c:pt>
                <c:pt idx="1326">
                  <c:v>1.6124191733437501</c:v>
                </c:pt>
                <c:pt idx="1327">
                  <c:v>1.6161112041536265</c:v>
                </c:pt>
                <c:pt idx="1328">
                  <c:v>1.6191361971084877</c:v>
                </c:pt>
                <c:pt idx="1329">
                  <c:v>1.6191361971084877</c:v>
                </c:pt>
                <c:pt idx="1330">
                  <c:v>1.6191361971084877</c:v>
                </c:pt>
                <c:pt idx="1331">
                  <c:v>1.6191361971084877</c:v>
                </c:pt>
                <c:pt idx="1332">
                  <c:v>1.6191361971084877</c:v>
                </c:pt>
                <c:pt idx="1333">
                  <c:v>1.6191361971084877</c:v>
                </c:pt>
                <c:pt idx="1334">
                  <c:v>1.6191361971084877</c:v>
                </c:pt>
                <c:pt idx="1335">
                  <c:v>1.6191361971084877</c:v>
                </c:pt>
                <c:pt idx="1336">
                  <c:v>1.6191361971084877</c:v>
                </c:pt>
                <c:pt idx="1337">
                  <c:v>1.6191361971084877</c:v>
                </c:pt>
                <c:pt idx="1338">
                  <c:v>1.6191361971084877</c:v>
                </c:pt>
                <c:pt idx="1339">
                  <c:v>1.6191361971084877</c:v>
                </c:pt>
                <c:pt idx="1340">
                  <c:v>1.6219354738703962</c:v>
                </c:pt>
                <c:pt idx="1341">
                  <c:v>1.6248770282471334</c:v>
                </c:pt>
                <c:pt idx="1342">
                  <c:v>1.6282314455859539</c:v>
                </c:pt>
                <c:pt idx="1343">
                  <c:v>1.6320254628437729</c:v>
                </c:pt>
                <c:pt idx="1344">
                  <c:v>1.6358539614177097</c:v>
                </c:pt>
                <c:pt idx="1345">
                  <c:v>1.6395800303022776</c:v>
                </c:pt>
                <c:pt idx="1346">
                  <c:v>1.6429188308060552</c:v>
                </c:pt>
                <c:pt idx="1347">
                  <c:v>1.6458522576768371</c:v>
                </c:pt>
                <c:pt idx="1348">
                  <c:v>1.6458522576768371</c:v>
                </c:pt>
                <c:pt idx="1349">
                  <c:v>1.6458522576768371</c:v>
                </c:pt>
                <c:pt idx="1350">
                  <c:v>1.6458522576768371</c:v>
                </c:pt>
                <c:pt idx="1351">
                  <c:v>1.6458522576768371</c:v>
                </c:pt>
                <c:pt idx="1352">
                  <c:v>1.6458522576768371</c:v>
                </c:pt>
                <c:pt idx="1353">
                  <c:v>1.6458522576768371</c:v>
                </c:pt>
                <c:pt idx="1354">
                  <c:v>1.6458522576768371</c:v>
                </c:pt>
                <c:pt idx="1355">
                  <c:v>1.6458522576768371</c:v>
                </c:pt>
                <c:pt idx="1356">
                  <c:v>1.6458522576768371</c:v>
                </c:pt>
                <c:pt idx="1357">
                  <c:v>1.6458522576768371</c:v>
                </c:pt>
                <c:pt idx="1358">
                  <c:v>1.6458522576768371</c:v>
                </c:pt>
                <c:pt idx="1359">
                  <c:v>1.6458522576768371</c:v>
                </c:pt>
                <c:pt idx="1360">
                  <c:v>1.6458522576768371</c:v>
                </c:pt>
                <c:pt idx="1361">
                  <c:v>1.6458522576768371</c:v>
                </c:pt>
                <c:pt idx="1362">
                  <c:v>1.6458522576768371</c:v>
                </c:pt>
                <c:pt idx="1363">
                  <c:v>1.6475508563000278</c:v>
                </c:pt>
                <c:pt idx="1364">
                  <c:v>1.6511157800770513</c:v>
                </c:pt>
                <c:pt idx="1365">
                  <c:v>1.6550037585125708</c:v>
                </c:pt>
                <c:pt idx="1366">
                  <c:v>1.6575862539186323</c:v>
                </c:pt>
                <c:pt idx="1367">
                  <c:v>1.6575862539186323</c:v>
                </c:pt>
                <c:pt idx="1368">
                  <c:v>1.6575862539186323</c:v>
                </c:pt>
                <c:pt idx="1369">
                  <c:v>1.6575862539186323</c:v>
                </c:pt>
                <c:pt idx="1370">
                  <c:v>1.6575862539186323</c:v>
                </c:pt>
                <c:pt idx="1371">
                  <c:v>1.6575862539186323</c:v>
                </c:pt>
                <c:pt idx="1372">
                  <c:v>1.6575862539186323</c:v>
                </c:pt>
                <c:pt idx="1373">
                  <c:v>1.6575862539186323</c:v>
                </c:pt>
                <c:pt idx="1374">
                  <c:v>1.6575862539186323</c:v>
                </c:pt>
                <c:pt idx="1375">
                  <c:v>1.6575862539186323</c:v>
                </c:pt>
                <c:pt idx="1376">
                  <c:v>1.6575862539186323</c:v>
                </c:pt>
                <c:pt idx="1377">
                  <c:v>1.6575862539186323</c:v>
                </c:pt>
                <c:pt idx="1378">
                  <c:v>1.6575862539186323</c:v>
                </c:pt>
                <c:pt idx="1379">
                  <c:v>1.6575862539186323</c:v>
                </c:pt>
                <c:pt idx="1380">
                  <c:v>1.6575862539186323</c:v>
                </c:pt>
                <c:pt idx="1381">
                  <c:v>1.6575862539186323</c:v>
                </c:pt>
                <c:pt idx="1382">
                  <c:v>1.6575862539186323</c:v>
                </c:pt>
                <c:pt idx="1383">
                  <c:v>1.6608522783520676</c:v>
                </c:pt>
                <c:pt idx="1384">
                  <c:v>1.6649306224526021</c:v>
                </c:pt>
                <c:pt idx="1385">
                  <c:v>1.6678602132270193</c:v>
                </c:pt>
                <c:pt idx="1386">
                  <c:v>1.6697733423711947</c:v>
                </c:pt>
                <c:pt idx="1387">
                  <c:v>1.6721854522845008</c:v>
                </c:pt>
                <c:pt idx="1388">
                  <c:v>1.676193380889156</c:v>
                </c:pt>
                <c:pt idx="1389">
                  <c:v>1.6821281499275167</c:v>
                </c:pt>
                <c:pt idx="1390">
                  <c:v>1.6891422892508994</c:v>
                </c:pt>
                <c:pt idx="1391">
                  <c:v>1.6955813428229247</c:v>
                </c:pt>
                <c:pt idx="1392">
                  <c:v>1.7004343536410316</c:v>
                </c:pt>
                <c:pt idx="1393">
                  <c:v>1.703617155391157</c:v>
                </c:pt>
                <c:pt idx="1394">
                  <c:v>1.7054550440767182</c:v>
                </c:pt>
                <c:pt idx="1395">
                  <c:v>1.7054550440767182</c:v>
                </c:pt>
                <c:pt idx="1396">
                  <c:v>1.7054550440767182</c:v>
                </c:pt>
                <c:pt idx="1397">
                  <c:v>1.7054550440767182</c:v>
                </c:pt>
                <c:pt idx="1398">
                  <c:v>1.7054550440767182</c:v>
                </c:pt>
                <c:pt idx="1399">
                  <c:v>1.7054550440767182</c:v>
                </c:pt>
                <c:pt idx="1400">
                  <c:v>1.7054550440767182</c:v>
                </c:pt>
                <c:pt idx="1401">
                  <c:v>1.7054550440767182</c:v>
                </c:pt>
                <c:pt idx="1402">
                  <c:v>1.7054550440767182</c:v>
                </c:pt>
                <c:pt idx="1403">
                  <c:v>1.7054550440767182</c:v>
                </c:pt>
                <c:pt idx="1404">
                  <c:v>1.7054550440767182</c:v>
                </c:pt>
                <c:pt idx="1405">
                  <c:v>1.7054550440767182</c:v>
                </c:pt>
                <c:pt idx="1406">
                  <c:v>1.7054550440767182</c:v>
                </c:pt>
                <c:pt idx="1407">
                  <c:v>1.7054550440767182</c:v>
                </c:pt>
                <c:pt idx="1408">
                  <c:v>1.7054550440767182</c:v>
                </c:pt>
                <c:pt idx="1409">
                  <c:v>1.7061834480937224</c:v>
                </c:pt>
                <c:pt idx="1410">
                  <c:v>1.7066858595426517</c:v>
                </c:pt>
                <c:pt idx="1411">
                  <c:v>1.7066858595426517</c:v>
                </c:pt>
                <c:pt idx="1412">
                  <c:v>1.7066858595426517</c:v>
                </c:pt>
                <c:pt idx="1413">
                  <c:v>1.7066858595426517</c:v>
                </c:pt>
                <c:pt idx="1414">
                  <c:v>1.7078061279372332</c:v>
                </c:pt>
                <c:pt idx="1415">
                  <c:v>1.7103250226923001</c:v>
                </c:pt>
                <c:pt idx="1416">
                  <c:v>1.7143270838174169</c:v>
                </c:pt>
                <c:pt idx="1417">
                  <c:v>1.7192421206468409</c:v>
                </c:pt>
                <c:pt idx="1418">
                  <c:v>1.723917648179351</c:v>
                </c:pt>
                <c:pt idx="1419">
                  <c:v>1.7269876653224956</c:v>
                </c:pt>
                <c:pt idx="1420">
                  <c:v>1.7269876653224956</c:v>
                </c:pt>
                <c:pt idx="1421">
                  <c:v>1.7269876653224956</c:v>
                </c:pt>
                <c:pt idx="1422">
                  <c:v>1.7269876653224956</c:v>
                </c:pt>
                <c:pt idx="1423">
                  <c:v>1.7269876653224956</c:v>
                </c:pt>
                <c:pt idx="1424">
                  <c:v>1.7269876653224956</c:v>
                </c:pt>
                <c:pt idx="1425">
                  <c:v>1.7287758060942979</c:v>
                </c:pt>
                <c:pt idx="1426">
                  <c:v>1.7324428743023064</c:v>
                </c:pt>
                <c:pt idx="1427">
                  <c:v>1.7368621917451916</c:v>
                </c:pt>
                <c:pt idx="1428">
                  <c:v>1.7397972879953545</c:v>
                </c:pt>
                <c:pt idx="1429">
                  <c:v>1.7407074085426315</c:v>
                </c:pt>
                <c:pt idx="1430">
                  <c:v>1.7407074085426315</c:v>
                </c:pt>
                <c:pt idx="1431">
                  <c:v>1.7407074085426315</c:v>
                </c:pt>
                <c:pt idx="1432">
                  <c:v>1.7407074085426315</c:v>
                </c:pt>
                <c:pt idx="1433">
                  <c:v>1.7407074085426315</c:v>
                </c:pt>
                <c:pt idx="1434">
                  <c:v>1.7407074085426315</c:v>
                </c:pt>
                <c:pt idx="1435">
                  <c:v>1.7407074085426315</c:v>
                </c:pt>
                <c:pt idx="1436">
                  <c:v>1.7407074085426315</c:v>
                </c:pt>
                <c:pt idx="1437">
                  <c:v>1.7416777702508608</c:v>
                </c:pt>
                <c:pt idx="1438">
                  <c:v>1.742827612747184</c:v>
                </c:pt>
                <c:pt idx="1439">
                  <c:v>1.7435460149724926</c:v>
                </c:pt>
                <c:pt idx="1440">
                  <c:v>1.7435460149724926</c:v>
                </c:pt>
                <c:pt idx="1441">
                  <c:v>1.7435460149724926</c:v>
                </c:pt>
                <c:pt idx="1442">
                  <c:v>1.7435460149724926</c:v>
                </c:pt>
                <c:pt idx="1443">
                  <c:v>1.7435460149724926</c:v>
                </c:pt>
                <c:pt idx="1444">
                  <c:v>1.7435460149724926</c:v>
                </c:pt>
                <c:pt idx="1445">
                  <c:v>1.7439808820072116</c:v>
                </c:pt>
                <c:pt idx="1446">
                  <c:v>1.7439808820072116</c:v>
                </c:pt>
                <c:pt idx="1447">
                  <c:v>1.7439808820072116</c:v>
                </c:pt>
                <c:pt idx="1448">
                  <c:v>1.7439808820072116</c:v>
                </c:pt>
                <c:pt idx="1449">
                  <c:v>1.7439808820072116</c:v>
                </c:pt>
                <c:pt idx="1450">
                  <c:v>1.7439808820072116</c:v>
                </c:pt>
                <c:pt idx="1451">
                  <c:v>1.7439808820072116</c:v>
                </c:pt>
                <c:pt idx="1452">
                  <c:v>1.7439808820072116</c:v>
                </c:pt>
                <c:pt idx="1453">
                  <c:v>1.7439808820072116</c:v>
                </c:pt>
                <c:pt idx="1454">
                  <c:v>1.7439808820072116</c:v>
                </c:pt>
                <c:pt idx="1455">
                  <c:v>1.7439808820072116</c:v>
                </c:pt>
                <c:pt idx="1456">
                  <c:v>1.7439808820072116</c:v>
                </c:pt>
                <c:pt idx="1457">
                  <c:v>1.7439808820072116</c:v>
                </c:pt>
                <c:pt idx="1458">
                  <c:v>1.7439808820072116</c:v>
                </c:pt>
                <c:pt idx="1459">
                  <c:v>1.7439808820072116</c:v>
                </c:pt>
                <c:pt idx="1460">
                  <c:v>1.7439808820072116</c:v>
                </c:pt>
                <c:pt idx="1461">
                  <c:v>1.7439808820072116</c:v>
                </c:pt>
                <c:pt idx="1462">
                  <c:v>1.7439808820072116</c:v>
                </c:pt>
                <c:pt idx="1463">
                  <c:v>1.7439808820072116</c:v>
                </c:pt>
                <c:pt idx="1464">
                  <c:v>1.7439808820072116</c:v>
                </c:pt>
                <c:pt idx="1465">
                  <c:v>1.7439808820072116</c:v>
                </c:pt>
                <c:pt idx="1466">
                  <c:v>1.7439808820072116</c:v>
                </c:pt>
                <c:pt idx="1467">
                  <c:v>1.7439808820072116</c:v>
                </c:pt>
                <c:pt idx="1468">
                  <c:v>1.7439808820072116</c:v>
                </c:pt>
                <c:pt idx="1469">
                  <c:v>1.7439808820072116</c:v>
                </c:pt>
                <c:pt idx="1470">
                  <c:v>1.7439808820072116</c:v>
                </c:pt>
                <c:pt idx="1471">
                  <c:v>1.7439808820072116</c:v>
                </c:pt>
                <c:pt idx="1472">
                  <c:v>1.7439808820072116</c:v>
                </c:pt>
                <c:pt idx="1473">
                  <c:v>1.7439808820072116</c:v>
                </c:pt>
                <c:pt idx="1474">
                  <c:v>1.7439808820072116</c:v>
                </c:pt>
                <c:pt idx="1475">
                  <c:v>1.7439808820072116</c:v>
                </c:pt>
                <c:pt idx="1476">
                  <c:v>1.7439808820072116</c:v>
                </c:pt>
                <c:pt idx="1477">
                  <c:v>1.7439808820072116</c:v>
                </c:pt>
                <c:pt idx="1478">
                  <c:v>1.7439808820072116</c:v>
                </c:pt>
                <c:pt idx="1479">
                  <c:v>1.7441758987184686</c:v>
                </c:pt>
                <c:pt idx="1480">
                  <c:v>1.7445438292677826</c:v>
                </c:pt>
                <c:pt idx="1481">
                  <c:v>1.7450071799638958</c:v>
                </c:pt>
                <c:pt idx="1482">
                  <c:v>1.7455086880682564</c:v>
                </c:pt>
                <c:pt idx="1483">
                  <c:v>1.7460311817799847</c:v>
                </c:pt>
                <c:pt idx="1484">
                  <c:v>1.746587429210986</c:v>
                </c:pt>
                <c:pt idx="1485">
                  <c:v>1.7472421863373846</c:v>
                </c:pt>
                <c:pt idx="1486">
                  <c:v>1.7481304858200779</c:v>
                </c:pt>
                <c:pt idx="1487">
                  <c:v>1.7493683706175671</c:v>
                </c:pt>
                <c:pt idx="1488">
                  <c:v>1.7510907734599452</c:v>
                </c:pt>
                <c:pt idx="1489">
                  <c:v>1.7534373908057015</c:v>
                </c:pt>
                <c:pt idx="1490">
                  <c:v>1.7564970259046695</c:v>
                </c:pt>
                <c:pt idx="1491">
                  <c:v>1.7602733010376781</c:v>
                </c:pt>
                <c:pt idx="1492">
                  <c:v>1.7646068810316713</c:v>
                </c:pt>
                <c:pt idx="1493">
                  <c:v>1.7692453455835393</c:v>
                </c:pt>
                <c:pt idx="1494">
                  <c:v>1.7740569611550896</c:v>
                </c:pt>
                <c:pt idx="1495">
                  <c:v>1.7788157783014631</c:v>
                </c:pt>
                <c:pt idx="1496">
                  <c:v>1.7834085259139747</c:v>
                </c:pt>
                <c:pt idx="1497">
                  <c:v>1.7877447783573077</c:v>
                </c:pt>
                <c:pt idx="1498">
                  <c:v>1.7916529844218043</c:v>
                </c:pt>
                <c:pt idx="1499">
                  <c:v>1.7950490768527103</c:v>
                </c:pt>
                <c:pt idx="1500">
                  <c:v>1.7978636093520619</c:v>
                </c:pt>
                <c:pt idx="1501">
                  <c:v>1.800388668525702</c:v>
                </c:pt>
                <c:pt idx="1502">
                  <c:v>1.8027900244703381</c:v>
                </c:pt>
                <c:pt idx="1503">
                  <c:v>1.8051399529713379</c:v>
                </c:pt>
                <c:pt idx="1504">
                  <c:v>1.8075329744666826</c:v>
                </c:pt>
                <c:pt idx="1505">
                  <c:v>1.8097808994574232</c:v>
                </c:pt>
                <c:pt idx="1506">
                  <c:v>1.8119664464461867</c:v>
                </c:pt>
                <c:pt idx="1507">
                  <c:v>1.8142739566658797</c:v>
                </c:pt>
                <c:pt idx="1508">
                  <c:v>1.8168055034039454</c:v>
                </c:pt>
                <c:pt idx="1509">
                  <c:v>1.8196673963824015</c:v>
                </c:pt>
                <c:pt idx="1510">
                  <c:v>1.8231721908266403</c:v>
                </c:pt>
                <c:pt idx="1511">
                  <c:v>1.8275734276306044</c:v>
                </c:pt>
                <c:pt idx="1512">
                  <c:v>1.832952352057825</c:v>
                </c:pt>
                <c:pt idx="1513">
                  <c:v>1.8393034728793667</c:v>
                </c:pt>
                <c:pt idx="1514">
                  <c:v>1.8462861558534034</c:v>
                </c:pt>
                <c:pt idx="1515">
                  <c:v>1.8532514453359019</c:v>
                </c:pt>
                <c:pt idx="1516">
                  <c:v>1.8594421705874107</c:v>
                </c:pt>
                <c:pt idx="1517">
                  <c:v>1.8647368440802874</c:v>
                </c:pt>
                <c:pt idx="1518">
                  <c:v>1.869308185531013</c:v>
                </c:pt>
                <c:pt idx="1519">
                  <c:v>1.8733416447781119</c:v>
                </c:pt>
                <c:pt idx="1520">
                  <c:v>1.8769405474985936</c:v>
                </c:pt>
                <c:pt idx="1521">
                  <c:v>1.8800734982494425</c:v>
                </c:pt>
                <c:pt idx="1522">
                  <c:v>1.8826032739162797</c:v>
                </c:pt>
                <c:pt idx="1523">
                  <c:v>1.8826032739162797</c:v>
                </c:pt>
                <c:pt idx="1524">
                  <c:v>1.8826032739162797</c:v>
                </c:pt>
                <c:pt idx="1525">
                  <c:v>1.8826032739162797</c:v>
                </c:pt>
                <c:pt idx="1526">
                  <c:v>1.8826032739162797</c:v>
                </c:pt>
                <c:pt idx="1527">
                  <c:v>1.8826032739162797</c:v>
                </c:pt>
                <c:pt idx="1528">
                  <c:v>1.8826032739162797</c:v>
                </c:pt>
                <c:pt idx="1529">
                  <c:v>1.8826032739162797</c:v>
                </c:pt>
                <c:pt idx="1530">
                  <c:v>1.8826032739162797</c:v>
                </c:pt>
                <c:pt idx="1531">
                  <c:v>1.8826032739162797</c:v>
                </c:pt>
                <c:pt idx="1532">
                  <c:v>1.8826032739162797</c:v>
                </c:pt>
                <c:pt idx="1533">
                  <c:v>1.8843118595541397</c:v>
                </c:pt>
                <c:pt idx="1534">
                  <c:v>1.8872647051418627</c:v>
                </c:pt>
                <c:pt idx="1535">
                  <c:v>1.8917406673645736</c:v>
                </c:pt>
                <c:pt idx="1536">
                  <c:v>1.8978846935533253</c:v>
                </c:pt>
                <c:pt idx="1537">
                  <c:v>1.9054307333623788</c:v>
                </c:pt>
                <c:pt idx="1538">
                  <c:v>1.9142999288938602</c:v>
                </c:pt>
                <c:pt idx="1539">
                  <c:v>1.9242847848472897</c:v>
                </c:pt>
                <c:pt idx="1540">
                  <c:v>1.9352178074425304</c:v>
                </c:pt>
                <c:pt idx="1541">
                  <c:v>1.9469201332192108</c:v>
                </c:pt>
                <c:pt idx="1542">
                  <c:v>1.9587107872214313</c:v>
                </c:pt>
                <c:pt idx="1543">
                  <c:v>1.9697891592110695</c:v>
                </c:pt>
                <c:pt idx="1544">
                  <c:v>1.9790922929480976</c:v>
                </c:pt>
                <c:pt idx="1545">
                  <c:v>1.9863862182489809</c:v>
                </c:pt>
                <c:pt idx="1546">
                  <c:v>1.9922902907644129</c:v>
                </c:pt>
                <c:pt idx="1547">
                  <c:v>1.9973450128554882</c:v>
                </c:pt>
                <c:pt idx="1548">
                  <c:v>2.0022881563037478</c:v>
                </c:pt>
                <c:pt idx="1549">
                  <c:v>2.0074380086024717</c:v>
                </c:pt>
                <c:pt idx="1550">
                  <c:v>2.0129520539056265</c:v>
                </c:pt>
                <c:pt idx="1551">
                  <c:v>2.0188570861656285</c:v>
                </c:pt>
                <c:pt idx="1552">
                  <c:v>2.0250009021757194</c:v>
                </c:pt>
                <c:pt idx="1553">
                  <c:v>2.0312396884279571</c:v>
                </c:pt>
                <c:pt idx="1554">
                  <c:v>2.0375624621310937</c:v>
                </c:pt>
                <c:pt idx="1555">
                  <c:v>2.0443055116364337</c:v>
                </c:pt>
                <c:pt idx="1556">
                  <c:v>2.0516515128455644</c:v>
                </c:pt>
                <c:pt idx="1557">
                  <c:v>2.0596387443028297</c:v>
                </c:pt>
                <c:pt idx="1558">
                  <c:v>2.0684621189305634</c:v>
                </c:pt>
                <c:pt idx="1559">
                  <c:v>2.0781875050464071</c:v>
                </c:pt>
                <c:pt idx="1560">
                  <c:v>2.0883390917573124</c:v>
                </c:pt>
                <c:pt idx="1561">
                  <c:v>2.0987520005721958</c:v>
                </c:pt>
                <c:pt idx="1562">
                  <c:v>2.1094309979437322</c:v>
                </c:pt>
                <c:pt idx="1563">
                  <c:v>2.1205613045962015</c:v>
                </c:pt>
                <c:pt idx="1564">
                  <c:v>2.1321709816377554</c:v>
                </c:pt>
                <c:pt idx="1565">
                  <c:v>2.14408528378917</c:v>
                </c:pt>
                <c:pt idx="1566">
                  <c:v>2.1564989290674847</c:v>
                </c:pt>
                <c:pt idx="1567">
                  <c:v>2.1690585213356206</c:v>
                </c:pt>
                <c:pt idx="1568">
                  <c:v>2.1813371836635818</c:v>
                </c:pt>
                <c:pt idx="1569">
                  <c:v>2.1935028470358726</c:v>
                </c:pt>
                <c:pt idx="1570">
                  <c:v>2.2055315438652707</c:v>
                </c:pt>
                <c:pt idx="1571">
                  <c:v>2.2173994827150492</c:v>
                </c:pt>
                <c:pt idx="1572">
                  <c:v>2.2290830923302893</c:v>
                </c:pt>
                <c:pt idx="1573">
                  <c:v>2.2401476391325783</c:v>
                </c:pt>
                <c:pt idx="1574">
                  <c:v>2.2503213287970421</c:v>
                </c:pt>
                <c:pt idx="1575">
                  <c:v>2.259766913600334</c:v>
                </c:pt>
                <c:pt idx="1576">
                  <c:v>2.2682359385297581</c:v>
                </c:pt>
                <c:pt idx="1577">
                  <c:v>2.2682359385297581</c:v>
                </c:pt>
                <c:pt idx="1578">
                  <c:v>2.2682359385297581</c:v>
                </c:pt>
                <c:pt idx="1579">
                  <c:v>2.2682359385297581</c:v>
                </c:pt>
                <c:pt idx="1580">
                  <c:v>2.2682359385297581</c:v>
                </c:pt>
                <c:pt idx="1581">
                  <c:v>2.2682359385297581</c:v>
                </c:pt>
                <c:pt idx="1582">
                  <c:v>2.2682359385297581</c:v>
                </c:pt>
                <c:pt idx="1583">
                  <c:v>2.2682359385297581</c:v>
                </c:pt>
                <c:pt idx="1584">
                  <c:v>2.2682359385297581</c:v>
                </c:pt>
                <c:pt idx="1585">
                  <c:v>2.2682359385297581</c:v>
                </c:pt>
                <c:pt idx="1586">
                  <c:v>2.2682359385297581</c:v>
                </c:pt>
                <c:pt idx="1587">
                  <c:v>2.2682359385297581</c:v>
                </c:pt>
                <c:pt idx="1588">
                  <c:v>2.2682359385297581</c:v>
                </c:pt>
                <c:pt idx="1589">
                  <c:v>2.2682359385297581</c:v>
                </c:pt>
                <c:pt idx="1590">
                  <c:v>2.2682359385297581</c:v>
                </c:pt>
                <c:pt idx="1591">
                  <c:v>2.2682359385297581</c:v>
                </c:pt>
                <c:pt idx="1592">
                  <c:v>2.2682359385297581</c:v>
                </c:pt>
                <c:pt idx="1593">
                  <c:v>2.2682359385297581</c:v>
                </c:pt>
                <c:pt idx="1594">
                  <c:v>2.2682359385297581</c:v>
                </c:pt>
                <c:pt idx="1595">
                  <c:v>2.2682359385297581</c:v>
                </c:pt>
                <c:pt idx="1596">
                  <c:v>2.2682359385297581</c:v>
                </c:pt>
                <c:pt idx="1597">
                  <c:v>2.2682359385297581</c:v>
                </c:pt>
                <c:pt idx="1598">
                  <c:v>2.2682359385297581</c:v>
                </c:pt>
                <c:pt idx="1599">
                  <c:v>2.2682359385297581</c:v>
                </c:pt>
                <c:pt idx="1600">
                  <c:v>2.2682359385297581</c:v>
                </c:pt>
                <c:pt idx="1601">
                  <c:v>2.2682359385297581</c:v>
                </c:pt>
                <c:pt idx="1602">
                  <c:v>2.2682359385297581</c:v>
                </c:pt>
                <c:pt idx="1603">
                  <c:v>2.2682359385297581</c:v>
                </c:pt>
                <c:pt idx="1604">
                  <c:v>2.2682359385297581</c:v>
                </c:pt>
                <c:pt idx="1605">
                  <c:v>2.2682359385297581</c:v>
                </c:pt>
                <c:pt idx="1606">
                  <c:v>2.2682359385297581</c:v>
                </c:pt>
                <c:pt idx="1607">
                  <c:v>2.2682359385297581</c:v>
                </c:pt>
                <c:pt idx="1608">
                  <c:v>2.2682359385297581</c:v>
                </c:pt>
                <c:pt idx="1609">
                  <c:v>2.273702675903909</c:v>
                </c:pt>
                <c:pt idx="1610">
                  <c:v>2.2793729647724961</c:v>
                </c:pt>
                <c:pt idx="1611">
                  <c:v>2.2852352483917895</c:v>
                </c:pt>
                <c:pt idx="1612">
                  <c:v>2.2916756579249169</c:v>
                </c:pt>
                <c:pt idx="1613">
                  <c:v>2.2987108436500199</c:v>
                </c:pt>
                <c:pt idx="1614">
                  <c:v>2.3063732678856939</c:v>
                </c:pt>
                <c:pt idx="1615">
                  <c:v>2.3146844109766307</c:v>
                </c:pt>
                <c:pt idx="1616">
                  <c:v>2.3238678452727295</c:v>
                </c:pt>
                <c:pt idx="1617">
                  <c:v>2.3337835686214898</c:v>
                </c:pt>
                <c:pt idx="1618">
                  <c:v>2.3442734990337231</c:v>
                </c:pt>
                <c:pt idx="1619">
                  <c:v>2.3547935334440027</c:v>
                </c:pt>
                <c:pt idx="1620">
                  <c:v>2.3649232219061926</c:v>
                </c:pt>
                <c:pt idx="1621">
                  <c:v>2.3746375118871481</c:v>
                </c:pt>
                <c:pt idx="1622">
                  <c:v>2.3837004750225019</c:v>
                </c:pt>
                <c:pt idx="1623">
                  <c:v>2.391678433100493</c:v>
                </c:pt>
                <c:pt idx="1624">
                  <c:v>2.3983066811138385</c:v>
                </c:pt>
                <c:pt idx="1625">
                  <c:v>2.3983066811138385</c:v>
                </c:pt>
                <c:pt idx="1626">
                  <c:v>2.3983066811138385</c:v>
                </c:pt>
                <c:pt idx="1627">
                  <c:v>2.3983066811138385</c:v>
                </c:pt>
                <c:pt idx="1628">
                  <c:v>2.3983066811138385</c:v>
                </c:pt>
                <c:pt idx="1629">
                  <c:v>2.3983066811138385</c:v>
                </c:pt>
                <c:pt idx="1630">
                  <c:v>2.3983066811138385</c:v>
                </c:pt>
                <c:pt idx="1631">
                  <c:v>2.3983066811138385</c:v>
                </c:pt>
                <c:pt idx="1632">
                  <c:v>2.3983066811138385</c:v>
                </c:pt>
                <c:pt idx="1633">
                  <c:v>2.3983066811138385</c:v>
                </c:pt>
                <c:pt idx="1634">
                  <c:v>2.3983066811138385</c:v>
                </c:pt>
                <c:pt idx="1635">
                  <c:v>2.3983066811138385</c:v>
                </c:pt>
                <c:pt idx="1636">
                  <c:v>2.3983066811138385</c:v>
                </c:pt>
                <c:pt idx="1637">
                  <c:v>2.3983066811138385</c:v>
                </c:pt>
                <c:pt idx="1638">
                  <c:v>2.3983066811138385</c:v>
                </c:pt>
                <c:pt idx="1639">
                  <c:v>2.3983066811138385</c:v>
                </c:pt>
                <c:pt idx="1640">
                  <c:v>2.3983066811138385</c:v>
                </c:pt>
                <c:pt idx="1641">
                  <c:v>2.3983066811138385</c:v>
                </c:pt>
                <c:pt idx="1642">
                  <c:v>2.3983066811138385</c:v>
                </c:pt>
                <c:pt idx="1643">
                  <c:v>2.4042065665182677</c:v>
                </c:pt>
                <c:pt idx="1644">
                  <c:v>2.4112253759941935</c:v>
                </c:pt>
                <c:pt idx="1645">
                  <c:v>2.4192249603350384</c:v>
                </c:pt>
                <c:pt idx="1646">
                  <c:v>2.4280845725138782</c:v>
                </c:pt>
                <c:pt idx="1647">
                  <c:v>2.4376545456189533</c:v>
                </c:pt>
                <c:pt idx="1648">
                  <c:v>2.4479814594574894</c:v>
                </c:pt>
                <c:pt idx="1649">
                  <c:v>2.4587278922857654</c:v>
                </c:pt>
                <c:pt idx="1650">
                  <c:v>2.469714463450789</c:v>
                </c:pt>
                <c:pt idx="1651">
                  <c:v>2.480564402485697</c:v>
                </c:pt>
                <c:pt idx="1652">
                  <c:v>2.4910455224011212</c:v>
                </c:pt>
                <c:pt idx="1653">
                  <c:v>2.5013261367557598</c:v>
                </c:pt>
                <c:pt idx="1654">
                  <c:v>2.5111886533510961</c:v>
                </c:pt>
                <c:pt idx="1655">
                  <c:v>2.5207898036918364</c:v>
                </c:pt>
                <c:pt idx="1656">
                  <c:v>2.5305227693527419</c:v>
                </c:pt>
                <c:pt idx="1657">
                  <c:v>2.5403889029757871</c:v>
                </c:pt>
                <c:pt idx="1658">
                  <c:v>2.5503895664045935</c:v>
                </c:pt>
                <c:pt idx="1659">
                  <c:v>2.5605261306844289</c:v>
                </c:pt>
                <c:pt idx="1660">
                  <c:v>2.5707999760622067</c:v>
                </c:pt>
                <c:pt idx="1661">
                  <c:v>2.5810071147574054</c:v>
                </c:pt>
                <c:pt idx="1662">
                  <c:v>2.5913355549262982</c:v>
                </c:pt>
                <c:pt idx="1663">
                  <c:v>2.6018039444930734</c:v>
                </c:pt>
                <c:pt idx="1664">
                  <c:v>2.6119777650805993</c:v>
                </c:pt>
                <c:pt idx="1665">
                  <c:v>2.6220462774337543</c:v>
                </c:pt>
                <c:pt idx="1666">
                  <c:v>2.6317971399755495</c:v>
                </c:pt>
                <c:pt idx="1667">
                  <c:v>2.6411932362476431</c:v>
                </c:pt>
                <c:pt idx="1668">
                  <c:v>2.6504446953580594</c:v>
                </c:pt>
                <c:pt idx="1669">
                  <c:v>2.659533782838897</c:v>
                </c:pt>
                <c:pt idx="1670">
                  <c:v>2.6684596892795009</c:v>
                </c:pt>
                <c:pt idx="1671">
                  <c:v>2.676991262905041</c:v>
                </c:pt>
                <c:pt idx="1672">
                  <c:v>2.6853251975555823</c:v>
                </c:pt>
                <c:pt idx="1673">
                  <c:v>2.6936753380180654</c:v>
                </c:pt>
                <c:pt idx="1674">
                  <c:v>2.7018273783772377</c:v>
                </c:pt>
                <c:pt idx="1675">
                  <c:v>2.7018273783772377</c:v>
                </c:pt>
                <c:pt idx="1676">
                  <c:v>2.7018273783772377</c:v>
                </c:pt>
                <c:pt idx="1677">
                  <c:v>2.7018273783772377</c:v>
                </c:pt>
                <c:pt idx="1678">
                  <c:v>2.7018273783772377</c:v>
                </c:pt>
                <c:pt idx="1679">
                  <c:v>2.7018273783772377</c:v>
                </c:pt>
                <c:pt idx="1680">
                  <c:v>2.7018273783772377</c:v>
                </c:pt>
                <c:pt idx="1681">
                  <c:v>2.7018273783772377</c:v>
                </c:pt>
                <c:pt idx="1682">
                  <c:v>2.7018273783772377</c:v>
                </c:pt>
                <c:pt idx="1683">
                  <c:v>2.7099845479942468</c:v>
                </c:pt>
                <c:pt idx="1684">
                  <c:v>2.7190235362541837</c:v>
                </c:pt>
                <c:pt idx="1685">
                  <c:v>2.7285556616435955</c:v>
                </c:pt>
                <c:pt idx="1686">
                  <c:v>2.7381563453514404</c:v>
                </c:pt>
                <c:pt idx="1687">
                  <c:v>2.7478259514178411</c:v>
                </c:pt>
                <c:pt idx="1688">
                  <c:v>2.7571344986682442</c:v>
                </c:pt>
                <c:pt idx="1689">
                  <c:v>2.7660461294680383</c:v>
                </c:pt>
                <c:pt idx="1690">
                  <c:v>2.7747754331455847</c:v>
                </c:pt>
                <c:pt idx="1691">
                  <c:v>2.7833053455310668</c:v>
                </c:pt>
                <c:pt idx="1692">
                  <c:v>2.7918517383760597</c:v>
                </c:pt>
                <c:pt idx="1693">
                  <c:v>2.800414634684679</c:v>
                </c:pt>
                <c:pt idx="1694">
                  <c:v>2.8089940574790124</c:v>
                </c:pt>
                <c:pt idx="1695">
                  <c:v>2.8175900297991183</c:v>
                </c:pt>
                <c:pt idx="1696">
                  <c:v>2.8262025747030277</c:v>
                </c:pt>
                <c:pt idx="1697">
                  <c:v>2.8348317152667439</c:v>
                </c:pt>
                <c:pt idx="1698">
                  <c:v>2.8432602746528293</c:v>
                </c:pt>
                <c:pt idx="1699">
                  <c:v>2.8432602746528293</c:v>
                </c:pt>
                <c:pt idx="1700">
                  <c:v>2.8432602746528293</c:v>
                </c:pt>
                <c:pt idx="1701">
                  <c:v>2.8432602746528293</c:v>
                </c:pt>
                <c:pt idx="1702">
                  <c:v>2.8432602746528293</c:v>
                </c:pt>
                <c:pt idx="1703">
                  <c:v>2.8432602746528293</c:v>
                </c:pt>
                <c:pt idx="1704">
                  <c:v>2.8432602746528293</c:v>
                </c:pt>
                <c:pt idx="1705">
                  <c:v>2.8432602746528293</c:v>
                </c:pt>
                <c:pt idx="1706">
                  <c:v>2.8432602746528293</c:v>
                </c:pt>
                <c:pt idx="1707">
                  <c:v>2.8432602746528293</c:v>
                </c:pt>
                <c:pt idx="1708">
                  <c:v>2.8432602746528293</c:v>
                </c:pt>
                <c:pt idx="1709">
                  <c:v>2.8432602746528293</c:v>
                </c:pt>
                <c:pt idx="1710">
                  <c:v>2.8432602746528293</c:v>
                </c:pt>
                <c:pt idx="1711">
                  <c:v>2.8516104151153123</c:v>
                </c:pt>
                <c:pt idx="1712">
                  <c:v>2.8601911128818922</c:v>
                </c:pt>
                <c:pt idx="1713">
                  <c:v>2.8692340070683944</c:v>
                </c:pt>
                <c:pt idx="1714">
                  <c:v>2.8785425543187975</c:v>
                </c:pt>
                <c:pt idx="1715">
                  <c:v>2.8881179740741372</c:v>
                </c:pt>
                <c:pt idx="1716">
                  <c:v>2.8979790030988064</c:v>
                </c:pt>
                <c:pt idx="1717">
                  <c:v>2.9081273609121796</c:v>
                </c:pt>
                <c:pt idx="1718">
                  <c:v>2.9185828306592221</c:v>
                </c:pt>
                <c:pt idx="1719">
                  <c:v>2.9293476808932808</c:v>
                </c:pt>
                <c:pt idx="1720">
                  <c:v>2.9402231053240921</c:v>
                </c:pt>
                <c:pt idx="1721">
                  <c:v>2.9507501620533705</c:v>
                </c:pt>
                <c:pt idx="1722">
                  <c:v>2.9606867600986808</c:v>
                </c:pt>
                <c:pt idx="1723">
                  <c:v>2.9699943630967605</c:v>
                </c:pt>
                <c:pt idx="1724">
                  <c:v>2.9699943630967605</c:v>
                </c:pt>
                <c:pt idx="1725">
                  <c:v>2.9699943630967605</c:v>
                </c:pt>
                <c:pt idx="1726">
                  <c:v>2.9699943630967605</c:v>
                </c:pt>
                <c:pt idx="1727">
                  <c:v>2.9699943630967605</c:v>
                </c:pt>
                <c:pt idx="1728">
                  <c:v>2.9699943630967605</c:v>
                </c:pt>
                <c:pt idx="1729">
                  <c:v>2.9699943630967605</c:v>
                </c:pt>
                <c:pt idx="1730">
                  <c:v>2.9699943630967605</c:v>
                </c:pt>
                <c:pt idx="1731">
                  <c:v>2.9699943630967605</c:v>
                </c:pt>
                <c:pt idx="1732">
                  <c:v>2.9699943630967605</c:v>
                </c:pt>
                <c:pt idx="1733">
                  <c:v>2.9699943630967605</c:v>
                </c:pt>
                <c:pt idx="1734">
                  <c:v>2.9699943630967605</c:v>
                </c:pt>
                <c:pt idx="1735">
                  <c:v>2.9699943630967605</c:v>
                </c:pt>
                <c:pt idx="1736">
                  <c:v>2.9699943630967605</c:v>
                </c:pt>
                <c:pt idx="1737">
                  <c:v>2.9699943630967605</c:v>
                </c:pt>
                <c:pt idx="1738">
                  <c:v>2.9699943630967605</c:v>
                </c:pt>
                <c:pt idx="1739">
                  <c:v>2.9699943630967605</c:v>
                </c:pt>
                <c:pt idx="1740">
                  <c:v>2.9699943630967605</c:v>
                </c:pt>
                <c:pt idx="1741">
                  <c:v>2.9699943630967605</c:v>
                </c:pt>
                <c:pt idx="1742">
                  <c:v>2.9699943630967605</c:v>
                </c:pt>
                <c:pt idx="1743">
                  <c:v>2.9699943630967605</c:v>
                </c:pt>
                <c:pt idx="1744">
                  <c:v>2.9699943630967605</c:v>
                </c:pt>
                <c:pt idx="1745">
                  <c:v>2.9699943630967605</c:v>
                </c:pt>
                <c:pt idx="1746">
                  <c:v>2.9699943630967605</c:v>
                </c:pt>
                <c:pt idx="1747">
                  <c:v>2.9699943630967605</c:v>
                </c:pt>
                <c:pt idx="1748">
                  <c:v>2.9699943630967605</c:v>
                </c:pt>
                <c:pt idx="1749">
                  <c:v>2.9699943630967605</c:v>
                </c:pt>
                <c:pt idx="1750">
                  <c:v>2.9699943630967605</c:v>
                </c:pt>
                <c:pt idx="1751">
                  <c:v>2.9699943630967605</c:v>
                </c:pt>
                <c:pt idx="1752">
                  <c:v>2.9699943630967605</c:v>
                </c:pt>
                <c:pt idx="1753">
                  <c:v>2.9699943630967605</c:v>
                </c:pt>
                <c:pt idx="1754">
                  <c:v>2.9699943630967605</c:v>
                </c:pt>
                <c:pt idx="1755">
                  <c:v>2.9699943630967605</c:v>
                </c:pt>
                <c:pt idx="1756">
                  <c:v>2.9699943630967605</c:v>
                </c:pt>
                <c:pt idx="1757">
                  <c:v>2.9699943630967605</c:v>
                </c:pt>
                <c:pt idx="1758">
                  <c:v>2.9699943630967605</c:v>
                </c:pt>
                <c:pt idx="1759">
                  <c:v>2.9699943630967605</c:v>
                </c:pt>
                <c:pt idx="1760">
                  <c:v>2.9699943630967605</c:v>
                </c:pt>
                <c:pt idx="1761">
                  <c:v>2.9699943630967605</c:v>
                </c:pt>
                <c:pt idx="1762">
                  <c:v>2.9699943630967605</c:v>
                </c:pt>
                <c:pt idx="1763">
                  <c:v>2.9699943630967605</c:v>
                </c:pt>
                <c:pt idx="1764">
                  <c:v>2.9699943630967605</c:v>
                </c:pt>
                <c:pt idx="1765">
                  <c:v>2.9699943630967605</c:v>
                </c:pt>
                <c:pt idx="1766">
                  <c:v>2.9699943630967605</c:v>
                </c:pt>
                <c:pt idx="1767">
                  <c:v>2.9699943630967605</c:v>
                </c:pt>
                <c:pt idx="1768">
                  <c:v>2.9699943630967605</c:v>
                </c:pt>
                <c:pt idx="1769">
                  <c:v>2.9699943630967605</c:v>
                </c:pt>
                <c:pt idx="1770">
                  <c:v>2.9699943630967605</c:v>
                </c:pt>
                <c:pt idx="1771">
                  <c:v>2.9699943630967605</c:v>
                </c:pt>
                <c:pt idx="1772">
                  <c:v>2.9699943630967605</c:v>
                </c:pt>
                <c:pt idx="1773">
                  <c:v>2.9699943630967605</c:v>
                </c:pt>
                <c:pt idx="1774">
                  <c:v>2.9699943630967605</c:v>
                </c:pt>
                <c:pt idx="1775">
                  <c:v>2.9699943630967605</c:v>
                </c:pt>
                <c:pt idx="1776">
                  <c:v>2.9699943630967605</c:v>
                </c:pt>
                <c:pt idx="1777">
                  <c:v>2.9699943630967605</c:v>
                </c:pt>
                <c:pt idx="1778">
                  <c:v>2.9699943630967605</c:v>
                </c:pt>
                <c:pt idx="1779">
                  <c:v>2.9699943630967605</c:v>
                </c:pt>
                <c:pt idx="1780">
                  <c:v>2.9699943630967605</c:v>
                </c:pt>
                <c:pt idx="1781">
                  <c:v>2.9699943630967605</c:v>
                </c:pt>
                <c:pt idx="1782">
                  <c:v>2.9699943630967605</c:v>
                </c:pt>
                <c:pt idx="1783">
                  <c:v>2.9699943630967605</c:v>
                </c:pt>
                <c:pt idx="1784">
                  <c:v>2.9699943630967605</c:v>
                </c:pt>
                <c:pt idx="1785">
                  <c:v>2.9699943630967605</c:v>
                </c:pt>
                <c:pt idx="1786">
                  <c:v>2.9699943630967605</c:v>
                </c:pt>
                <c:pt idx="1787">
                  <c:v>2.9699943630967605</c:v>
                </c:pt>
                <c:pt idx="1788">
                  <c:v>2.9699943630967605</c:v>
                </c:pt>
                <c:pt idx="1789">
                  <c:v>2.9699943630967605</c:v>
                </c:pt>
                <c:pt idx="1790">
                  <c:v>2.9699943630967605</c:v>
                </c:pt>
                <c:pt idx="1791">
                  <c:v>2.9699943630967605</c:v>
                </c:pt>
                <c:pt idx="1792">
                  <c:v>2.9699943630967605</c:v>
                </c:pt>
                <c:pt idx="1793">
                  <c:v>2.9699943630967605</c:v>
                </c:pt>
                <c:pt idx="1794">
                  <c:v>2.9699943630967605</c:v>
                </c:pt>
                <c:pt idx="1795">
                  <c:v>2.9699943630967605</c:v>
                </c:pt>
                <c:pt idx="1796">
                  <c:v>2.9699943630967605</c:v>
                </c:pt>
                <c:pt idx="1797">
                  <c:v>2.9699943630967605</c:v>
                </c:pt>
                <c:pt idx="1798">
                  <c:v>2.9699943630967605</c:v>
                </c:pt>
                <c:pt idx="1799">
                  <c:v>2.9699943630967605</c:v>
                </c:pt>
                <c:pt idx="1800">
                  <c:v>2.9699943630967605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7A2-44BD-A241-E442B759943F}"/>
            </c:ext>
          </c:extLst>
        </c:ser>
        <c:ser>
          <c:idx val="1"/>
          <c:order val="1"/>
          <c:tx>
            <c:v>Braking Energy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Calculations!$B$3:$B$1803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Calculations!$R$3:$R$1803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4.5234764479595119E-4</c:v>
                </c:pt>
                <c:pt idx="37">
                  <c:v>2.7089780589409727E-3</c:v>
                </c:pt>
                <c:pt idx="38">
                  <c:v>5.7887254521797856E-3</c:v>
                </c:pt>
                <c:pt idx="39">
                  <c:v>8.4193814052404836E-3</c:v>
                </c:pt>
                <c:pt idx="40">
                  <c:v>1.0546581854288837E-2</c:v>
                </c:pt>
                <c:pt idx="41">
                  <c:v>1.3038245524238042E-2</c:v>
                </c:pt>
                <c:pt idx="42">
                  <c:v>1.6076591024966776E-2</c:v>
                </c:pt>
                <c:pt idx="43">
                  <c:v>1.8552622912688613E-2</c:v>
                </c:pt>
                <c:pt idx="44">
                  <c:v>1.9776834441315158E-2</c:v>
                </c:pt>
                <c:pt idx="45">
                  <c:v>2.008568444687607E-2</c:v>
                </c:pt>
                <c:pt idx="46">
                  <c:v>2.0250588577946028E-2</c:v>
                </c:pt>
                <c:pt idx="47">
                  <c:v>2.0607923014561897E-2</c:v>
                </c:pt>
                <c:pt idx="48">
                  <c:v>2.0854167375055722E-2</c:v>
                </c:pt>
                <c:pt idx="49">
                  <c:v>2.0854167375055722E-2</c:v>
                </c:pt>
                <c:pt idx="50">
                  <c:v>2.0854167375055722E-2</c:v>
                </c:pt>
                <c:pt idx="51">
                  <c:v>2.1206446179608193E-2</c:v>
                </c:pt>
                <c:pt idx="52">
                  <c:v>2.2110319041380527E-2</c:v>
                </c:pt>
                <c:pt idx="53">
                  <c:v>2.2712566751590359E-2</c:v>
                </c:pt>
                <c:pt idx="54">
                  <c:v>2.2758845052924595E-2</c:v>
                </c:pt>
                <c:pt idx="55">
                  <c:v>2.2758845052924595E-2</c:v>
                </c:pt>
                <c:pt idx="56">
                  <c:v>2.2758845052924595E-2</c:v>
                </c:pt>
                <c:pt idx="57">
                  <c:v>2.2758845052924595E-2</c:v>
                </c:pt>
                <c:pt idx="58">
                  <c:v>2.2758845052924595E-2</c:v>
                </c:pt>
                <c:pt idx="59">
                  <c:v>2.2758845052924595E-2</c:v>
                </c:pt>
                <c:pt idx="60">
                  <c:v>2.2758845052924595E-2</c:v>
                </c:pt>
                <c:pt idx="61">
                  <c:v>2.2758845052924595E-2</c:v>
                </c:pt>
                <c:pt idx="62">
                  <c:v>2.2758845052924595E-2</c:v>
                </c:pt>
                <c:pt idx="63">
                  <c:v>2.2758845052924595E-2</c:v>
                </c:pt>
                <c:pt idx="64">
                  <c:v>2.2758845052924595E-2</c:v>
                </c:pt>
                <c:pt idx="65">
                  <c:v>2.2758845052924595E-2</c:v>
                </c:pt>
                <c:pt idx="66">
                  <c:v>2.2758845052924595E-2</c:v>
                </c:pt>
                <c:pt idx="67">
                  <c:v>2.2758845052924595E-2</c:v>
                </c:pt>
                <c:pt idx="68">
                  <c:v>2.2758845052924595E-2</c:v>
                </c:pt>
                <c:pt idx="69">
                  <c:v>2.2758845052924595E-2</c:v>
                </c:pt>
                <c:pt idx="70">
                  <c:v>2.2758845052924595E-2</c:v>
                </c:pt>
                <c:pt idx="71">
                  <c:v>2.2758845052924595E-2</c:v>
                </c:pt>
                <c:pt idx="72">
                  <c:v>2.2758845052924595E-2</c:v>
                </c:pt>
                <c:pt idx="73">
                  <c:v>2.2758845052924595E-2</c:v>
                </c:pt>
                <c:pt idx="74">
                  <c:v>2.2758845052924595E-2</c:v>
                </c:pt>
                <c:pt idx="75">
                  <c:v>2.2758845052924595E-2</c:v>
                </c:pt>
                <c:pt idx="76">
                  <c:v>2.2758845052924595E-2</c:v>
                </c:pt>
                <c:pt idx="77">
                  <c:v>2.2758845052924595E-2</c:v>
                </c:pt>
                <c:pt idx="78">
                  <c:v>2.2758845052924595E-2</c:v>
                </c:pt>
                <c:pt idx="79">
                  <c:v>2.2758845052924595E-2</c:v>
                </c:pt>
                <c:pt idx="80">
                  <c:v>2.2758845052924595E-2</c:v>
                </c:pt>
                <c:pt idx="81">
                  <c:v>2.3142194156239283E-2</c:v>
                </c:pt>
                <c:pt idx="82">
                  <c:v>2.3397761059481093E-2</c:v>
                </c:pt>
                <c:pt idx="83">
                  <c:v>2.3397761059481093E-2</c:v>
                </c:pt>
                <c:pt idx="84">
                  <c:v>2.3406158835744598E-2</c:v>
                </c:pt>
                <c:pt idx="85">
                  <c:v>2.3602519747887733E-2</c:v>
                </c:pt>
                <c:pt idx="86">
                  <c:v>2.3740495664954134E-2</c:v>
                </c:pt>
                <c:pt idx="87">
                  <c:v>2.3763930681903717E-2</c:v>
                </c:pt>
                <c:pt idx="88">
                  <c:v>2.471411145898705E-2</c:v>
                </c:pt>
                <c:pt idx="89">
                  <c:v>2.7877783026522843E-2</c:v>
                </c:pt>
                <c:pt idx="90">
                  <c:v>3.1990775614456873E-2</c:v>
                </c:pt>
                <c:pt idx="91">
                  <c:v>3.5471121674470585E-2</c:v>
                </c:pt>
                <c:pt idx="92">
                  <c:v>3.7452602576948296E-2</c:v>
                </c:pt>
                <c:pt idx="93">
                  <c:v>3.8439908166274434E-2</c:v>
                </c:pt>
                <c:pt idx="94">
                  <c:v>3.9296590215657151E-2</c:v>
                </c:pt>
                <c:pt idx="95">
                  <c:v>4.0116973298337834E-2</c:v>
                </c:pt>
                <c:pt idx="96">
                  <c:v>4.0572137375506905E-2</c:v>
                </c:pt>
                <c:pt idx="97">
                  <c:v>4.0739351314395794E-2</c:v>
                </c:pt>
                <c:pt idx="98">
                  <c:v>4.0841591118913972E-2</c:v>
                </c:pt>
                <c:pt idx="99">
                  <c:v>4.0841591118913972E-2</c:v>
                </c:pt>
                <c:pt idx="100">
                  <c:v>4.0841591118913972E-2</c:v>
                </c:pt>
                <c:pt idx="101">
                  <c:v>4.0841591118913972E-2</c:v>
                </c:pt>
                <c:pt idx="102">
                  <c:v>4.0841591118913972E-2</c:v>
                </c:pt>
                <c:pt idx="103">
                  <c:v>4.0841591118913972E-2</c:v>
                </c:pt>
                <c:pt idx="104">
                  <c:v>4.0841591118913972E-2</c:v>
                </c:pt>
                <c:pt idx="105">
                  <c:v>4.0841591118913972E-2</c:v>
                </c:pt>
                <c:pt idx="106">
                  <c:v>4.0841591118913972E-2</c:v>
                </c:pt>
                <c:pt idx="107">
                  <c:v>4.0841591118913972E-2</c:v>
                </c:pt>
                <c:pt idx="108">
                  <c:v>4.0841591118913972E-2</c:v>
                </c:pt>
                <c:pt idx="109">
                  <c:v>4.0841591118913972E-2</c:v>
                </c:pt>
                <c:pt idx="110">
                  <c:v>4.0841591118913972E-2</c:v>
                </c:pt>
                <c:pt idx="111">
                  <c:v>4.0841591118913972E-2</c:v>
                </c:pt>
                <c:pt idx="112">
                  <c:v>4.0841591118913972E-2</c:v>
                </c:pt>
                <c:pt idx="113">
                  <c:v>4.0841591118913972E-2</c:v>
                </c:pt>
                <c:pt idx="114">
                  <c:v>4.0841591118913972E-2</c:v>
                </c:pt>
                <c:pt idx="115">
                  <c:v>4.0841591118913972E-2</c:v>
                </c:pt>
                <c:pt idx="116">
                  <c:v>4.0841591118913972E-2</c:v>
                </c:pt>
                <c:pt idx="117">
                  <c:v>4.0841591118913972E-2</c:v>
                </c:pt>
                <c:pt idx="118">
                  <c:v>4.0841591118913972E-2</c:v>
                </c:pt>
                <c:pt idx="119">
                  <c:v>4.0841591118913972E-2</c:v>
                </c:pt>
                <c:pt idx="120">
                  <c:v>4.0841591118913972E-2</c:v>
                </c:pt>
                <c:pt idx="121">
                  <c:v>4.0841591118913972E-2</c:v>
                </c:pt>
                <c:pt idx="122">
                  <c:v>4.0841591118913972E-2</c:v>
                </c:pt>
                <c:pt idx="123">
                  <c:v>4.0841591118913972E-2</c:v>
                </c:pt>
                <c:pt idx="124">
                  <c:v>4.0841591118913972E-2</c:v>
                </c:pt>
                <c:pt idx="125">
                  <c:v>4.0841591118913972E-2</c:v>
                </c:pt>
                <c:pt idx="126">
                  <c:v>4.0841591118913972E-2</c:v>
                </c:pt>
                <c:pt idx="127">
                  <c:v>4.0841591118913972E-2</c:v>
                </c:pt>
                <c:pt idx="128">
                  <c:v>4.0841591118913972E-2</c:v>
                </c:pt>
                <c:pt idx="129">
                  <c:v>4.0841591118913972E-2</c:v>
                </c:pt>
                <c:pt idx="130">
                  <c:v>4.0841591118913972E-2</c:v>
                </c:pt>
                <c:pt idx="131">
                  <c:v>4.0841591118913972E-2</c:v>
                </c:pt>
                <c:pt idx="132">
                  <c:v>4.0841591118913972E-2</c:v>
                </c:pt>
                <c:pt idx="133">
                  <c:v>4.0841591118913972E-2</c:v>
                </c:pt>
                <c:pt idx="134">
                  <c:v>4.0841591118913972E-2</c:v>
                </c:pt>
                <c:pt idx="135">
                  <c:v>4.0841591118913972E-2</c:v>
                </c:pt>
                <c:pt idx="136">
                  <c:v>4.0841591118913972E-2</c:v>
                </c:pt>
                <c:pt idx="137">
                  <c:v>4.0841591118913972E-2</c:v>
                </c:pt>
                <c:pt idx="138">
                  <c:v>4.0841591118913972E-2</c:v>
                </c:pt>
                <c:pt idx="139">
                  <c:v>4.0841591118913972E-2</c:v>
                </c:pt>
                <c:pt idx="140">
                  <c:v>4.0841591118913972E-2</c:v>
                </c:pt>
                <c:pt idx="141">
                  <c:v>4.0841591118913972E-2</c:v>
                </c:pt>
                <c:pt idx="142">
                  <c:v>4.0841591118913972E-2</c:v>
                </c:pt>
                <c:pt idx="143">
                  <c:v>4.0841591118913972E-2</c:v>
                </c:pt>
                <c:pt idx="144">
                  <c:v>4.0841591118913972E-2</c:v>
                </c:pt>
                <c:pt idx="145">
                  <c:v>4.0841591118913972E-2</c:v>
                </c:pt>
                <c:pt idx="146">
                  <c:v>4.0841591118913972E-2</c:v>
                </c:pt>
                <c:pt idx="147">
                  <c:v>4.0841591118913972E-2</c:v>
                </c:pt>
                <c:pt idx="148">
                  <c:v>4.0841591118913972E-2</c:v>
                </c:pt>
                <c:pt idx="149">
                  <c:v>4.0841591118913972E-2</c:v>
                </c:pt>
                <c:pt idx="150">
                  <c:v>4.0841591118913972E-2</c:v>
                </c:pt>
                <c:pt idx="151">
                  <c:v>4.1635641599906771E-2</c:v>
                </c:pt>
                <c:pt idx="152">
                  <c:v>4.4309883364515822E-2</c:v>
                </c:pt>
                <c:pt idx="153">
                  <c:v>4.7730654695422883E-2</c:v>
                </c:pt>
                <c:pt idx="154">
                  <c:v>5.0184854153748716E-2</c:v>
                </c:pt>
                <c:pt idx="155">
                  <c:v>5.1177959426932228E-2</c:v>
                </c:pt>
                <c:pt idx="156">
                  <c:v>5.1177959426932228E-2</c:v>
                </c:pt>
                <c:pt idx="157">
                  <c:v>5.1177959426932228E-2</c:v>
                </c:pt>
                <c:pt idx="158">
                  <c:v>5.1177959426932228E-2</c:v>
                </c:pt>
                <c:pt idx="159">
                  <c:v>5.1177959426932228E-2</c:v>
                </c:pt>
                <c:pt idx="160">
                  <c:v>5.1177959426932228E-2</c:v>
                </c:pt>
                <c:pt idx="161">
                  <c:v>5.1177959426932228E-2</c:v>
                </c:pt>
                <c:pt idx="162">
                  <c:v>5.1177959426932228E-2</c:v>
                </c:pt>
                <c:pt idx="163">
                  <c:v>5.1177959426932228E-2</c:v>
                </c:pt>
                <c:pt idx="164">
                  <c:v>5.1177959426932228E-2</c:v>
                </c:pt>
                <c:pt idx="165">
                  <c:v>5.1177959426932228E-2</c:v>
                </c:pt>
                <c:pt idx="166">
                  <c:v>5.1177959426932228E-2</c:v>
                </c:pt>
                <c:pt idx="167">
                  <c:v>5.1177959426932228E-2</c:v>
                </c:pt>
                <c:pt idx="168">
                  <c:v>5.1177959426932228E-2</c:v>
                </c:pt>
                <c:pt idx="169">
                  <c:v>5.1177959426932228E-2</c:v>
                </c:pt>
                <c:pt idx="170">
                  <c:v>5.1177959426932228E-2</c:v>
                </c:pt>
                <c:pt idx="171">
                  <c:v>5.2317712801957947E-2</c:v>
                </c:pt>
                <c:pt idx="172">
                  <c:v>5.5479790078375765E-2</c:v>
                </c:pt>
                <c:pt idx="173">
                  <c:v>5.9135395483854165E-2</c:v>
                </c:pt>
                <c:pt idx="174">
                  <c:v>6.1296768025103948E-2</c:v>
                </c:pt>
                <c:pt idx="175">
                  <c:v>6.1740695411327581E-2</c:v>
                </c:pt>
                <c:pt idx="176">
                  <c:v>6.1740695411327581E-2</c:v>
                </c:pt>
                <c:pt idx="177">
                  <c:v>6.1740695411327581E-2</c:v>
                </c:pt>
                <c:pt idx="178">
                  <c:v>6.1740695411327581E-2</c:v>
                </c:pt>
                <c:pt idx="179">
                  <c:v>6.1740695411327581E-2</c:v>
                </c:pt>
                <c:pt idx="180">
                  <c:v>6.1740695411327581E-2</c:v>
                </c:pt>
                <c:pt idx="181">
                  <c:v>6.1740695411327581E-2</c:v>
                </c:pt>
                <c:pt idx="182">
                  <c:v>6.1839923445141019E-2</c:v>
                </c:pt>
                <c:pt idx="183">
                  <c:v>6.2848632247506211E-2</c:v>
                </c:pt>
                <c:pt idx="184">
                  <c:v>6.4493590515339927E-2</c:v>
                </c:pt>
                <c:pt idx="185">
                  <c:v>6.6149206515271342E-2</c:v>
                </c:pt>
                <c:pt idx="186">
                  <c:v>6.7487845816068662E-2</c:v>
                </c:pt>
                <c:pt idx="187">
                  <c:v>6.8441994309905468E-2</c:v>
                </c:pt>
                <c:pt idx="188">
                  <c:v>6.9106422371238416E-2</c:v>
                </c:pt>
                <c:pt idx="189">
                  <c:v>6.9559512482667812E-2</c:v>
                </c:pt>
                <c:pt idx="190">
                  <c:v>6.9832606187062746E-2</c:v>
                </c:pt>
                <c:pt idx="191">
                  <c:v>6.9999003554772163E-2</c:v>
                </c:pt>
                <c:pt idx="192">
                  <c:v>7.0069356335453095E-2</c:v>
                </c:pt>
                <c:pt idx="193">
                  <c:v>7.0069356335453095E-2</c:v>
                </c:pt>
                <c:pt idx="194">
                  <c:v>7.0069356335453095E-2</c:v>
                </c:pt>
                <c:pt idx="195">
                  <c:v>7.0069356335453095E-2</c:v>
                </c:pt>
                <c:pt idx="196">
                  <c:v>7.0069356335453095E-2</c:v>
                </c:pt>
                <c:pt idx="197">
                  <c:v>7.0069356335453095E-2</c:v>
                </c:pt>
                <c:pt idx="198">
                  <c:v>7.0069356335453095E-2</c:v>
                </c:pt>
                <c:pt idx="199">
                  <c:v>7.0069356335453095E-2</c:v>
                </c:pt>
                <c:pt idx="200">
                  <c:v>7.0069356335453095E-2</c:v>
                </c:pt>
                <c:pt idx="201">
                  <c:v>7.0069356335453095E-2</c:v>
                </c:pt>
                <c:pt idx="202">
                  <c:v>7.0069356335453095E-2</c:v>
                </c:pt>
                <c:pt idx="203">
                  <c:v>7.0069356335453095E-2</c:v>
                </c:pt>
                <c:pt idx="204">
                  <c:v>7.0069356335453095E-2</c:v>
                </c:pt>
                <c:pt idx="205">
                  <c:v>7.0069356335453095E-2</c:v>
                </c:pt>
                <c:pt idx="206">
                  <c:v>7.0069356335453095E-2</c:v>
                </c:pt>
                <c:pt idx="207">
                  <c:v>7.0069356335453095E-2</c:v>
                </c:pt>
                <c:pt idx="208">
                  <c:v>7.0069356335453095E-2</c:v>
                </c:pt>
                <c:pt idx="209">
                  <c:v>7.0069356335453095E-2</c:v>
                </c:pt>
                <c:pt idx="210">
                  <c:v>7.0069356335453095E-2</c:v>
                </c:pt>
                <c:pt idx="211">
                  <c:v>7.0069356335453095E-2</c:v>
                </c:pt>
                <c:pt idx="212">
                  <c:v>7.0069356335453095E-2</c:v>
                </c:pt>
                <c:pt idx="213">
                  <c:v>7.0069356335453095E-2</c:v>
                </c:pt>
                <c:pt idx="214">
                  <c:v>7.0069356335453095E-2</c:v>
                </c:pt>
                <c:pt idx="215">
                  <c:v>7.0069356335453095E-2</c:v>
                </c:pt>
                <c:pt idx="216">
                  <c:v>7.0069356335453095E-2</c:v>
                </c:pt>
                <c:pt idx="217">
                  <c:v>7.0069356335453095E-2</c:v>
                </c:pt>
                <c:pt idx="218">
                  <c:v>7.0069356335453095E-2</c:v>
                </c:pt>
                <c:pt idx="219">
                  <c:v>7.0069356335453095E-2</c:v>
                </c:pt>
                <c:pt idx="220">
                  <c:v>7.0069356335453095E-2</c:v>
                </c:pt>
                <c:pt idx="221">
                  <c:v>7.0069356335453095E-2</c:v>
                </c:pt>
                <c:pt idx="222">
                  <c:v>7.0069356335453095E-2</c:v>
                </c:pt>
                <c:pt idx="223">
                  <c:v>7.0069356335453095E-2</c:v>
                </c:pt>
                <c:pt idx="224">
                  <c:v>7.0069356335453095E-2</c:v>
                </c:pt>
                <c:pt idx="225">
                  <c:v>7.0069356335453095E-2</c:v>
                </c:pt>
                <c:pt idx="226">
                  <c:v>7.0069356335453095E-2</c:v>
                </c:pt>
                <c:pt idx="227">
                  <c:v>7.0069356335453095E-2</c:v>
                </c:pt>
                <c:pt idx="228">
                  <c:v>7.0069356335453095E-2</c:v>
                </c:pt>
                <c:pt idx="229">
                  <c:v>7.0069356335453095E-2</c:v>
                </c:pt>
                <c:pt idx="230">
                  <c:v>7.0069356335453095E-2</c:v>
                </c:pt>
                <c:pt idx="231">
                  <c:v>7.0069356335453095E-2</c:v>
                </c:pt>
                <c:pt idx="232">
                  <c:v>7.0251861568897886E-2</c:v>
                </c:pt>
                <c:pt idx="233">
                  <c:v>7.2030199735188399E-2</c:v>
                </c:pt>
                <c:pt idx="234">
                  <c:v>7.4313990800763022E-2</c:v>
                </c:pt>
                <c:pt idx="235">
                  <c:v>7.5856817381652938E-2</c:v>
                </c:pt>
                <c:pt idx="236">
                  <c:v>7.6287954368458505E-2</c:v>
                </c:pt>
                <c:pt idx="237">
                  <c:v>7.6390263887182772E-2</c:v>
                </c:pt>
                <c:pt idx="238">
                  <c:v>7.7237939271339165E-2</c:v>
                </c:pt>
                <c:pt idx="239">
                  <c:v>7.9505243364327197E-2</c:v>
                </c:pt>
                <c:pt idx="240">
                  <c:v>8.2650989469675917E-2</c:v>
                </c:pt>
                <c:pt idx="241">
                  <c:v>8.5207220262623243E-2</c:v>
                </c:pt>
                <c:pt idx="242">
                  <c:v>8.7459284849916413E-2</c:v>
                </c:pt>
                <c:pt idx="243">
                  <c:v>8.9839975096529912E-2</c:v>
                </c:pt>
                <c:pt idx="244">
                  <c:v>9.1967175545578261E-2</c:v>
                </c:pt>
                <c:pt idx="245">
                  <c:v>9.4458839215527474E-2</c:v>
                </c:pt>
                <c:pt idx="246">
                  <c:v>9.7497184716256208E-2</c:v>
                </c:pt>
                <c:pt idx="247">
                  <c:v>9.9973216603978038E-2</c:v>
                </c:pt>
                <c:pt idx="248">
                  <c:v>0.10119742813260457</c:v>
                </c:pt>
                <c:pt idx="249">
                  <c:v>0.1015062781381655</c:v>
                </c:pt>
                <c:pt idx="250">
                  <c:v>0.10167118226923545</c:v>
                </c:pt>
                <c:pt idx="251">
                  <c:v>0.10202851670585131</c:v>
                </c:pt>
                <c:pt idx="252">
                  <c:v>0.10227476106634514</c:v>
                </c:pt>
                <c:pt idx="253">
                  <c:v>0.10227476106634514</c:v>
                </c:pt>
                <c:pt idx="254">
                  <c:v>0.10227476106634514</c:v>
                </c:pt>
                <c:pt idx="255">
                  <c:v>0.10262703987089761</c:v>
                </c:pt>
                <c:pt idx="256">
                  <c:v>0.10315967987944634</c:v>
                </c:pt>
                <c:pt idx="257">
                  <c:v>0.10315967987944634</c:v>
                </c:pt>
                <c:pt idx="258">
                  <c:v>0.10315967987944634</c:v>
                </c:pt>
                <c:pt idx="259">
                  <c:v>0.10315967987944634</c:v>
                </c:pt>
                <c:pt idx="260">
                  <c:v>0.10315967987944634</c:v>
                </c:pt>
                <c:pt idx="261">
                  <c:v>0.10315967987944634</c:v>
                </c:pt>
                <c:pt idx="262">
                  <c:v>0.10315967987944634</c:v>
                </c:pt>
                <c:pt idx="263">
                  <c:v>0.10315967987944634</c:v>
                </c:pt>
                <c:pt idx="264">
                  <c:v>0.10315967987944634</c:v>
                </c:pt>
                <c:pt idx="265">
                  <c:v>0.10315967987944634</c:v>
                </c:pt>
                <c:pt idx="266">
                  <c:v>0.10315967987944634</c:v>
                </c:pt>
                <c:pt idx="267">
                  <c:v>0.10315967987944634</c:v>
                </c:pt>
                <c:pt idx="268">
                  <c:v>0.10315967987944634</c:v>
                </c:pt>
                <c:pt idx="269">
                  <c:v>0.10315967987944634</c:v>
                </c:pt>
                <c:pt idx="270">
                  <c:v>0.10315967987944634</c:v>
                </c:pt>
                <c:pt idx="271">
                  <c:v>0.10315967987944634</c:v>
                </c:pt>
                <c:pt idx="272">
                  <c:v>0.10315967987944634</c:v>
                </c:pt>
                <c:pt idx="273">
                  <c:v>0.10368643630180681</c:v>
                </c:pt>
                <c:pt idx="274">
                  <c:v>0.1061322206886563</c:v>
                </c:pt>
                <c:pt idx="275">
                  <c:v>0.10927256000223655</c:v>
                </c:pt>
                <c:pt idx="276">
                  <c:v>0.11267176230642036</c:v>
                </c:pt>
                <c:pt idx="277">
                  <c:v>0.11618249203316934</c:v>
                </c:pt>
                <c:pt idx="278">
                  <c:v>0.12029657715650717</c:v>
                </c:pt>
                <c:pt idx="279">
                  <c:v>0.1239733689935217</c:v>
                </c:pt>
                <c:pt idx="280">
                  <c:v>0.12555328118953507</c:v>
                </c:pt>
                <c:pt idx="281">
                  <c:v>0.12555328118953507</c:v>
                </c:pt>
                <c:pt idx="282">
                  <c:v>0.12555328118953507</c:v>
                </c:pt>
                <c:pt idx="283">
                  <c:v>0.12555328118953507</c:v>
                </c:pt>
                <c:pt idx="284">
                  <c:v>0.12555328118953507</c:v>
                </c:pt>
                <c:pt idx="285">
                  <c:v>0.12555328118953507</c:v>
                </c:pt>
                <c:pt idx="286">
                  <c:v>0.12555328118953507</c:v>
                </c:pt>
                <c:pt idx="287">
                  <c:v>0.12555328118953507</c:v>
                </c:pt>
                <c:pt idx="288">
                  <c:v>0.12555328118953507</c:v>
                </c:pt>
                <c:pt idx="289">
                  <c:v>0.12555328118953507</c:v>
                </c:pt>
                <c:pt idx="290">
                  <c:v>0.12555328118953507</c:v>
                </c:pt>
                <c:pt idx="291">
                  <c:v>0.12555328118953507</c:v>
                </c:pt>
                <c:pt idx="292">
                  <c:v>0.12590488083171614</c:v>
                </c:pt>
                <c:pt idx="293">
                  <c:v>0.12642651758979762</c:v>
                </c:pt>
                <c:pt idx="294">
                  <c:v>0.126470965285542</c:v>
                </c:pt>
                <c:pt idx="295">
                  <c:v>0.126470965285542</c:v>
                </c:pt>
                <c:pt idx="296">
                  <c:v>0.126470965285542</c:v>
                </c:pt>
                <c:pt idx="297">
                  <c:v>0.126470965285542</c:v>
                </c:pt>
                <c:pt idx="298">
                  <c:v>0.126470965285542</c:v>
                </c:pt>
                <c:pt idx="299">
                  <c:v>0.126470965285542</c:v>
                </c:pt>
                <c:pt idx="300">
                  <c:v>0.126470965285542</c:v>
                </c:pt>
                <c:pt idx="301">
                  <c:v>0.126470965285542</c:v>
                </c:pt>
                <c:pt idx="302">
                  <c:v>0.12652392993503619</c:v>
                </c:pt>
                <c:pt idx="303">
                  <c:v>0.12697289737125877</c:v>
                </c:pt>
                <c:pt idx="304">
                  <c:v>0.12795387676440004</c:v>
                </c:pt>
                <c:pt idx="305">
                  <c:v>0.12928480970744383</c:v>
                </c:pt>
                <c:pt idx="306">
                  <c:v>0.13023262669459232</c:v>
                </c:pt>
                <c:pt idx="307">
                  <c:v>0.13047876847730835</c:v>
                </c:pt>
                <c:pt idx="308">
                  <c:v>0.13047876847730835</c:v>
                </c:pt>
                <c:pt idx="309">
                  <c:v>0.13047876847730835</c:v>
                </c:pt>
                <c:pt idx="310">
                  <c:v>0.13047876847730835</c:v>
                </c:pt>
                <c:pt idx="311">
                  <c:v>0.13053166559719862</c:v>
                </c:pt>
                <c:pt idx="312">
                  <c:v>0.13098003956333909</c:v>
                </c:pt>
                <c:pt idx="313">
                  <c:v>0.13186712489995603</c:v>
                </c:pt>
                <c:pt idx="314">
                  <c:v>0.1330360969740301</c:v>
                </c:pt>
                <c:pt idx="315">
                  <c:v>0.13416472107663643</c:v>
                </c:pt>
                <c:pt idx="316">
                  <c:v>0.13508953310325678</c:v>
                </c:pt>
                <c:pt idx="317">
                  <c:v>0.13614651939969991</c:v>
                </c:pt>
                <c:pt idx="318">
                  <c:v>0.13751092835546122</c:v>
                </c:pt>
                <c:pt idx="319">
                  <c:v>0.13888868715655861</c:v>
                </c:pt>
                <c:pt idx="320">
                  <c:v>0.13951976425155282</c:v>
                </c:pt>
                <c:pt idx="321">
                  <c:v>0.13962188619832924</c:v>
                </c:pt>
                <c:pt idx="322">
                  <c:v>0.13962188619832924</c:v>
                </c:pt>
                <c:pt idx="323">
                  <c:v>0.13962188619832924</c:v>
                </c:pt>
                <c:pt idx="324">
                  <c:v>0.13964146058921467</c:v>
                </c:pt>
                <c:pt idx="325">
                  <c:v>0.13964146058921467</c:v>
                </c:pt>
                <c:pt idx="326">
                  <c:v>0.13964146058921467</c:v>
                </c:pt>
                <c:pt idx="327">
                  <c:v>0.13964146058921467</c:v>
                </c:pt>
                <c:pt idx="328">
                  <c:v>0.14048995840044259</c:v>
                </c:pt>
                <c:pt idx="329">
                  <c:v>0.14217885938520874</c:v>
                </c:pt>
                <c:pt idx="330">
                  <c:v>0.14297633117841327</c:v>
                </c:pt>
                <c:pt idx="331">
                  <c:v>0.14297633117841327</c:v>
                </c:pt>
                <c:pt idx="332">
                  <c:v>0.14300537038321759</c:v>
                </c:pt>
                <c:pt idx="333">
                  <c:v>0.14306111499070537</c:v>
                </c:pt>
                <c:pt idx="334">
                  <c:v>0.14306355391107575</c:v>
                </c:pt>
                <c:pt idx="335">
                  <c:v>0.14311739266429074</c:v>
                </c:pt>
                <c:pt idx="336">
                  <c:v>0.14311739266429074</c:v>
                </c:pt>
                <c:pt idx="337">
                  <c:v>0.14311739266429074</c:v>
                </c:pt>
                <c:pt idx="338">
                  <c:v>0.14311739266429074</c:v>
                </c:pt>
                <c:pt idx="339">
                  <c:v>0.14311739266429074</c:v>
                </c:pt>
                <c:pt idx="340">
                  <c:v>0.14311739266429074</c:v>
                </c:pt>
                <c:pt idx="341">
                  <c:v>0.14311739266429074</c:v>
                </c:pt>
                <c:pt idx="342">
                  <c:v>0.14311739266429074</c:v>
                </c:pt>
                <c:pt idx="343">
                  <c:v>0.14311739266429074</c:v>
                </c:pt>
                <c:pt idx="344">
                  <c:v>0.14311739266429074</c:v>
                </c:pt>
                <c:pt idx="345">
                  <c:v>0.14311739266429074</c:v>
                </c:pt>
                <c:pt idx="346">
                  <c:v>0.14311739266429074</c:v>
                </c:pt>
                <c:pt idx="347">
                  <c:v>0.14311739266429074</c:v>
                </c:pt>
                <c:pt idx="348">
                  <c:v>0.14311739266429074</c:v>
                </c:pt>
                <c:pt idx="349">
                  <c:v>0.14311739266429074</c:v>
                </c:pt>
                <c:pt idx="350">
                  <c:v>0.14311739266429074</c:v>
                </c:pt>
                <c:pt idx="351">
                  <c:v>0.14311739266429074</c:v>
                </c:pt>
                <c:pt idx="352">
                  <c:v>0.14311739266429074</c:v>
                </c:pt>
                <c:pt idx="353">
                  <c:v>0.14311739266429074</c:v>
                </c:pt>
                <c:pt idx="354">
                  <c:v>0.14311739266429074</c:v>
                </c:pt>
                <c:pt idx="355">
                  <c:v>0.14311739266429074</c:v>
                </c:pt>
                <c:pt idx="356">
                  <c:v>0.14311739266429074</c:v>
                </c:pt>
                <c:pt idx="357">
                  <c:v>0.14311739266429074</c:v>
                </c:pt>
                <c:pt idx="358">
                  <c:v>0.14326559042286413</c:v>
                </c:pt>
                <c:pt idx="359">
                  <c:v>0.1441851922629801</c:v>
                </c:pt>
                <c:pt idx="360">
                  <c:v>0.14534279260270061</c:v>
                </c:pt>
                <c:pt idx="361">
                  <c:v>0.14618797192835217</c:v>
                </c:pt>
                <c:pt idx="362">
                  <c:v>0.14661975637193822</c:v>
                </c:pt>
                <c:pt idx="363">
                  <c:v>0.14671720897163706</c:v>
                </c:pt>
                <c:pt idx="364">
                  <c:v>0.14671720897163706</c:v>
                </c:pt>
                <c:pt idx="365">
                  <c:v>0.14671720897163706</c:v>
                </c:pt>
                <c:pt idx="366">
                  <c:v>0.14671720897163706</c:v>
                </c:pt>
                <c:pt idx="367">
                  <c:v>0.14671720897163706</c:v>
                </c:pt>
                <c:pt idx="368">
                  <c:v>0.14671720897163706</c:v>
                </c:pt>
                <c:pt idx="369">
                  <c:v>0.14671720897163706</c:v>
                </c:pt>
                <c:pt idx="370">
                  <c:v>0.14671720897163706</c:v>
                </c:pt>
                <c:pt idx="371">
                  <c:v>0.14671720897163706</c:v>
                </c:pt>
                <c:pt idx="372">
                  <c:v>0.14762243322721835</c:v>
                </c:pt>
                <c:pt idx="373">
                  <c:v>0.14948303343790187</c:v>
                </c:pt>
                <c:pt idx="374">
                  <c:v>0.15127576601441614</c:v>
                </c:pt>
                <c:pt idx="375">
                  <c:v>0.15247129849836677</c:v>
                </c:pt>
                <c:pt idx="376">
                  <c:v>0.15314003937510182</c:v>
                </c:pt>
                <c:pt idx="377">
                  <c:v>0.15350766529724688</c:v>
                </c:pt>
                <c:pt idx="378">
                  <c:v>0.15370884509134516</c:v>
                </c:pt>
                <c:pt idx="379">
                  <c:v>0.15382248703373202</c:v>
                </c:pt>
                <c:pt idx="380">
                  <c:v>0.15394934801644808</c:v>
                </c:pt>
                <c:pt idx="381">
                  <c:v>0.1540983053345647</c:v>
                </c:pt>
                <c:pt idx="382">
                  <c:v>0.15422642920312288</c:v>
                </c:pt>
                <c:pt idx="383">
                  <c:v>0.15433578845665619</c:v>
                </c:pt>
                <c:pt idx="384">
                  <c:v>0.15441159560729384</c:v>
                </c:pt>
                <c:pt idx="385">
                  <c:v>0.15443367104345318</c:v>
                </c:pt>
                <c:pt idx="386">
                  <c:v>0.15443367104345318</c:v>
                </c:pt>
                <c:pt idx="387">
                  <c:v>0.15443367104345318</c:v>
                </c:pt>
                <c:pt idx="388">
                  <c:v>0.15443367104345318</c:v>
                </c:pt>
                <c:pt idx="389">
                  <c:v>0.15443367104345318</c:v>
                </c:pt>
                <c:pt idx="390">
                  <c:v>0.15443367104345318</c:v>
                </c:pt>
                <c:pt idx="391">
                  <c:v>0.15443367104345318</c:v>
                </c:pt>
                <c:pt idx="392">
                  <c:v>0.15443367104345318</c:v>
                </c:pt>
                <c:pt idx="393">
                  <c:v>0.15443367104345318</c:v>
                </c:pt>
                <c:pt idx="394">
                  <c:v>0.15443367104345318</c:v>
                </c:pt>
                <c:pt idx="395">
                  <c:v>0.15443367104345318</c:v>
                </c:pt>
                <c:pt idx="396">
                  <c:v>0.15443367104345318</c:v>
                </c:pt>
                <c:pt idx="397">
                  <c:v>0.15443367104345318</c:v>
                </c:pt>
                <c:pt idx="398">
                  <c:v>0.15443367104345318</c:v>
                </c:pt>
                <c:pt idx="399">
                  <c:v>0.15443367104345318</c:v>
                </c:pt>
                <c:pt idx="400">
                  <c:v>0.15443367104345318</c:v>
                </c:pt>
                <c:pt idx="401">
                  <c:v>0.15443367104345318</c:v>
                </c:pt>
                <c:pt idx="402">
                  <c:v>0.15499824257812075</c:v>
                </c:pt>
                <c:pt idx="403">
                  <c:v>0.15592544580773002</c:v>
                </c:pt>
                <c:pt idx="404">
                  <c:v>0.15671697453365593</c:v>
                </c:pt>
                <c:pt idx="405">
                  <c:v>0.15739250737838331</c:v>
                </c:pt>
                <c:pt idx="406">
                  <c:v>0.15811589574408869</c:v>
                </c:pt>
                <c:pt idx="407">
                  <c:v>0.15883403645452251</c:v>
                </c:pt>
                <c:pt idx="408">
                  <c:v>0.1593278332411448</c:v>
                </c:pt>
                <c:pt idx="409">
                  <c:v>0.15945174376874252</c:v>
                </c:pt>
                <c:pt idx="410">
                  <c:v>0.15945174376874252</c:v>
                </c:pt>
                <c:pt idx="411">
                  <c:v>0.15945174376874252</c:v>
                </c:pt>
                <c:pt idx="412">
                  <c:v>0.15945174376874252</c:v>
                </c:pt>
                <c:pt idx="413">
                  <c:v>0.15945174376874252</c:v>
                </c:pt>
                <c:pt idx="414">
                  <c:v>0.15945174376874252</c:v>
                </c:pt>
                <c:pt idx="415">
                  <c:v>0.15945174376874252</c:v>
                </c:pt>
                <c:pt idx="416">
                  <c:v>0.15945174376874252</c:v>
                </c:pt>
                <c:pt idx="417">
                  <c:v>0.15945174376874252</c:v>
                </c:pt>
                <c:pt idx="418">
                  <c:v>0.15945174376874252</c:v>
                </c:pt>
                <c:pt idx="419">
                  <c:v>0.15963899854151345</c:v>
                </c:pt>
                <c:pt idx="420">
                  <c:v>0.16002468315495649</c:v>
                </c:pt>
                <c:pt idx="421">
                  <c:v>0.16016586082442666</c:v>
                </c:pt>
                <c:pt idx="422">
                  <c:v>0.16016586082442666</c:v>
                </c:pt>
                <c:pt idx="423">
                  <c:v>0.16016586082442666</c:v>
                </c:pt>
                <c:pt idx="424">
                  <c:v>0.16016586082442666</c:v>
                </c:pt>
                <c:pt idx="425">
                  <c:v>0.16016586082442666</c:v>
                </c:pt>
                <c:pt idx="426">
                  <c:v>0.16016586082442666</c:v>
                </c:pt>
                <c:pt idx="427">
                  <c:v>0.16016586082442666</c:v>
                </c:pt>
                <c:pt idx="428">
                  <c:v>0.16016586082442666</c:v>
                </c:pt>
                <c:pt idx="429">
                  <c:v>0.16016586082442666</c:v>
                </c:pt>
                <c:pt idx="430">
                  <c:v>0.16016586082442666</c:v>
                </c:pt>
                <c:pt idx="431">
                  <c:v>0.16047698499946095</c:v>
                </c:pt>
                <c:pt idx="432">
                  <c:v>0.16073125841884861</c:v>
                </c:pt>
                <c:pt idx="433">
                  <c:v>0.16073125841884861</c:v>
                </c:pt>
                <c:pt idx="434">
                  <c:v>0.16073125841884861</c:v>
                </c:pt>
                <c:pt idx="435">
                  <c:v>0.16118934512664182</c:v>
                </c:pt>
                <c:pt idx="436">
                  <c:v>0.16262014723452933</c:v>
                </c:pt>
                <c:pt idx="437">
                  <c:v>0.164976814488352</c:v>
                </c:pt>
                <c:pt idx="438">
                  <c:v>0.16791302953752038</c:v>
                </c:pt>
                <c:pt idx="439">
                  <c:v>0.17073907456769014</c:v>
                </c:pt>
                <c:pt idx="440">
                  <c:v>0.17283566963232166</c:v>
                </c:pt>
                <c:pt idx="441">
                  <c:v>0.17390752660323325</c:v>
                </c:pt>
                <c:pt idx="442">
                  <c:v>0.1742637184351177</c:v>
                </c:pt>
                <c:pt idx="443">
                  <c:v>0.17432414513092637</c:v>
                </c:pt>
                <c:pt idx="444">
                  <c:v>0.17432567332973467</c:v>
                </c:pt>
                <c:pt idx="445">
                  <c:v>0.17432567332973467</c:v>
                </c:pt>
                <c:pt idx="446">
                  <c:v>0.17432567332973467</c:v>
                </c:pt>
                <c:pt idx="447">
                  <c:v>0.17432567332973467</c:v>
                </c:pt>
                <c:pt idx="448">
                  <c:v>0.17432567332973467</c:v>
                </c:pt>
                <c:pt idx="449">
                  <c:v>0.17432567332973467</c:v>
                </c:pt>
                <c:pt idx="450">
                  <c:v>0.17432567332973467</c:v>
                </c:pt>
                <c:pt idx="451">
                  <c:v>0.17432567332973467</c:v>
                </c:pt>
                <c:pt idx="452">
                  <c:v>0.17432567332973467</c:v>
                </c:pt>
                <c:pt idx="453">
                  <c:v>0.17432567332973467</c:v>
                </c:pt>
                <c:pt idx="454">
                  <c:v>0.17432567332973467</c:v>
                </c:pt>
                <c:pt idx="455">
                  <c:v>0.17432567332973467</c:v>
                </c:pt>
                <c:pt idx="456">
                  <c:v>0.17432567332973467</c:v>
                </c:pt>
                <c:pt idx="457">
                  <c:v>0.17432567332973467</c:v>
                </c:pt>
                <c:pt idx="458">
                  <c:v>0.17432567332973467</c:v>
                </c:pt>
                <c:pt idx="459">
                  <c:v>0.17432567332973467</c:v>
                </c:pt>
                <c:pt idx="460">
                  <c:v>0.17432567332973467</c:v>
                </c:pt>
                <c:pt idx="461">
                  <c:v>0.17432567332973467</c:v>
                </c:pt>
                <c:pt idx="462">
                  <c:v>0.17432567332973467</c:v>
                </c:pt>
                <c:pt idx="463">
                  <c:v>0.17432567332973467</c:v>
                </c:pt>
                <c:pt idx="464">
                  <c:v>0.17432567332973467</c:v>
                </c:pt>
                <c:pt idx="465">
                  <c:v>0.17432567332973467</c:v>
                </c:pt>
                <c:pt idx="466">
                  <c:v>0.17432567332973467</c:v>
                </c:pt>
                <c:pt idx="467">
                  <c:v>0.17432567332973467</c:v>
                </c:pt>
                <c:pt idx="468">
                  <c:v>0.17432567332973467</c:v>
                </c:pt>
                <c:pt idx="469">
                  <c:v>0.17432567332973467</c:v>
                </c:pt>
                <c:pt idx="470">
                  <c:v>0.17432567332973467</c:v>
                </c:pt>
                <c:pt idx="471">
                  <c:v>0.17432567332973467</c:v>
                </c:pt>
                <c:pt idx="472">
                  <c:v>0.17432567332973467</c:v>
                </c:pt>
                <c:pt idx="473">
                  <c:v>0.17432567332973467</c:v>
                </c:pt>
                <c:pt idx="474">
                  <c:v>0.17432567332973467</c:v>
                </c:pt>
                <c:pt idx="475">
                  <c:v>0.17432567332973467</c:v>
                </c:pt>
                <c:pt idx="476">
                  <c:v>0.17432567332973467</c:v>
                </c:pt>
                <c:pt idx="477">
                  <c:v>0.17432567332973467</c:v>
                </c:pt>
                <c:pt idx="478">
                  <c:v>0.17432567332973467</c:v>
                </c:pt>
                <c:pt idx="479">
                  <c:v>0.17432567332973467</c:v>
                </c:pt>
                <c:pt idx="480">
                  <c:v>0.17432567332973467</c:v>
                </c:pt>
                <c:pt idx="481">
                  <c:v>0.17432567332973467</c:v>
                </c:pt>
                <c:pt idx="482">
                  <c:v>0.17432567332973467</c:v>
                </c:pt>
                <c:pt idx="483">
                  <c:v>0.17432567332973467</c:v>
                </c:pt>
                <c:pt idx="484">
                  <c:v>0.17432567332973467</c:v>
                </c:pt>
                <c:pt idx="485">
                  <c:v>0.17432567332973467</c:v>
                </c:pt>
                <c:pt idx="486">
                  <c:v>0.17432567332973467</c:v>
                </c:pt>
                <c:pt idx="487">
                  <c:v>0.17432567332973467</c:v>
                </c:pt>
                <c:pt idx="488">
                  <c:v>0.17432567332973467</c:v>
                </c:pt>
                <c:pt idx="489">
                  <c:v>0.17432567332973467</c:v>
                </c:pt>
                <c:pt idx="490">
                  <c:v>0.17432567332973467</c:v>
                </c:pt>
                <c:pt idx="491">
                  <c:v>0.17432567332973467</c:v>
                </c:pt>
                <c:pt idx="492">
                  <c:v>0.17432567332973467</c:v>
                </c:pt>
                <c:pt idx="493">
                  <c:v>0.17432567332973467</c:v>
                </c:pt>
                <c:pt idx="494">
                  <c:v>0.17432567332973467</c:v>
                </c:pt>
                <c:pt idx="495">
                  <c:v>0.17432567332973467</c:v>
                </c:pt>
                <c:pt idx="496">
                  <c:v>0.17432567332973467</c:v>
                </c:pt>
                <c:pt idx="497">
                  <c:v>0.17432567332973467</c:v>
                </c:pt>
                <c:pt idx="498">
                  <c:v>0.17432567332973467</c:v>
                </c:pt>
                <c:pt idx="499">
                  <c:v>0.17432567332973467</c:v>
                </c:pt>
                <c:pt idx="500">
                  <c:v>0.17432567332973467</c:v>
                </c:pt>
                <c:pt idx="501">
                  <c:v>0.17432567332973467</c:v>
                </c:pt>
                <c:pt idx="502">
                  <c:v>0.17432567332973467</c:v>
                </c:pt>
                <c:pt idx="503">
                  <c:v>0.17432567332973467</c:v>
                </c:pt>
                <c:pt idx="504">
                  <c:v>0.17432567332973467</c:v>
                </c:pt>
                <c:pt idx="505">
                  <c:v>0.17432567332973467</c:v>
                </c:pt>
                <c:pt idx="506">
                  <c:v>0.17432567332973467</c:v>
                </c:pt>
                <c:pt idx="507">
                  <c:v>0.17432567332973467</c:v>
                </c:pt>
                <c:pt idx="508">
                  <c:v>0.17432567332973467</c:v>
                </c:pt>
                <c:pt idx="509">
                  <c:v>0.17432567332973467</c:v>
                </c:pt>
                <c:pt idx="510">
                  <c:v>0.17432567332973467</c:v>
                </c:pt>
                <c:pt idx="511">
                  <c:v>0.17432567332973467</c:v>
                </c:pt>
                <c:pt idx="512">
                  <c:v>0.17432567332973467</c:v>
                </c:pt>
                <c:pt idx="513">
                  <c:v>0.17432567332973467</c:v>
                </c:pt>
                <c:pt idx="514">
                  <c:v>0.17432567332973467</c:v>
                </c:pt>
                <c:pt idx="515">
                  <c:v>0.17432567332973467</c:v>
                </c:pt>
                <c:pt idx="516">
                  <c:v>0.17432567332973467</c:v>
                </c:pt>
                <c:pt idx="517">
                  <c:v>0.17432567332973467</c:v>
                </c:pt>
                <c:pt idx="518">
                  <c:v>0.17432567332973467</c:v>
                </c:pt>
                <c:pt idx="519">
                  <c:v>0.17432567332973467</c:v>
                </c:pt>
                <c:pt idx="520">
                  <c:v>0.17456740779967747</c:v>
                </c:pt>
                <c:pt idx="521">
                  <c:v>0.17497175191145622</c:v>
                </c:pt>
                <c:pt idx="522">
                  <c:v>0.17548639650734099</c:v>
                </c:pt>
                <c:pt idx="523">
                  <c:v>0.17632703806341951</c:v>
                </c:pt>
                <c:pt idx="524">
                  <c:v>0.17763854778334301</c:v>
                </c:pt>
                <c:pt idx="525">
                  <c:v>0.17905093663675842</c:v>
                </c:pt>
                <c:pt idx="526">
                  <c:v>0.17995487529512605</c:v>
                </c:pt>
                <c:pt idx="527">
                  <c:v>0.18027574873545527</c:v>
                </c:pt>
                <c:pt idx="528">
                  <c:v>0.18034843155472824</c:v>
                </c:pt>
                <c:pt idx="529">
                  <c:v>0.18036789237558729</c:v>
                </c:pt>
                <c:pt idx="530">
                  <c:v>0.18036789237558729</c:v>
                </c:pt>
                <c:pt idx="531">
                  <c:v>0.18036789237558729</c:v>
                </c:pt>
                <c:pt idx="532">
                  <c:v>0.18036789237558729</c:v>
                </c:pt>
                <c:pt idx="533">
                  <c:v>0.18036789237558729</c:v>
                </c:pt>
                <c:pt idx="534">
                  <c:v>0.18036789237558729</c:v>
                </c:pt>
                <c:pt idx="535">
                  <c:v>0.18036789237558729</c:v>
                </c:pt>
                <c:pt idx="536">
                  <c:v>0.18036789237558729</c:v>
                </c:pt>
                <c:pt idx="537">
                  <c:v>0.18036789237558729</c:v>
                </c:pt>
                <c:pt idx="538">
                  <c:v>0.18036789237558729</c:v>
                </c:pt>
                <c:pt idx="539">
                  <c:v>0.18036789237558729</c:v>
                </c:pt>
                <c:pt idx="540">
                  <c:v>0.18036789237558729</c:v>
                </c:pt>
                <c:pt idx="541">
                  <c:v>0.18036789237558729</c:v>
                </c:pt>
                <c:pt idx="542">
                  <c:v>0.18036789237558729</c:v>
                </c:pt>
                <c:pt idx="543">
                  <c:v>0.18036789237558729</c:v>
                </c:pt>
                <c:pt idx="544">
                  <c:v>0.18078786708608111</c:v>
                </c:pt>
                <c:pt idx="545">
                  <c:v>0.18175364957772527</c:v>
                </c:pt>
                <c:pt idx="546">
                  <c:v>0.1827316132383702</c:v>
                </c:pt>
                <c:pt idx="547">
                  <c:v>0.18335393996707069</c:v>
                </c:pt>
                <c:pt idx="548">
                  <c:v>0.18373157617440952</c:v>
                </c:pt>
                <c:pt idx="549">
                  <c:v>0.18398080435893346</c:v>
                </c:pt>
                <c:pt idx="550">
                  <c:v>0.18416556762087619</c:v>
                </c:pt>
                <c:pt idx="551">
                  <c:v>0.18421872191803731</c:v>
                </c:pt>
                <c:pt idx="552">
                  <c:v>0.18424677461278502</c:v>
                </c:pt>
                <c:pt idx="553">
                  <c:v>0.18427433967596768</c:v>
                </c:pt>
                <c:pt idx="554">
                  <c:v>0.18427433967596768</c:v>
                </c:pt>
                <c:pt idx="555">
                  <c:v>0.18427433967596768</c:v>
                </c:pt>
                <c:pt idx="556">
                  <c:v>0.18427433967596768</c:v>
                </c:pt>
                <c:pt idx="557">
                  <c:v>0.18427433967596768</c:v>
                </c:pt>
                <c:pt idx="558">
                  <c:v>0.18427433967596768</c:v>
                </c:pt>
                <c:pt idx="559">
                  <c:v>0.18427433967596768</c:v>
                </c:pt>
                <c:pt idx="560">
                  <c:v>0.18427433967596768</c:v>
                </c:pt>
                <c:pt idx="561">
                  <c:v>0.18427433967596768</c:v>
                </c:pt>
                <c:pt idx="562">
                  <c:v>0.18427433967596768</c:v>
                </c:pt>
                <c:pt idx="563">
                  <c:v>0.18447565939874716</c:v>
                </c:pt>
                <c:pt idx="564">
                  <c:v>0.18603894975259661</c:v>
                </c:pt>
                <c:pt idx="565">
                  <c:v>0.18769947667080758</c:v>
                </c:pt>
                <c:pt idx="566">
                  <c:v>0.18844923839591046</c:v>
                </c:pt>
                <c:pt idx="567">
                  <c:v>0.18844923839591046</c:v>
                </c:pt>
                <c:pt idx="568">
                  <c:v>0.18844923839591046</c:v>
                </c:pt>
                <c:pt idx="569">
                  <c:v>0.18844923839591046</c:v>
                </c:pt>
                <c:pt idx="570">
                  <c:v>0.18844923839591046</c:v>
                </c:pt>
                <c:pt idx="571">
                  <c:v>0.18844923839591046</c:v>
                </c:pt>
                <c:pt idx="572">
                  <c:v>0.18844923839591046</c:v>
                </c:pt>
                <c:pt idx="573">
                  <c:v>0.18844923839591046</c:v>
                </c:pt>
                <c:pt idx="574">
                  <c:v>0.18844923839591046</c:v>
                </c:pt>
                <c:pt idx="575">
                  <c:v>0.18844923839591046</c:v>
                </c:pt>
                <c:pt idx="576">
                  <c:v>0.18844923839591046</c:v>
                </c:pt>
                <c:pt idx="577">
                  <c:v>0.18844923839591046</c:v>
                </c:pt>
                <c:pt idx="578">
                  <c:v>0.18844923839591046</c:v>
                </c:pt>
                <c:pt idx="579">
                  <c:v>0.18844923839591046</c:v>
                </c:pt>
                <c:pt idx="580">
                  <c:v>0.18844923839591046</c:v>
                </c:pt>
                <c:pt idx="581">
                  <c:v>0.18844923839591046</c:v>
                </c:pt>
                <c:pt idx="582">
                  <c:v>0.18844923839591046</c:v>
                </c:pt>
                <c:pt idx="583">
                  <c:v>0.18844923839591046</c:v>
                </c:pt>
                <c:pt idx="584">
                  <c:v>0.18844923839591046</c:v>
                </c:pt>
                <c:pt idx="585">
                  <c:v>0.18844923839591046</c:v>
                </c:pt>
                <c:pt idx="586">
                  <c:v>0.18844923839591046</c:v>
                </c:pt>
                <c:pt idx="587">
                  <c:v>0.18844923839591046</c:v>
                </c:pt>
                <c:pt idx="588">
                  <c:v>0.18844923839591046</c:v>
                </c:pt>
                <c:pt idx="589">
                  <c:v>0.18844923839591046</c:v>
                </c:pt>
                <c:pt idx="590">
                  <c:v>0.18844923839591046</c:v>
                </c:pt>
                <c:pt idx="591">
                  <c:v>0.18844923839591046</c:v>
                </c:pt>
                <c:pt idx="592">
                  <c:v>0.18844923839591046</c:v>
                </c:pt>
                <c:pt idx="593">
                  <c:v>0.18844923839591046</c:v>
                </c:pt>
                <c:pt idx="594">
                  <c:v>0.18844923839591046</c:v>
                </c:pt>
                <c:pt idx="595">
                  <c:v>0.18844923839591046</c:v>
                </c:pt>
                <c:pt idx="596">
                  <c:v>0.18844923839591046</c:v>
                </c:pt>
                <c:pt idx="597">
                  <c:v>0.18844923839591046</c:v>
                </c:pt>
                <c:pt idx="598">
                  <c:v>0.18844923839591046</c:v>
                </c:pt>
                <c:pt idx="599">
                  <c:v>0.18844923839591046</c:v>
                </c:pt>
                <c:pt idx="600">
                  <c:v>0.18844923839591046</c:v>
                </c:pt>
                <c:pt idx="601">
                  <c:v>0.18844923839591046</c:v>
                </c:pt>
                <c:pt idx="602">
                  <c:v>0.18844923839591046</c:v>
                </c:pt>
                <c:pt idx="603">
                  <c:v>0.18844923839591046</c:v>
                </c:pt>
                <c:pt idx="604">
                  <c:v>0.18844923839591046</c:v>
                </c:pt>
                <c:pt idx="605">
                  <c:v>0.18844923839591046</c:v>
                </c:pt>
                <c:pt idx="606">
                  <c:v>0.18844923839591046</c:v>
                </c:pt>
                <c:pt idx="607">
                  <c:v>0.18844923839591046</c:v>
                </c:pt>
                <c:pt idx="608">
                  <c:v>0.18844923839591046</c:v>
                </c:pt>
                <c:pt idx="609">
                  <c:v>0.18844923839591046</c:v>
                </c:pt>
                <c:pt idx="610">
                  <c:v>0.18844923839591046</c:v>
                </c:pt>
                <c:pt idx="611">
                  <c:v>0.18844923839591046</c:v>
                </c:pt>
                <c:pt idx="612">
                  <c:v>0.18844923839591046</c:v>
                </c:pt>
                <c:pt idx="613">
                  <c:v>0.18844923839591046</c:v>
                </c:pt>
                <c:pt idx="614">
                  <c:v>0.18844923839591046</c:v>
                </c:pt>
                <c:pt idx="615">
                  <c:v>0.18844923839591046</c:v>
                </c:pt>
                <c:pt idx="616">
                  <c:v>0.18844923839591046</c:v>
                </c:pt>
                <c:pt idx="617">
                  <c:v>0.18844923839591046</c:v>
                </c:pt>
                <c:pt idx="618">
                  <c:v>0.18844923839591046</c:v>
                </c:pt>
                <c:pt idx="619">
                  <c:v>0.18897367286791833</c:v>
                </c:pt>
                <c:pt idx="620">
                  <c:v>0.1896549292844982</c:v>
                </c:pt>
                <c:pt idx="621">
                  <c:v>0.18987855007992538</c:v>
                </c:pt>
                <c:pt idx="622">
                  <c:v>0.18987855007992538</c:v>
                </c:pt>
                <c:pt idx="623">
                  <c:v>0.18987855007992538</c:v>
                </c:pt>
                <c:pt idx="624">
                  <c:v>0.18987855007992538</c:v>
                </c:pt>
                <c:pt idx="625">
                  <c:v>0.18987855007992538</c:v>
                </c:pt>
                <c:pt idx="626">
                  <c:v>0.18987855007992538</c:v>
                </c:pt>
                <c:pt idx="627">
                  <c:v>0.18987855007992538</c:v>
                </c:pt>
                <c:pt idx="628">
                  <c:v>0.18987855007992538</c:v>
                </c:pt>
                <c:pt idx="629">
                  <c:v>0.18987855007992538</c:v>
                </c:pt>
                <c:pt idx="630">
                  <c:v>0.18987855007992538</c:v>
                </c:pt>
                <c:pt idx="631">
                  <c:v>0.18987855007992538</c:v>
                </c:pt>
                <c:pt idx="632">
                  <c:v>0.18987855007992538</c:v>
                </c:pt>
                <c:pt idx="633">
                  <c:v>0.18987855007992538</c:v>
                </c:pt>
                <c:pt idx="634">
                  <c:v>0.18987855007992538</c:v>
                </c:pt>
                <c:pt idx="635">
                  <c:v>0.18987855007992538</c:v>
                </c:pt>
                <c:pt idx="636">
                  <c:v>0.18987855007992538</c:v>
                </c:pt>
                <c:pt idx="637">
                  <c:v>0.18987855007992538</c:v>
                </c:pt>
                <c:pt idx="638">
                  <c:v>0.18987855007992538</c:v>
                </c:pt>
                <c:pt idx="639">
                  <c:v>0.18987855007992538</c:v>
                </c:pt>
                <c:pt idx="640">
                  <c:v>0.18987855007992538</c:v>
                </c:pt>
                <c:pt idx="641">
                  <c:v>0.18987855007992538</c:v>
                </c:pt>
                <c:pt idx="642">
                  <c:v>0.18987855007992538</c:v>
                </c:pt>
                <c:pt idx="643">
                  <c:v>0.18987855007992538</c:v>
                </c:pt>
                <c:pt idx="644">
                  <c:v>0.18987855007992538</c:v>
                </c:pt>
                <c:pt idx="645">
                  <c:v>0.18987855007992538</c:v>
                </c:pt>
                <c:pt idx="646">
                  <c:v>0.18987855007992538</c:v>
                </c:pt>
                <c:pt idx="647">
                  <c:v>0.18987855007992538</c:v>
                </c:pt>
                <c:pt idx="648">
                  <c:v>0.18987855007992538</c:v>
                </c:pt>
                <c:pt idx="649">
                  <c:v>0.18987855007992538</c:v>
                </c:pt>
                <c:pt idx="650">
                  <c:v>0.18987855007992538</c:v>
                </c:pt>
                <c:pt idx="651">
                  <c:v>0.19100998606346445</c:v>
                </c:pt>
                <c:pt idx="652">
                  <c:v>0.19332729700087015</c:v>
                </c:pt>
                <c:pt idx="653">
                  <c:v>0.19576564870369614</c:v>
                </c:pt>
                <c:pt idx="654">
                  <c:v>0.19881800528197227</c:v>
                </c:pt>
                <c:pt idx="655">
                  <c:v>0.20332794744438654</c:v>
                </c:pt>
                <c:pt idx="656">
                  <c:v>0.20830507408142357</c:v>
                </c:pt>
                <c:pt idx="657">
                  <c:v>0.211999363519558</c:v>
                </c:pt>
                <c:pt idx="658">
                  <c:v>0.21435190013378236</c:v>
                </c:pt>
                <c:pt idx="659">
                  <c:v>0.21692623021000298</c:v>
                </c:pt>
                <c:pt idx="660">
                  <c:v>0.22073890866074886</c:v>
                </c:pt>
                <c:pt idx="661">
                  <c:v>0.22483709223859524</c:v>
                </c:pt>
                <c:pt idx="662">
                  <c:v>0.22822010754726613</c:v>
                </c:pt>
                <c:pt idx="663">
                  <c:v>0.22996546751702779</c:v>
                </c:pt>
                <c:pt idx="664">
                  <c:v>0.2305234645413666</c:v>
                </c:pt>
                <c:pt idx="665">
                  <c:v>0.2305234645413666</c:v>
                </c:pt>
                <c:pt idx="666">
                  <c:v>0.2305234645413666</c:v>
                </c:pt>
                <c:pt idx="667">
                  <c:v>0.2305234645413666</c:v>
                </c:pt>
                <c:pt idx="668">
                  <c:v>0.2305234645413666</c:v>
                </c:pt>
                <c:pt idx="669">
                  <c:v>0.2305234645413666</c:v>
                </c:pt>
                <c:pt idx="670">
                  <c:v>0.2305234645413666</c:v>
                </c:pt>
                <c:pt idx="671">
                  <c:v>0.2305234645413666</c:v>
                </c:pt>
                <c:pt idx="672">
                  <c:v>0.2305234645413666</c:v>
                </c:pt>
                <c:pt idx="673">
                  <c:v>0.2305234645413666</c:v>
                </c:pt>
                <c:pt idx="674">
                  <c:v>0.2305234645413666</c:v>
                </c:pt>
                <c:pt idx="675">
                  <c:v>0.2305234645413666</c:v>
                </c:pt>
                <c:pt idx="676">
                  <c:v>0.2305234645413666</c:v>
                </c:pt>
                <c:pt idx="677">
                  <c:v>0.23063394967200895</c:v>
                </c:pt>
                <c:pt idx="678">
                  <c:v>0.23305970023489472</c:v>
                </c:pt>
                <c:pt idx="679">
                  <c:v>0.23675365384748154</c:v>
                </c:pt>
                <c:pt idx="680">
                  <c:v>0.24082106511232207</c:v>
                </c:pt>
                <c:pt idx="681">
                  <c:v>0.24449287232435377</c:v>
                </c:pt>
                <c:pt idx="682">
                  <c:v>0.24644147487558832</c:v>
                </c:pt>
                <c:pt idx="683">
                  <c:v>0.24750112654936124</c:v>
                </c:pt>
                <c:pt idx="684">
                  <c:v>0.24791261300616102</c:v>
                </c:pt>
                <c:pt idx="685">
                  <c:v>0.24791261300616102</c:v>
                </c:pt>
                <c:pt idx="686">
                  <c:v>0.24791261300616102</c:v>
                </c:pt>
                <c:pt idx="687">
                  <c:v>0.24791261300616102</c:v>
                </c:pt>
                <c:pt idx="688">
                  <c:v>0.24791261300616102</c:v>
                </c:pt>
                <c:pt idx="689">
                  <c:v>0.24791261300616102</c:v>
                </c:pt>
                <c:pt idx="690">
                  <c:v>0.24791261300616102</c:v>
                </c:pt>
                <c:pt idx="691">
                  <c:v>0.24791261300616102</c:v>
                </c:pt>
                <c:pt idx="692">
                  <c:v>0.24791261300616102</c:v>
                </c:pt>
                <c:pt idx="693">
                  <c:v>0.24791261300616102</c:v>
                </c:pt>
                <c:pt idx="694">
                  <c:v>0.24791261300616102</c:v>
                </c:pt>
                <c:pt idx="695">
                  <c:v>0.24791261300616102</c:v>
                </c:pt>
                <c:pt idx="696">
                  <c:v>0.25002830734504994</c:v>
                </c:pt>
                <c:pt idx="697">
                  <c:v>0.25270992852738766</c:v>
                </c:pt>
                <c:pt idx="698">
                  <c:v>0.25455505798435785</c:v>
                </c:pt>
                <c:pt idx="699">
                  <c:v>0.25574804891419645</c:v>
                </c:pt>
                <c:pt idx="700">
                  <c:v>0.25610450854623518</c:v>
                </c:pt>
                <c:pt idx="701">
                  <c:v>0.25610450854623518</c:v>
                </c:pt>
                <c:pt idx="702">
                  <c:v>0.25610450854623518</c:v>
                </c:pt>
                <c:pt idx="703">
                  <c:v>0.25610450854623518</c:v>
                </c:pt>
                <c:pt idx="704">
                  <c:v>0.25616626407305809</c:v>
                </c:pt>
                <c:pt idx="705">
                  <c:v>0.25686609157796531</c:v>
                </c:pt>
                <c:pt idx="706">
                  <c:v>0.25804382015602489</c:v>
                </c:pt>
                <c:pt idx="707">
                  <c:v>0.2591180120091317</c:v>
                </c:pt>
                <c:pt idx="708">
                  <c:v>0.25959867241187518</c:v>
                </c:pt>
                <c:pt idx="709">
                  <c:v>0.25959867241187518</c:v>
                </c:pt>
                <c:pt idx="710">
                  <c:v>0.25959867241187518</c:v>
                </c:pt>
                <c:pt idx="711">
                  <c:v>0.25959867241187518</c:v>
                </c:pt>
                <c:pt idx="712">
                  <c:v>0.25959867241187518</c:v>
                </c:pt>
                <c:pt idx="713">
                  <c:v>0.25959867241187518</c:v>
                </c:pt>
                <c:pt idx="714">
                  <c:v>0.26044824213155965</c:v>
                </c:pt>
                <c:pt idx="715">
                  <c:v>0.26244538024571967</c:v>
                </c:pt>
                <c:pt idx="716">
                  <c:v>0.26376432588349291</c:v>
                </c:pt>
                <c:pt idx="717">
                  <c:v>0.26397244826209376</c:v>
                </c:pt>
                <c:pt idx="718">
                  <c:v>0.26397244826209376</c:v>
                </c:pt>
                <c:pt idx="719">
                  <c:v>0.26397244826209376</c:v>
                </c:pt>
                <c:pt idx="720">
                  <c:v>0.26397244826209376</c:v>
                </c:pt>
                <c:pt idx="721">
                  <c:v>0.26397244826209376</c:v>
                </c:pt>
                <c:pt idx="722">
                  <c:v>0.26397244826209376</c:v>
                </c:pt>
                <c:pt idx="723">
                  <c:v>0.26397244826209376</c:v>
                </c:pt>
                <c:pt idx="724">
                  <c:v>0.26397244826209376</c:v>
                </c:pt>
                <c:pt idx="725">
                  <c:v>0.26397244826209376</c:v>
                </c:pt>
                <c:pt idx="726">
                  <c:v>0.26397244826209376</c:v>
                </c:pt>
                <c:pt idx="727">
                  <c:v>0.26397244826209376</c:v>
                </c:pt>
                <c:pt idx="728">
                  <c:v>0.26397244826209376</c:v>
                </c:pt>
                <c:pt idx="729">
                  <c:v>0.26397244826209376</c:v>
                </c:pt>
                <c:pt idx="730">
                  <c:v>0.26397244826209376</c:v>
                </c:pt>
                <c:pt idx="731">
                  <c:v>0.26397244826209376</c:v>
                </c:pt>
                <c:pt idx="732">
                  <c:v>0.26397244826209376</c:v>
                </c:pt>
                <c:pt idx="733">
                  <c:v>0.26397244826209376</c:v>
                </c:pt>
                <c:pt idx="734">
                  <c:v>0.26397244826209376</c:v>
                </c:pt>
                <c:pt idx="735">
                  <c:v>0.26397244826209376</c:v>
                </c:pt>
                <c:pt idx="736">
                  <c:v>0.26397244826209376</c:v>
                </c:pt>
                <c:pt idx="737">
                  <c:v>0.26397244826209376</c:v>
                </c:pt>
                <c:pt idx="738">
                  <c:v>0.26397244826209376</c:v>
                </c:pt>
                <c:pt idx="739">
                  <c:v>0.26397244826209376</c:v>
                </c:pt>
                <c:pt idx="740">
                  <c:v>0.26397244826209376</c:v>
                </c:pt>
                <c:pt idx="741">
                  <c:v>0.26397244826209376</c:v>
                </c:pt>
                <c:pt idx="742">
                  <c:v>0.26397244826209376</c:v>
                </c:pt>
                <c:pt idx="743">
                  <c:v>0.26397244826209376</c:v>
                </c:pt>
                <c:pt idx="744">
                  <c:v>0.26397244826209376</c:v>
                </c:pt>
                <c:pt idx="745">
                  <c:v>0.26397244826209376</c:v>
                </c:pt>
                <c:pt idx="746">
                  <c:v>0.26397244826209376</c:v>
                </c:pt>
                <c:pt idx="747">
                  <c:v>0.26397244826209376</c:v>
                </c:pt>
                <c:pt idx="748">
                  <c:v>0.26397244826209376</c:v>
                </c:pt>
                <c:pt idx="749">
                  <c:v>0.26397244826209376</c:v>
                </c:pt>
                <c:pt idx="750">
                  <c:v>0.26397244826209376</c:v>
                </c:pt>
                <c:pt idx="751">
                  <c:v>0.26397244826209376</c:v>
                </c:pt>
                <c:pt idx="752">
                  <c:v>0.26397244826209376</c:v>
                </c:pt>
                <c:pt idx="753">
                  <c:v>0.26397244826209376</c:v>
                </c:pt>
                <c:pt idx="754">
                  <c:v>0.2643289807170674</c:v>
                </c:pt>
                <c:pt idx="755">
                  <c:v>0.26509320052083968</c:v>
                </c:pt>
                <c:pt idx="756">
                  <c:v>0.26718285631949684</c:v>
                </c:pt>
                <c:pt idx="757">
                  <c:v>0.27147382674887038</c:v>
                </c:pt>
                <c:pt idx="758">
                  <c:v>0.27710152115663461</c:v>
                </c:pt>
                <c:pt idx="759">
                  <c:v>0.2824267234429011</c:v>
                </c:pt>
                <c:pt idx="760">
                  <c:v>0.28703242148135277</c:v>
                </c:pt>
                <c:pt idx="761">
                  <c:v>0.29089627309406818</c:v>
                </c:pt>
                <c:pt idx="762">
                  <c:v>0.29353543240655106</c:v>
                </c:pt>
                <c:pt idx="763">
                  <c:v>0.29486769806426172</c:v>
                </c:pt>
                <c:pt idx="764">
                  <c:v>0.29499475048401486</c:v>
                </c:pt>
                <c:pt idx="765">
                  <c:v>0.29499475048401486</c:v>
                </c:pt>
                <c:pt idx="766">
                  <c:v>0.29499475048401486</c:v>
                </c:pt>
                <c:pt idx="767">
                  <c:v>0.29499475048401486</c:v>
                </c:pt>
                <c:pt idx="768">
                  <c:v>0.29499475048401486</c:v>
                </c:pt>
                <c:pt idx="769">
                  <c:v>0.29499475048401486</c:v>
                </c:pt>
                <c:pt idx="770">
                  <c:v>0.29499475048401486</c:v>
                </c:pt>
                <c:pt idx="771">
                  <c:v>0.29499475048401486</c:v>
                </c:pt>
                <c:pt idx="772">
                  <c:v>0.29499475048401486</c:v>
                </c:pt>
                <c:pt idx="773">
                  <c:v>0.29499475048401486</c:v>
                </c:pt>
                <c:pt idx="774">
                  <c:v>0.29499475048401486</c:v>
                </c:pt>
                <c:pt idx="775">
                  <c:v>0.29499475048401486</c:v>
                </c:pt>
                <c:pt idx="776">
                  <c:v>0.29499475048401486</c:v>
                </c:pt>
                <c:pt idx="777">
                  <c:v>0.29499475048401486</c:v>
                </c:pt>
                <c:pt idx="778">
                  <c:v>0.29499475048401486</c:v>
                </c:pt>
                <c:pt idx="779">
                  <c:v>0.29499475048401486</c:v>
                </c:pt>
                <c:pt idx="780">
                  <c:v>0.29499475048401486</c:v>
                </c:pt>
                <c:pt idx="781">
                  <c:v>0.29499475048401486</c:v>
                </c:pt>
                <c:pt idx="782">
                  <c:v>0.29499475048401486</c:v>
                </c:pt>
                <c:pt idx="783">
                  <c:v>0.29499475048401486</c:v>
                </c:pt>
                <c:pt idx="784">
                  <c:v>0.29499475048401486</c:v>
                </c:pt>
                <c:pt idx="785">
                  <c:v>0.29499475048401486</c:v>
                </c:pt>
                <c:pt idx="786">
                  <c:v>0.29499475048401486</c:v>
                </c:pt>
                <c:pt idx="787">
                  <c:v>0.29499475048401486</c:v>
                </c:pt>
                <c:pt idx="788">
                  <c:v>0.29499475048401486</c:v>
                </c:pt>
                <c:pt idx="789">
                  <c:v>0.29499475048401486</c:v>
                </c:pt>
                <c:pt idx="790">
                  <c:v>0.29499475048401486</c:v>
                </c:pt>
                <c:pt idx="791">
                  <c:v>0.29499475048401486</c:v>
                </c:pt>
                <c:pt idx="792">
                  <c:v>0.29499475048401486</c:v>
                </c:pt>
                <c:pt idx="793">
                  <c:v>0.29597997267770482</c:v>
                </c:pt>
                <c:pt idx="794">
                  <c:v>0.30063168095266946</c:v>
                </c:pt>
                <c:pt idx="795">
                  <c:v>0.30811365898680976</c:v>
                </c:pt>
                <c:pt idx="796">
                  <c:v>0.31643506445900627</c:v>
                </c:pt>
                <c:pt idx="797">
                  <c:v>0.32344717247391652</c:v>
                </c:pt>
                <c:pt idx="798">
                  <c:v>0.32784167375631212</c:v>
                </c:pt>
                <c:pt idx="799">
                  <c:v>0.32950992944561575</c:v>
                </c:pt>
                <c:pt idx="800">
                  <c:v>0.32950992944561575</c:v>
                </c:pt>
                <c:pt idx="801">
                  <c:v>0.32950992944561575</c:v>
                </c:pt>
                <c:pt idx="802">
                  <c:v>0.32950992944561575</c:v>
                </c:pt>
                <c:pt idx="803">
                  <c:v>0.32950992944561575</c:v>
                </c:pt>
                <c:pt idx="804">
                  <c:v>0.32950992944561575</c:v>
                </c:pt>
                <c:pt idx="805">
                  <c:v>0.32950992944561575</c:v>
                </c:pt>
                <c:pt idx="806">
                  <c:v>0.32950992944561575</c:v>
                </c:pt>
                <c:pt idx="807">
                  <c:v>0.32950992944561575</c:v>
                </c:pt>
                <c:pt idx="808">
                  <c:v>0.32983233574279619</c:v>
                </c:pt>
                <c:pt idx="809">
                  <c:v>0.33111959138397096</c:v>
                </c:pt>
                <c:pt idx="810">
                  <c:v>0.33331410878593104</c:v>
                </c:pt>
                <c:pt idx="811">
                  <c:v>0.33711996537983535</c:v>
                </c:pt>
                <c:pt idx="812">
                  <c:v>0.34192758790111555</c:v>
                </c:pt>
                <c:pt idx="813">
                  <c:v>0.34667008137785704</c:v>
                </c:pt>
                <c:pt idx="814">
                  <c:v>0.35118426663597502</c:v>
                </c:pt>
                <c:pt idx="815">
                  <c:v>0.3554814047564</c:v>
                </c:pt>
                <c:pt idx="816">
                  <c:v>0.35913702365712341</c:v>
                </c:pt>
                <c:pt idx="817">
                  <c:v>0.36186207456161479</c:v>
                </c:pt>
                <c:pt idx="818">
                  <c:v>0.36307659030544198</c:v>
                </c:pt>
                <c:pt idx="819">
                  <c:v>0.36307659030544198</c:v>
                </c:pt>
                <c:pt idx="820">
                  <c:v>0.36307659030544198</c:v>
                </c:pt>
                <c:pt idx="821">
                  <c:v>0.36307659030544198</c:v>
                </c:pt>
                <c:pt idx="822">
                  <c:v>0.36307659030544198</c:v>
                </c:pt>
                <c:pt idx="823">
                  <c:v>0.36307659030544198</c:v>
                </c:pt>
                <c:pt idx="824">
                  <c:v>0.36307659030544198</c:v>
                </c:pt>
                <c:pt idx="825">
                  <c:v>0.36307659030544198</c:v>
                </c:pt>
                <c:pt idx="826">
                  <c:v>0.36307659030544198</c:v>
                </c:pt>
                <c:pt idx="827">
                  <c:v>0.36307659030544198</c:v>
                </c:pt>
                <c:pt idx="828">
                  <c:v>0.36307659030544198</c:v>
                </c:pt>
                <c:pt idx="829">
                  <c:v>0.36307659030544198</c:v>
                </c:pt>
                <c:pt idx="830">
                  <c:v>0.36307659030544198</c:v>
                </c:pt>
                <c:pt idx="831">
                  <c:v>0.36307659030544198</c:v>
                </c:pt>
                <c:pt idx="832">
                  <c:v>0.36307659030544198</c:v>
                </c:pt>
                <c:pt idx="833">
                  <c:v>0.36307659030544198</c:v>
                </c:pt>
                <c:pt idx="834">
                  <c:v>0.36307659030544198</c:v>
                </c:pt>
                <c:pt idx="835">
                  <c:v>0.36307659030544198</c:v>
                </c:pt>
                <c:pt idx="836">
                  <c:v>0.36307659030544198</c:v>
                </c:pt>
                <c:pt idx="837">
                  <c:v>0.36307659030544198</c:v>
                </c:pt>
                <c:pt idx="838">
                  <c:v>0.36307659030544198</c:v>
                </c:pt>
                <c:pt idx="839">
                  <c:v>0.36307659030544198</c:v>
                </c:pt>
                <c:pt idx="840">
                  <c:v>0.36307659030544198</c:v>
                </c:pt>
                <c:pt idx="841">
                  <c:v>0.36307659030544198</c:v>
                </c:pt>
                <c:pt idx="842">
                  <c:v>0.36307659030544198</c:v>
                </c:pt>
                <c:pt idx="843">
                  <c:v>0.36307659030544198</c:v>
                </c:pt>
                <c:pt idx="844">
                  <c:v>0.36307659030544198</c:v>
                </c:pt>
                <c:pt idx="845">
                  <c:v>0.36307659030544198</c:v>
                </c:pt>
                <c:pt idx="846">
                  <c:v>0.36307659030544198</c:v>
                </c:pt>
                <c:pt idx="847">
                  <c:v>0.36307659030544198</c:v>
                </c:pt>
                <c:pt idx="848">
                  <c:v>0.36307659030544198</c:v>
                </c:pt>
                <c:pt idx="849">
                  <c:v>0.36307659030544198</c:v>
                </c:pt>
                <c:pt idx="850">
                  <c:v>0.36307659030544198</c:v>
                </c:pt>
                <c:pt idx="851">
                  <c:v>0.36307659030544198</c:v>
                </c:pt>
                <c:pt idx="852">
                  <c:v>0.36307659030544198</c:v>
                </c:pt>
                <c:pt idx="853">
                  <c:v>0.36307659030544198</c:v>
                </c:pt>
                <c:pt idx="854">
                  <c:v>0.36307659030544198</c:v>
                </c:pt>
                <c:pt idx="855">
                  <c:v>0.36307659030544198</c:v>
                </c:pt>
                <c:pt idx="856">
                  <c:v>0.36307659030544198</c:v>
                </c:pt>
                <c:pt idx="857">
                  <c:v>0.36307659030544198</c:v>
                </c:pt>
                <c:pt idx="858">
                  <c:v>0.36307659030544198</c:v>
                </c:pt>
                <c:pt idx="859">
                  <c:v>0.36307659030544198</c:v>
                </c:pt>
                <c:pt idx="860">
                  <c:v>0.36307659030544198</c:v>
                </c:pt>
                <c:pt idx="861">
                  <c:v>0.36307659030544198</c:v>
                </c:pt>
                <c:pt idx="862">
                  <c:v>0.36307659030544198</c:v>
                </c:pt>
                <c:pt idx="863">
                  <c:v>0.36307659030544198</c:v>
                </c:pt>
                <c:pt idx="864">
                  <c:v>0.36307659030544198</c:v>
                </c:pt>
                <c:pt idx="865">
                  <c:v>0.36307659030544198</c:v>
                </c:pt>
                <c:pt idx="866">
                  <c:v>0.36307659030544198</c:v>
                </c:pt>
                <c:pt idx="867">
                  <c:v>0.36307659030544198</c:v>
                </c:pt>
                <c:pt idx="868">
                  <c:v>0.36307659030544198</c:v>
                </c:pt>
                <c:pt idx="869">
                  <c:v>0.36307659030544198</c:v>
                </c:pt>
                <c:pt idx="870">
                  <c:v>0.36307659030544198</c:v>
                </c:pt>
                <c:pt idx="871">
                  <c:v>0.36307659030544198</c:v>
                </c:pt>
                <c:pt idx="872">
                  <c:v>0.36307659030544198</c:v>
                </c:pt>
                <c:pt idx="873">
                  <c:v>0.36307659030544198</c:v>
                </c:pt>
                <c:pt idx="874">
                  <c:v>0.36307659030544198</c:v>
                </c:pt>
                <c:pt idx="875">
                  <c:v>0.36343091576424574</c:v>
                </c:pt>
                <c:pt idx="876">
                  <c:v>0.36443173206584367</c:v>
                </c:pt>
                <c:pt idx="877">
                  <c:v>0.3650950624993281</c:v>
                </c:pt>
                <c:pt idx="878">
                  <c:v>0.3650950624993281</c:v>
                </c:pt>
                <c:pt idx="879">
                  <c:v>0.3650950624993281</c:v>
                </c:pt>
                <c:pt idx="880">
                  <c:v>0.3650950624993281</c:v>
                </c:pt>
                <c:pt idx="881">
                  <c:v>0.36545407377337646</c:v>
                </c:pt>
                <c:pt idx="882">
                  <c:v>0.36545407377337646</c:v>
                </c:pt>
                <c:pt idx="883">
                  <c:v>0.36545407377337646</c:v>
                </c:pt>
                <c:pt idx="884">
                  <c:v>0.36545407377337646</c:v>
                </c:pt>
                <c:pt idx="885">
                  <c:v>0.36545407377337646</c:v>
                </c:pt>
                <c:pt idx="886">
                  <c:v>0.36545407377337646</c:v>
                </c:pt>
                <c:pt idx="887">
                  <c:v>0.36545407377337646</c:v>
                </c:pt>
                <c:pt idx="888">
                  <c:v>0.36545407377337646</c:v>
                </c:pt>
                <c:pt idx="889">
                  <c:v>0.36545407377337646</c:v>
                </c:pt>
                <c:pt idx="890">
                  <c:v>0.36545407377337646</c:v>
                </c:pt>
                <c:pt idx="891">
                  <c:v>0.36573728238968845</c:v>
                </c:pt>
                <c:pt idx="892">
                  <c:v>0.36671583493494742</c:v>
                </c:pt>
                <c:pt idx="893">
                  <c:v>0.36781873489050293</c:v>
                </c:pt>
                <c:pt idx="894">
                  <c:v>0.36850089266684033</c:v>
                </c:pt>
                <c:pt idx="895">
                  <c:v>0.36850089266684033</c:v>
                </c:pt>
                <c:pt idx="896">
                  <c:v>0.36850089266684033</c:v>
                </c:pt>
                <c:pt idx="897">
                  <c:v>0.36850089266684033</c:v>
                </c:pt>
                <c:pt idx="898">
                  <c:v>0.36850089266684033</c:v>
                </c:pt>
                <c:pt idx="899">
                  <c:v>0.36850089266684033</c:v>
                </c:pt>
                <c:pt idx="900">
                  <c:v>0.36850089266684033</c:v>
                </c:pt>
                <c:pt idx="901">
                  <c:v>0.3688039798256077</c:v>
                </c:pt>
                <c:pt idx="902">
                  <c:v>0.37366435806550935</c:v>
                </c:pt>
                <c:pt idx="903">
                  <c:v>0.38198576353770586</c:v>
                </c:pt>
                <c:pt idx="904">
                  <c:v>0.38899787155261606</c:v>
                </c:pt>
                <c:pt idx="905">
                  <c:v>0.39339237283501166</c:v>
                </c:pt>
                <c:pt idx="906">
                  <c:v>0.39506062852431528</c:v>
                </c:pt>
                <c:pt idx="907">
                  <c:v>0.39506062852431528</c:v>
                </c:pt>
                <c:pt idx="908">
                  <c:v>0.39506062852431528</c:v>
                </c:pt>
                <c:pt idx="909">
                  <c:v>0.39506062852431528</c:v>
                </c:pt>
                <c:pt idx="910">
                  <c:v>0.39506062852431528</c:v>
                </c:pt>
                <c:pt idx="911">
                  <c:v>0.39506062852431528</c:v>
                </c:pt>
                <c:pt idx="912">
                  <c:v>0.39506062852431528</c:v>
                </c:pt>
                <c:pt idx="913">
                  <c:v>0.39506062852431528</c:v>
                </c:pt>
                <c:pt idx="914">
                  <c:v>0.39506062852431528</c:v>
                </c:pt>
                <c:pt idx="915">
                  <c:v>0.39506062852431528</c:v>
                </c:pt>
                <c:pt idx="916">
                  <c:v>0.39506062852431528</c:v>
                </c:pt>
                <c:pt idx="917">
                  <c:v>0.39506062852431528</c:v>
                </c:pt>
                <c:pt idx="918">
                  <c:v>0.39506062852431528</c:v>
                </c:pt>
                <c:pt idx="919">
                  <c:v>0.39506062852431528</c:v>
                </c:pt>
                <c:pt idx="920">
                  <c:v>0.39506062852431528</c:v>
                </c:pt>
                <c:pt idx="921">
                  <c:v>0.39506062852431528</c:v>
                </c:pt>
                <c:pt idx="922">
                  <c:v>0.39506062852431528</c:v>
                </c:pt>
                <c:pt idx="923">
                  <c:v>0.39506062852431528</c:v>
                </c:pt>
                <c:pt idx="924">
                  <c:v>0.39506062852431528</c:v>
                </c:pt>
                <c:pt idx="925">
                  <c:v>0.39595241429319922</c:v>
                </c:pt>
                <c:pt idx="926">
                  <c:v>0.39654036928531922</c:v>
                </c:pt>
                <c:pt idx="927">
                  <c:v>0.39654036928531922</c:v>
                </c:pt>
                <c:pt idx="928">
                  <c:v>0.39654036928531922</c:v>
                </c:pt>
                <c:pt idx="929">
                  <c:v>0.39654036928531922</c:v>
                </c:pt>
                <c:pt idx="930">
                  <c:v>0.39654036928531922</c:v>
                </c:pt>
                <c:pt idx="931">
                  <c:v>0.39654036928531922</c:v>
                </c:pt>
                <c:pt idx="932">
                  <c:v>0.39654036928531922</c:v>
                </c:pt>
                <c:pt idx="933">
                  <c:v>0.39654036928531922</c:v>
                </c:pt>
                <c:pt idx="934">
                  <c:v>0.39697922608450475</c:v>
                </c:pt>
                <c:pt idx="935">
                  <c:v>0.39752895567563451</c:v>
                </c:pt>
                <c:pt idx="936">
                  <c:v>0.39760951544215545</c:v>
                </c:pt>
                <c:pt idx="937">
                  <c:v>0.39760951544215545</c:v>
                </c:pt>
                <c:pt idx="938">
                  <c:v>0.39760951544215545</c:v>
                </c:pt>
                <c:pt idx="939">
                  <c:v>0.39760951544215545</c:v>
                </c:pt>
                <c:pt idx="940">
                  <c:v>0.39760951544215545</c:v>
                </c:pt>
                <c:pt idx="941">
                  <c:v>0.39760951544215545</c:v>
                </c:pt>
                <c:pt idx="942">
                  <c:v>0.39760951544215545</c:v>
                </c:pt>
                <c:pt idx="943">
                  <c:v>0.39760951544215545</c:v>
                </c:pt>
                <c:pt idx="944">
                  <c:v>0.39760951544215545</c:v>
                </c:pt>
                <c:pt idx="945">
                  <c:v>0.39760951544215545</c:v>
                </c:pt>
                <c:pt idx="946">
                  <c:v>0.39760951544215545</c:v>
                </c:pt>
                <c:pt idx="947">
                  <c:v>0.39760951544215545</c:v>
                </c:pt>
                <c:pt idx="948">
                  <c:v>0.39760951544215545</c:v>
                </c:pt>
                <c:pt idx="949">
                  <c:v>0.39760951544215545</c:v>
                </c:pt>
                <c:pt idx="950">
                  <c:v>0.39760951544215545</c:v>
                </c:pt>
                <c:pt idx="951">
                  <c:v>0.3994837626926388</c:v>
                </c:pt>
                <c:pt idx="952">
                  <c:v>0.40425447891043181</c:v>
                </c:pt>
                <c:pt idx="953">
                  <c:v>0.41106957884877204</c:v>
                </c:pt>
                <c:pt idx="954">
                  <c:v>0.41792894422798477</c:v>
                </c:pt>
                <c:pt idx="955">
                  <c:v>0.42399336134904958</c:v>
                </c:pt>
                <c:pt idx="956">
                  <c:v>0.4292437475435637</c:v>
                </c:pt>
                <c:pt idx="957">
                  <c:v>0.43219362716825505</c:v>
                </c:pt>
                <c:pt idx="958">
                  <c:v>0.432295660427719</c:v>
                </c:pt>
                <c:pt idx="959">
                  <c:v>0.432295660427719</c:v>
                </c:pt>
                <c:pt idx="960">
                  <c:v>0.432295660427719</c:v>
                </c:pt>
                <c:pt idx="961">
                  <c:v>0.432295660427719</c:v>
                </c:pt>
                <c:pt idx="962">
                  <c:v>0.432295660427719</c:v>
                </c:pt>
                <c:pt idx="963">
                  <c:v>0.432295660427719</c:v>
                </c:pt>
                <c:pt idx="964">
                  <c:v>0.432295660427719</c:v>
                </c:pt>
                <c:pt idx="965">
                  <c:v>0.432295660427719</c:v>
                </c:pt>
                <c:pt idx="966">
                  <c:v>0.432295660427719</c:v>
                </c:pt>
                <c:pt idx="967">
                  <c:v>0.432295660427719</c:v>
                </c:pt>
                <c:pt idx="968">
                  <c:v>0.432295660427719</c:v>
                </c:pt>
                <c:pt idx="969">
                  <c:v>0.432295660427719</c:v>
                </c:pt>
                <c:pt idx="970">
                  <c:v>0.43332120783479311</c:v>
                </c:pt>
                <c:pt idx="971">
                  <c:v>0.43641499883499885</c:v>
                </c:pt>
                <c:pt idx="972">
                  <c:v>0.44213525988120833</c:v>
                </c:pt>
                <c:pt idx="973">
                  <c:v>0.44862219719299673</c:v>
                </c:pt>
                <c:pt idx="974">
                  <c:v>0.45430485160800549</c:v>
                </c:pt>
                <c:pt idx="975">
                  <c:v>0.45916540253907545</c:v>
                </c:pt>
                <c:pt idx="976">
                  <c:v>0.4632304222609408</c:v>
                </c:pt>
                <c:pt idx="977">
                  <c:v>0.46576853124539402</c:v>
                </c:pt>
                <c:pt idx="978">
                  <c:v>0.46717563954717728</c:v>
                </c:pt>
                <c:pt idx="979">
                  <c:v>0.46816138263997564</c:v>
                </c:pt>
                <c:pt idx="980">
                  <c:v>0.46879970034801638</c:v>
                </c:pt>
                <c:pt idx="981">
                  <c:v>0.46919188308546494</c:v>
                </c:pt>
                <c:pt idx="982">
                  <c:v>0.46948899098176122</c:v>
                </c:pt>
                <c:pt idx="983">
                  <c:v>0.46978132894553326</c:v>
                </c:pt>
                <c:pt idx="984">
                  <c:v>0.46997322694059501</c:v>
                </c:pt>
                <c:pt idx="985">
                  <c:v>0.47001692739030243</c:v>
                </c:pt>
                <c:pt idx="986">
                  <c:v>0.47001692739030243</c:v>
                </c:pt>
                <c:pt idx="987">
                  <c:v>0.47001692739030243</c:v>
                </c:pt>
                <c:pt idx="988">
                  <c:v>0.47001692739030243</c:v>
                </c:pt>
                <c:pt idx="989">
                  <c:v>0.47001692739030243</c:v>
                </c:pt>
                <c:pt idx="990">
                  <c:v>0.47001692739030243</c:v>
                </c:pt>
                <c:pt idx="991">
                  <c:v>0.47001692739030243</c:v>
                </c:pt>
                <c:pt idx="992">
                  <c:v>0.47001692739030243</c:v>
                </c:pt>
                <c:pt idx="993">
                  <c:v>0.47001692739030243</c:v>
                </c:pt>
                <c:pt idx="994">
                  <c:v>0.47001692739030243</c:v>
                </c:pt>
                <c:pt idx="995">
                  <c:v>0.47001692739030243</c:v>
                </c:pt>
                <c:pt idx="996">
                  <c:v>0.47001692739030243</c:v>
                </c:pt>
                <c:pt idx="997">
                  <c:v>0.47001692739030243</c:v>
                </c:pt>
                <c:pt idx="998">
                  <c:v>0.47001692739030243</c:v>
                </c:pt>
                <c:pt idx="999">
                  <c:v>0.47001692739030243</c:v>
                </c:pt>
                <c:pt idx="1000">
                  <c:v>0.47001692739030243</c:v>
                </c:pt>
                <c:pt idx="1001">
                  <c:v>0.47001692739030243</c:v>
                </c:pt>
                <c:pt idx="1002">
                  <c:v>0.47001692739030243</c:v>
                </c:pt>
                <c:pt idx="1003">
                  <c:v>0.47001692739030243</c:v>
                </c:pt>
                <c:pt idx="1004">
                  <c:v>0.47001692739030243</c:v>
                </c:pt>
                <c:pt idx="1005">
                  <c:v>0.47001692739030243</c:v>
                </c:pt>
                <c:pt idx="1006">
                  <c:v>0.47001692739030243</c:v>
                </c:pt>
                <c:pt idx="1007">
                  <c:v>0.47001692739030243</c:v>
                </c:pt>
                <c:pt idx="1008">
                  <c:v>0.47001692739030243</c:v>
                </c:pt>
                <c:pt idx="1009">
                  <c:v>0.47001692739030243</c:v>
                </c:pt>
                <c:pt idx="1010">
                  <c:v>0.47001692739030243</c:v>
                </c:pt>
                <c:pt idx="1011">
                  <c:v>0.47001692739030243</c:v>
                </c:pt>
                <c:pt idx="1012">
                  <c:v>0.47001692739030243</c:v>
                </c:pt>
                <c:pt idx="1013">
                  <c:v>0.47001692739030243</c:v>
                </c:pt>
                <c:pt idx="1014">
                  <c:v>0.47001692739030243</c:v>
                </c:pt>
                <c:pt idx="1015">
                  <c:v>0.47001692739030243</c:v>
                </c:pt>
                <c:pt idx="1016">
                  <c:v>0.47001692739030243</c:v>
                </c:pt>
                <c:pt idx="1017">
                  <c:v>0.47001692739030243</c:v>
                </c:pt>
                <c:pt idx="1018">
                  <c:v>0.47001692739030243</c:v>
                </c:pt>
                <c:pt idx="1019">
                  <c:v>0.47001692739030243</c:v>
                </c:pt>
                <c:pt idx="1020">
                  <c:v>0.47001692739030243</c:v>
                </c:pt>
                <c:pt idx="1021">
                  <c:v>0.47001692739030243</c:v>
                </c:pt>
                <c:pt idx="1022">
                  <c:v>0.47001692739030243</c:v>
                </c:pt>
                <c:pt idx="1023">
                  <c:v>0.47001692739030243</c:v>
                </c:pt>
                <c:pt idx="1024">
                  <c:v>0.47001692739030243</c:v>
                </c:pt>
                <c:pt idx="1025">
                  <c:v>0.47001692739030243</c:v>
                </c:pt>
                <c:pt idx="1026">
                  <c:v>0.47001692739030243</c:v>
                </c:pt>
                <c:pt idx="1027">
                  <c:v>0.47001692739030243</c:v>
                </c:pt>
                <c:pt idx="1028">
                  <c:v>0.47001692739030243</c:v>
                </c:pt>
                <c:pt idx="1029">
                  <c:v>0.47001692739030243</c:v>
                </c:pt>
                <c:pt idx="1030">
                  <c:v>0.47001692739030243</c:v>
                </c:pt>
                <c:pt idx="1031">
                  <c:v>0.47001692739030243</c:v>
                </c:pt>
                <c:pt idx="1032">
                  <c:v>0.47001692739030243</c:v>
                </c:pt>
                <c:pt idx="1033">
                  <c:v>0.47001692739030243</c:v>
                </c:pt>
                <c:pt idx="1034">
                  <c:v>0.47001692739030243</c:v>
                </c:pt>
                <c:pt idx="1035">
                  <c:v>0.47001692739030243</c:v>
                </c:pt>
                <c:pt idx="1036">
                  <c:v>0.47001692739030243</c:v>
                </c:pt>
                <c:pt idx="1037">
                  <c:v>0.47001692739030243</c:v>
                </c:pt>
                <c:pt idx="1038">
                  <c:v>0.47001692739030243</c:v>
                </c:pt>
                <c:pt idx="1039">
                  <c:v>0.47001692739030243</c:v>
                </c:pt>
                <c:pt idx="1040">
                  <c:v>0.47001692739030243</c:v>
                </c:pt>
                <c:pt idx="1041">
                  <c:v>0.47001692739030243</c:v>
                </c:pt>
                <c:pt idx="1042">
                  <c:v>0.47001692739030243</c:v>
                </c:pt>
                <c:pt idx="1043">
                  <c:v>0.47001692739030243</c:v>
                </c:pt>
                <c:pt idx="1044">
                  <c:v>0.47001692739030243</c:v>
                </c:pt>
                <c:pt idx="1045">
                  <c:v>0.47001692739030243</c:v>
                </c:pt>
                <c:pt idx="1046">
                  <c:v>0.47001692739030243</c:v>
                </c:pt>
                <c:pt idx="1047">
                  <c:v>0.47001692739030243</c:v>
                </c:pt>
                <c:pt idx="1048">
                  <c:v>0.47001692739030243</c:v>
                </c:pt>
                <c:pt idx="1049">
                  <c:v>0.47001692739030243</c:v>
                </c:pt>
                <c:pt idx="1050">
                  <c:v>0.47095971630695088</c:v>
                </c:pt>
                <c:pt idx="1051">
                  <c:v>0.47284062135681265</c:v>
                </c:pt>
                <c:pt idx="1052">
                  <c:v>0.47525562052773168</c:v>
                </c:pt>
                <c:pt idx="1053">
                  <c:v>0.47821561957883441</c:v>
                </c:pt>
                <c:pt idx="1054">
                  <c:v>0.48192345050365437</c:v>
                </c:pt>
                <c:pt idx="1055">
                  <c:v>0.48645956483812691</c:v>
                </c:pt>
                <c:pt idx="1056">
                  <c:v>0.49164149987516392</c:v>
                </c:pt>
                <c:pt idx="1057">
                  <c:v>0.49661155642729765</c:v>
                </c:pt>
                <c:pt idx="1058">
                  <c:v>0.50036011576648665</c:v>
                </c:pt>
                <c:pt idx="1059">
                  <c:v>0.50311747934711926</c:v>
                </c:pt>
                <c:pt idx="1060">
                  <c:v>0.5050080874819648</c:v>
                </c:pt>
                <c:pt idx="1061">
                  <c:v>0.50587276036419215</c:v>
                </c:pt>
                <c:pt idx="1062">
                  <c:v>0.50595927780452132</c:v>
                </c:pt>
                <c:pt idx="1063">
                  <c:v>0.50595927780452132</c:v>
                </c:pt>
                <c:pt idx="1064">
                  <c:v>0.50595927780452132</c:v>
                </c:pt>
                <c:pt idx="1065">
                  <c:v>0.50595927780452132</c:v>
                </c:pt>
                <c:pt idx="1066">
                  <c:v>0.50595927780452132</c:v>
                </c:pt>
                <c:pt idx="1067">
                  <c:v>0.50595927780452132</c:v>
                </c:pt>
                <c:pt idx="1068">
                  <c:v>0.50595927780452132</c:v>
                </c:pt>
                <c:pt idx="1069">
                  <c:v>0.50595927780452132</c:v>
                </c:pt>
                <c:pt idx="1070">
                  <c:v>0.50595927780452132</c:v>
                </c:pt>
                <c:pt idx="1071">
                  <c:v>0.50595927780452132</c:v>
                </c:pt>
                <c:pt idx="1072">
                  <c:v>0.50595927780452132</c:v>
                </c:pt>
                <c:pt idx="1073">
                  <c:v>0.50595927780452132</c:v>
                </c:pt>
                <c:pt idx="1074">
                  <c:v>0.50595927780452132</c:v>
                </c:pt>
                <c:pt idx="1075">
                  <c:v>0.50595927780452132</c:v>
                </c:pt>
                <c:pt idx="1076">
                  <c:v>0.50595927780452132</c:v>
                </c:pt>
                <c:pt idx="1077">
                  <c:v>0.50595927780452132</c:v>
                </c:pt>
                <c:pt idx="1078">
                  <c:v>0.50595927780452132</c:v>
                </c:pt>
                <c:pt idx="1079">
                  <c:v>0.50595927780452132</c:v>
                </c:pt>
                <c:pt idx="1080">
                  <c:v>0.50595927780452132</c:v>
                </c:pt>
                <c:pt idx="1081">
                  <c:v>0.50595927780452132</c:v>
                </c:pt>
                <c:pt idx="1082">
                  <c:v>0.50595927780452132</c:v>
                </c:pt>
                <c:pt idx="1083">
                  <c:v>0.50655004502966383</c:v>
                </c:pt>
                <c:pt idx="1084">
                  <c:v>0.50829313733246417</c:v>
                </c:pt>
                <c:pt idx="1085">
                  <c:v>0.50912319794200311</c:v>
                </c:pt>
                <c:pt idx="1086">
                  <c:v>0.50912319794200311</c:v>
                </c:pt>
                <c:pt idx="1087">
                  <c:v>0.50912319794200311</c:v>
                </c:pt>
                <c:pt idx="1088">
                  <c:v>0.50912319794200311</c:v>
                </c:pt>
                <c:pt idx="1089">
                  <c:v>0.50912319794200311</c:v>
                </c:pt>
                <c:pt idx="1090">
                  <c:v>0.50912319794200311</c:v>
                </c:pt>
                <c:pt idx="1091">
                  <c:v>0.50912319794200311</c:v>
                </c:pt>
                <c:pt idx="1092">
                  <c:v>0.50912319794200311</c:v>
                </c:pt>
                <c:pt idx="1093">
                  <c:v>0.50912319794200311</c:v>
                </c:pt>
                <c:pt idx="1094">
                  <c:v>0.50912319794200311</c:v>
                </c:pt>
                <c:pt idx="1095">
                  <c:v>0.50912319794200311</c:v>
                </c:pt>
                <c:pt idx="1096">
                  <c:v>0.50912319794200311</c:v>
                </c:pt>
                <c:pt idx="1097">
                  <c:v>0.50912319794200311</c:v>
                </c:pt>
                <c:pt idx="1098">
                  <c:v>0.50916320782876479</c:v>
                </c:pt>
                <c:pt idx="1099">
                  <c:v>0.51091418491531637</c:v>
                </c:pt>
                <c:pt idx="1100">
                  <c:v>0.51285692672556904</c:v>
                </c:pt>
                <c:pt idx="1101">
                  <c:v>0.51329181125807188</c:v>
                </c:pt>
                <c:pt idx="1102">
                  <c:v>0.51329181125807188</c:v>
                </c:pt>
                <c:pt idx="1103">
                  <c:v>0.51329181125807188</c:v>
                </c:pt>
                <c:pt idx="1104">
                  <c:v>0.51329181125807188</c:v>
                </c:pt>
                <c:pt idx="1105">
                  <c:v>0.51329181125807188</c:v>
                </c:pt>
                <c:pt idx="1106">
                  <c:v>0.51329181125807188</c:v>
                </c:pt>
                <c:pt idx="1107">
                  <c:v>0.51329181125807188</c:v>
                </c:pt>
                <c:pt idx="1108">
                  <c:v>0.51329181125807188</c:v>
                </c:pt>
                <c:pt idx="1109">
                  <c:v>0.51418981154263876</c:v>
                </c:pt>
                <c:pt idx="1110">
                  <c:v>0.51499684382350297</c:v>
                </c:pt>
                <c:pt idx="1111">
                  <c:v>0.51499684382350297</c:v>
                </c:pt>
                <c:pt idx="1112">
                  <c:v>0.51499684382350297</c:v>
                </c:pt>
                <c:pt idx="1113">
                  <c:v>0.51499684382350297</c:v>
                </c:pt>
                <c:pt idx="1114">
                  <c:v>0.51499684382350297</c:v>
                </c:pt>
                <c:pt idx="1115">
                  <c:v>0.51499684382350297</c:v>
                </c:pt>
                <c:pt idx="1116">
                  <c:v>0.51499684382350297</c:v>
                </c:pt>
                <c:pt idx="1117">
                  <c:v>0.51499684382350297</c:v>
                </c:pt>
                <c:pt idx="1118">
                  <c:v>0.51499684382350297</c:v>
                </c:pt>
                <c:pt idx="1119">
                  <c:v>0.51583641367293387</c:v>
                </c:pt>
                <c:pt idx="1120">
                  <c:v>0.51612869582469256</c:v>
                </c:pt>
                <c:pt idx="1121">
                  <c:v>0.51612869582469256</c:v>
                </c:pt>
                <c:pt idx="1122">
                  <c:v>0.51612869582469256</c:v>
                </c:pt>
                <c:pt idx="1123">
                  <c:v>0.51712116312024825</c:v>
                </c:pt>
                <c:pt idx="1124">
                  <c:v>0.52037044282998768</c:v>
                </c:pt>
                <c:pt idx="1125">
                  <c:v>0.52638695007233915</c:v>
                </c:pt>
                <c:pt idx="1126">
                  <c:v>0.53430363800281744</c:v>
                </c:pt>
                <c:pt idx="1127">
                  <c:v>0.54223594192321889</c:v>
                </c:pt>
                <c:pt idx="1128">
                  <c:v>0.54925173541930949</c:v>
                </c:pt>
                <c:pt idx="1129">
                  <c:v>0.55457999576869754</c:v>
                </c:pt>
                <c:pt idx="1130">
                  <c:v>0.55832178733701887</c:v>
                </c:pt>
                <c:pt idx="1131">
                  <c:v>0.56130041425843191</c:v>
                </c:pt>
                <c:pt idx="1132">
                  <c:v>0.56396539896557352</c:v>
                </c:pt>
                <c:pt idx="1133">
                  <c:v>0.56658322203499223</c:v>
                </c:pt>
                <c:pt idx="1134">
                  <c:v>0.56901443879883828</c:v>
                </c:pt>
                <c:pt idx="1135">
                  <c:v>0.57091015822316105</c:v>
                </c:pt>
                <c:pt idx="1136">
                  <c:v>0.57198528661344628</c:v>
                </c:pt>
                <c:pt idx="1137">
                  <c:v>0.57228479524236431</c:v>
                </c:pt>
                <c:pt idx="1138">
                  <c:v>0.57228479524236431</c:v>
                </c:pt>
                <c:pt idx="1139">
                  <c:v>0.57228479524236431</c:v>
                </c:pt>
                <c:pt idx="1140">
                  <c:v>0.57228479524236431</c:v>
                </c:pt>
                <c:pt idx="1141">
                  <c:v>0.57228479524236431</c:v>
                </c:pt>
                <c:pt idx="1142">
                  <c:v>0.57228479524236431</c:v>
                </c:pt>
                <c:pt idx="1143">
                  <c:v>0.57228479524236431</c:v>
                </c:pt>
                <c:pt idx="1144">
                  <c:v>0.57228479524236431</c:v>
                </c:pt>
                <c:pt idx="1145">
                  <c:v>0.57228479524236431</c:v>
                </c:pt>
                <c:pt idx="1146">
                  <c:v>0.57259615174112977</c:v>
                </c:pt>
                <c:pt idx="1147">
                  <c:v>0.57507326784821888</c:v>
                </c:pt>
                <c:pt idx="1148">
                  <c:v>0.57742392113836805</c:v>
                </c:pt>
                <c:pt idx="1149">
                  <c:v>0.57847710871313662</c:v>
                </c:pt>
                <c:pt idx="1150">
                  <c:v>0.57866496360202546</c:v>
                </c:pt>
                <c:pt idx="1151">
                  <c:v>0.57866496360202546</c:v>
                </c:pt>
                <c:pt idx="1152">
                  <c:v>0.57866496360202546</c:v>
                </c:pt>
                <c:pt idx="1153">
                  <c:v>0.57866496360202546</c:v>
                </c:pt>
                <c:pt idx="1154">
                  <c:v>0.57866496360202546</c:v>
                </c:pt>
                <c:pt idx="1155">
                  <c:v>0.57866496360202546</c:v>
                </c:pt>
                <c:pt idx="1156">
                  <c:v>0.57866496360202546</c:v>
                </c:pt>
                <c:pt idx="1157">
                  <c:v>0.57866496360202546</c:v>
                </c:pt>
                <c:pt idx="1158">
                  <c:v>0.57866496360202546</c:v>
                </c:pt>
                <c:pt idx="1159">
                  <c:v>0.57866496360202546</c:v>
                </c:pt>
                <c:pt idx="1160">
                  <c:v>0.57866496360202546</c:v>
                </c:pt>
                <c:pt idx="1161">
                  <c:v>0.57866496360202546</c:v>
                </c:pt>
                <c:pt idx="1162">
                  <c:v>0.57866496360202546</c:v>
                </c:pt>
                <c:pt idx="1163">
                  <c:v>0.57866496360202546</c:v>
                </c:pt>
                <c:pt idx="1164">
                  <c:v>0.57866496360202546</c:v>
                </c:pt>
                <c:pt idx="1165">
                  <c:v>0.57866496360202546</c:v>
                </c:pt>
                <c:pt idx="1166">
                  <c:v>0.57866496360202546</c:v>
                </c:pt>
                <c:pt idx="1167">
                  <c:v>0.57866496360202546</c:v>
                </c:pt>
                <c:pt idx="1168">
                  <c:v>0.57866496360202546</c:v>
                </c:pt>
                <c:pt idx="1169">
                  <c:v>0.57866496360202546</c:v>
                </c:pt>
                <c:pt idx="1170">
                  <c:v>0.57866496360202546</c:v>
                </c:pt>
                <c:pt idx="1171">
                  <c:v>0.57866496360202546</c:v>
                </c:pt>
                <c:pt idx="1172">
                  <c:v>0.57866496360202546</c:v>
                </c:pt>
                <c:pt idx="1173">
                  <c:v>0.57866496360202546</c:v>
                </c:pt>
                <c:pt idx="1174">
                  <c:v>0.57866496360202546</c:v>
                </c:pt>
                <c:pt idx="1175">
                  <c:v>0.57866496360202546</c:v>
                </c:pt>
                <c:pt idx="1176">
                  <c:v>0.57866496360202546</c:v>
                </c:pt>
                <c:pt idx="1177">
                  <c:v>0.57866496360202546</c:v>
                </c:pt>
                <c:pt idx="1178">
                  <c:v>0.57866496360202546</c:v>
                </c:pt>
                <c:pt idx="1179">
                  <c:v>0.57866496360202546</c:v>
                </c:pt>
                <c:pt idx="1180">
                  <c:v>0.57866496360202546</c:v>
                </c:pt>
                <c:pt idx="1181">
                  <c:v>0.57866496360202546</c:v>
                </c:pt>
                <c:pt idx="1182">
                  <c:v>0.57866496360202546</c:v>
                </c:pt>
                <c:pt idx="1183">
                  <c:v>0.57866496360202546</c:v>
                </c:pt>
                <c:pt idx="1184">
                  <c:v>0.57866496360202546</c:v>
                </c:pt>
                <c:pt idx="1185">
                  <c:v>0.57866496360202546</c:v>
                </c:pt>
                <c:pt idx="1186">
                  <c:v>0.57866496360202546</c:v>
                </c:pt>
                <c:pt idx="1187">
                  <c:v>0.57866496360202546</c:v>
                </c:pt>
                <c:pt idx="1188">
                  <c:v>0.57866496360202546</c:v>
                </c:pt>
                <c:pt idx="1189">
                  <c:v>0.57866496360202546</c:v>
                </c:pt>
                <c:pt idx="1190">
                  <c:v>0.57866496360202546</c:v>
                </c:pt>
                <c:pt idx="1191">
                  <c:v>0.57866496360202546</c:v>
                </c:pt>
                <c:pt idx="1192">
                  <c:v>0.57866496360202546</c:v>
                </c:pt>
                <c:pt idx="1193">
                  <c:v>0.57866496360202546</c:v>
                </c:pt>
                <c:pt idx="1194">
                  <c:v>0.57866496360202546</c:v>
                </c:pt>
                <c:pt idx="1195">
                  <c:v>0.57866496360202546</c:v>
                </c:pt>
                <c:pt idx="1196">
                  <c:v>0.57866496360202546</c:v>
                </c:pt>
                <c:pt idx="1197">
                  <c:v>0.57866496360202546</c:v>
                </c:pt>
                <c:pt idx="1198">
                  <c:v>0.57866496360202546</c:v>
                </c:pt>
                <c:pt idx="1199">
                  <c:v>0.57866496360202546</c:v>
                </c:pt>
                <c:pt idx="1200">
                  <c:v>0.57866496360202546</c:v>
                </c:pt>
                <c:pt idx="1201">
                  <c:v>0.57866496360202546</c:v>
                </c:pt>
                <c:pt idx="1202">
                  <c:v>0.57866496360202546</c:v>
                </c:pt>
                <c:pt idx="1203">
                  <c:v>0.57866496360202546</c:v>
                </c:pt>
                <c:pt idx="1204">
                  <c:v>0.57866496360202546</c:v>
                </c:pt>
                <c:pt idx="1205">
                  <c:v>0.57866496360202546</c:v>
                </c:pt>
                <c:pt idx="1206">
                  <c:v>0.57866496360202546</c:v>
                </c:pt>
                <c:pt idx="1207">
                  <c:v>0.57866496360202546</c:v>
                </c:pt>
                <c:pt idx="1208">
                  <c:v>0.57866496360202546</c:v>
                </c:pt>
                <c:pt idx="1209">
                  <c:v>0.57866496360202546</c:v>
                </c:pt>
                <c:pt idx="1210">
                  <c:v>0.57866496360202546</c:v>
                </c:pt>
                <c:pt idx="1211">
                  <c:v>0.57866496360202546</c:v>
                </c:pt>
                <c:pt idx="1212">
                  <c:v>0.57866496360202546</c:v>
                </c:pt>
                <c:pt idx="1213">
                  <c:v>0.57866496360202546</c:v>
                </c:pt>
                <c:pt idx="1214">
                  <c:v>0.57866496360202546</c:v>
                </c:pt>
                <c:pt idx="1215">
                  <c:v>0.57866496360202546</c:v>
                </c:pt>
                <c:pt idx="1216">
                  <c:v>0.57866496360202546</c:v>
                </c:pt>
                <c:pt idx="1217">
                  <c:v>0.57866496360202546</c:v>
                </c:pt>
                <c:pt idx="1218">
                  <c:v>0.57866496360202546</c:v>
                </c:pt>
                <c:pt idx="1219">
                  <c:v>0.57866496360202546</c:v>
                </c:pt>
                <c:pt idx="1220">
                  <c:v>0.57866496360202546</c:v>
                </c:pt>
                <c:pt idx="1221">
                  <c:v>0.57866496360202546</c:v>
                </c:pt>
                <c:pt idx="1222">
                  <c:v>0.57866496360202546</c:v>
                </c:pt>
                <c:pt idx="1223">
                  <c:v>0.57866496360202546</c:v>
                </c:pt>
                <c:pt idx="1224">
                  <c:v>0.57866496360202546</c:v>
                </c:pt>
                <c:pt idx="1225">
                  <c:v>0.57866496360202546</c:v>
                </c:pt>
                <c:pt idx="1226">
                  <c:v>0.57866496360202546</c:v>
                </c:pt>
                <c:pt idx="1227">
                  <c:v>0.57866496360202546</c:v>
                </c:pt>
                <c:pt idx="1228">
                  <c:v>0.57866496360202546</c:v>
                </c:pt>
                <c:pt idx="1229">
                  <c:v>0.57866496360202546</c:v>
                </c:pt>
                <c:pt idx="1230">
                  <c:v>0.57866496360202546</c:v>
                </c:pt>
                <c:pt idx="1231">
                  <c:v>0.57866496360202546</c:v>
                </c:pt>
                <c:pt idx="1232">
                  <c:v>0.57866496360202546</c:v>
                </c:pt>
                <c:pt idx="1233">
                  <c:v>0.57866496360202546</c:v>
                </c:pt>
                <c:pt idx="1234">
                  <c:v>0.57866496360202546</c:v>
                </c:pt>
                <c:pt idx="1235">
                  <c:v>0.57866496360202546</c:v>
                </c:pt>
                <c:pt idx="1236">
                  <c:v>0.57866496360202546</c:v>
                </c:pt>
                <c:pt idx="1237">
                  <c:v>0.57866496360202546</c:v>
                </c:pt>
                <c:pt idx="1238">
                  <c:v>0.57866496360202546</c:v>
                </c:pt>
                <c:pt idx="1239">
                  <c:v>0.57866496360202546</c:v>
                </c:pt>
                <c:pt idx="1240">
                  <c:v>0.57866496360202546</c:v>
                </c:pt>
                <c:pt idx="1241">
                  <c:v>0.57866496360202546</c:v>
                </c:pt>
                <c:pt idx="1242">
                  <c:v>0.57866496360202546</c:v>
                </c:pt>
                <c:pt idx="1243">
                  <c:v>0.57866496360202546</c:v>
                </c:pt>
                <c:pt idx="1244">
                  <c:v>0.57866496360202546</c:v>
                </c:pt>
                <c:pt idx="1245">
                  <c:v>0.57866496360202546</c:v>
                </c:pt>
                <c:pt idx="1246">
                  <c:v>0.57866496360202546</c:v>
                </c:pt>
                <c:pt idx="1247">
                  <c:v>0.57866496360202546</c:v>
                </c:pt>
                <c:pt idx="1248">
                  <c:v>0.57866496360202546</c:v>
                </c:pt>
                <c:pt idx="1249">
                  <c:v>0.57866496360202546</c:v>
                </c:pt>
                <c:pt idx="1250">
                  <c:v>0.57866496360202546</c:v>
                </c:pt>
                <c:pt idx="1251">
                  <c:v>0.57866496360202546</c:v>
                </c:pt>
                <c:pt idx="1252">
                  <c:v>0.57866496360202546</c:v>
                </c:pt>
                <c:pt idx="1253">
                  <c:v>0.57866496360202546</c:v>
                </c:pt>
                <c:pt idx="1254">
                  <c:v>0.57866496360202546</c:v>
                </c:pt>
                <c:pt idx="1255">
                  <c:v>0.57866496360202546</c:v>
                </c:pt>
                <c:pt idx="1256">
                  <c:v>0.57866496360202546</c:v>
                </c:pt>
                <c:pt idx="1257">
                  <c:v>0.57866496360202546</c:v>
                </c:pt>
                <c:pt idx="1258">
                  <c:v>0.57866496360202546</c:v>
                </c:pt>
                <c:pt idx="1259">
                  <c:v>0.57866496360202546</c:v>
                </c:pt>
                <c:pt idx="1260">
                  <c:v>0.57866496360202546</c:v>
                </c:pt>
                <c:pt idx="1261">
                  <c:v>0.57866496360202546</c:v>
                </c:pt>
                <c:pt idx="1262">
                  <c:v>0.57866496360202546</c:v>
                </c:pt>
                <c:pt idx="1263">
                  <c:v>0.57866496360202546</c:v>
                </c:pt>
                <c:pt idx="1264">
                  <c:v>0.57866496360202546</c:v>
                </c:pt>
                <c:pt idx="1265">
                  <c:v>0.57866496360202546</c:v>
                </c:pt>
                <c:pt idx="1266">
                  <c:v>0.57866496360202546</c:v>
                </c:pt>
                <c:pt idx="1267">
                  <c:v>0.57866496360202546</c:v>
                </c:pt>
                <c:pt idx="1268">
                  <c:v>0.57866496360202546</c:v>
                </c:pt>
                <c:pt idx="1269">
                  <c:v>0.57866496360202546</c:v>
                </c:pt>
                <c:pt idx="1270">
                  <c:v>0.57866496360202546</c:v>
                </c:pt>
                <c:pt idx="1271">
                  <c:v>0.57866496360202546</c:v>
                </c:pt>
                <c:pt idx="1272">
                  <c:v>0.57866496360202546</c:v>
                </c:pt>
                <c:pt idx="1273">
                  <c:v>0.57866496360202546</c:v>
                </c:pt>
                <c:pt idx="1274">
                  <c:v>0.57866496360202546</c:v>
                </c:pt>
                <c:pt idx="1275">
                  <c:v>0.57866496360202546</c:v>
                </c:pt>
                <c:pt idx="1276">
                  <c:v>0.57866496360202546</c:v>
                </c:pt>
                <c:pt idx="1277">
                  <c:v>0.57866496360202546</c:v>
                </c:pt>
                <c:pt idx="1278">
                  <c:v>0.57866496360202546</c:v>
                </c:pt>
                <c:pt idx="1279">
                  <c:v>0.57866496360202546</c:v>
                </c:pt>
                <c:pt idx="1280">
                  <c:v>0.57866496360202546</c:v>
                </c:pt>
                <c:pt idx="1281">
                  <c:v>0.57866496360202546</c:v>
                </c:pt>
                <c:pt idx="1282">
                  <c:v>0.57866496360202546</c:v>
                </c:pt>
                <c:pt idx="1283">
                  <c:v>0.57866496360202546</c:v>
                </c:pt>
                <c:pt idx="1284">
                  <c:v>0.57866496360202546</c:v>
                </c:pt>
                <c:pt idx="1285">
                  <c:v>0.57866496360202546</c:v>
                </c:pt>
                <c:pt idx="1286">
                  <c:v>0.57866496360202546</c:v>
                </c:pt>
                <c:pt idx="1287">
                  <c:v>0.57866496360202546</c:v>
                </c:pt>
                <c:pt idx="1288">
                  <c:v>0.57866496360202546</c:v>
                </c:pt>
                <c:pt idx="1289">
                  <c:v>0.57866496360202546</c:v>
                </c:pt>
                <c:pt idx="1290">
                  <c:v>0.57866496360202546</c:v>
                </c:pt>
                <c:pt idx="1291">
                  <c:v>0.57866496360202546</c:v>
                </c:pt>
                <c:pt idx="1292">
                  <c:v>0.57866496360202546</c:v>
                </c:pt>
                <c:pt idx="1293">
                  <c:v>0.57866496360202546</c:v>
                </c:pt>
                <c:pt idx="1294">
                  <c:v>0.57866496360202546</c:v>
                </c:pt>
                <c:pt idx="1295">
                  <c:v>0.57866496360202546</c:v>
                </c:pt>
                <c:pt idx="1296">
                  <c:v>0.57866496360202546</c:v>
                </c:pt>
                <c:pt idx="1297">
                  <c:v>0.57866496360202546</c:v>
                </c:pt>
                <c:pt idx="1298">
                  <c:v>0.57866496360202546</c:v>
                </c:pt>
                <c:pt idx="1299">
                  <c:v>0.57866496360202546</c:v>
                </c:pt>
                <c:pt idx="1300">
                  <c:v>0.57866496360202546</c:v>
                </c:pt>
                <c:pt idx="1301">
                  <c:v>0.57866496360202546</c:v>
                </c:pt>
                <c:pt idx="1302">
                  <c:v>0.57866496360202546</c:v>
                </c:pt>
                <c:pt idx="1303">
                  <c:v>0.57866496360202546</c:v>
                </c:pt>
                <c:pt idx="1304">
                  <c:v>0.57866496360202546</c:v>
                </c:pt>
                <c:pt idx="1305">
                  <c:v>0.57866496360202546</c:v>
                </c:pt>
                <c:pt idx="1306">
                  <c:v>0.57866496360202546</c:v>
                </c:pt>
                <c:pt idx="1307">
                  <c:v>0.57866496360202546</c:v>
                </c:pt>
                <c:pt idx="1308">
                  <c:v>0.57866496360202546</c:v>
                </c:pt>
                <c:pt idx="1309">
                  <c:v>0.57866496360202546</c:v>
                </c:pt>
                <c:pt idx="1310">
                  <c:v>0.57866496360202546</c:v>
                </c:pt>
                <c:pt idx="1311">
                  <c:v>0.57866496360202546</c:v>
                </c:pt>
                <c:pt idx="1312">
                  <c:v>0.57866496360202546</c:v>
                </c:pt>
                <c:pt idx="1313">
                  <c:v>0.57866496360202546</c:v>
                </c:pt>
                <c:pt idx="1314">
                  <c:v>0.57866496360202546</c:v>
                </c:pt>
                <c:pt idx="1315">
                  <c:v>0.57866496360202546</c:v>
                </c:pt>
                <c:pt idx="1316">
                  <c:v>0.57866496360202546</c:v>
                </c:pt>
                <c:pt idx="1317">
                  <c:v>0.57866496360202546</c:v>
                </c:pt>
                <c:pt idx="1318">
                  <c:v>0.57866496360202546</c:v>
                </c:pt>
                <c:pt idx="1319">
                  <c:v>0.57866496360202546</c:v>
                </c:pt>
                <c:pt idx="1320">
                  <c:v>0.57866496360202546</c:v>
                </c:pt>
                <c:pt idx="1321">
                  <c:v>0.57866496360202546</c:v>
                </c:pt>
                <c:pt idx="1322">
                  <c:v>0.57866496360202546</c:v>
                </c:pt>
                <c:pt idx="1323">
                  <c:v>0.57866496360202546</c:v>
                </c:pt>
                <c:pt idx="1324">
                  <c:v>0.57866496360202546</c:v>
                </c:pt>
                <c:pt idx="1325">
                  <c:v>0.57866496360202546</c:v>
                </c:pt>
                <c:pt idx="1326">
                  <c:v>0.57866496360202546</c:v>
                </c:pt>
                <c:pt idx="1327">
                  <c:v>0.57866496360202546</c:v>
                </c:pt>
                <c:pt idx="1328">
                  <c:v>0.57866496360202546</c:v>
                </c:pt>
                <c:pt idx="1329">
                  <c:v>0.57866496360202546</c:v>
                </c:pt>
                <c:pt idx="1330">
                  <c:v>0.57866496360202546</c:v>
                </c:pt>
                <c:pt idx="1331">
                  <c:v>0.57866496360202546</c:v>
                </c:pt>
                <c:pt idx="1332">
                  <c:v>0.57866496360202546</c:v>
                </c:pt>
                <c:pt idx="1333">
                  <c:v>0.57866496360202546</c:v>
                </c:pt>
                <c:pt idx="1334">
                  <c:v>0.57866496360202546</c:v>
                </c:pt>
                <c:pt idx="1335">
                  <c:v>0.57866496360202546</c:v>
                </c:pt>
                <c:pt idx="1336">
                  <c:v>0.57866496360202546</c:v>
                </c:pt>
                <c:pt idx="1337">
                  <c:v>0.57866496360202546</c:v>
                </c:pt>
                <c:pt idx="1338">
                  <c:v>0.57866496360202546</c:v>
                </c:pt>
                <c:pt idx="1339">
                  <c:v>0.57866496360202546</c:v>
                </c:pt>
                <c:pt idx="1340">
                  <c:v>0.57866496360202546</c:v>
                </c:pt>
                <c:pt idx="1341">
                  <c:v>0.57866496360202546</c:v>
                </c:pt>
                <c:pt idx="1342">
                  <c:v>0.57866496360202546</c:v>
                </c:pt>
                <c:pt idx="1343">
                  <c:v>0.57866496360202546</c:v>
                </c:pt>
                <c:pt idx="1344">
                  <c:v>0.57866496360202546</c:v>
                </c:pt>
                <c:pt idx="1345">
                  <c:v>0.57866496360202546</c:v>
                </c:pt>
                <c:pt idx="1346">
                  <c:v>0.57866496360202546</c:v>
                </c:pt>
                <c:pt idx="1347">
                  <c:v>0.57866496360202546</c:v>
                </c:pt>
                <c:pt idx="1348">
                  <c:v>0.57866496360202546</c:v>
                </c:pt>
                <c:pt idx="1349">
                  <c:v>0.57866496360202546</c:v>
                </c:pt>
                <c:pt idx="1350">
                  <c:v>0.57866496360202546</c:v>
                </c:pt>
                <c:pt idx="1351">
                  <c:v>0.57937577005051655</c:v>
                </c:pt>
                <c:pt idx="1352">
                  <c:v>0.58052205141213342</c:v>
                </c:pt>
                <c:pt idx="1353">
                  <c:v>0.58182744197674252</c:v>
                </c:pt>
                <c:pt idx="1354">
                  <c:v>0.58328597394276294</c:v>
                </c:pt>
                <c:pt idx="1355">
                  <c:v>0.58501418059932153</c:v>
                </c:pt>
                <c:pt idx="1356">
                  <c:v>0.58724323828444347</c:v>
                </c:pt>
                <c:pt idx="1357">
                  <c:v>0.5898261008809712</c:v>
                </c:pt>
                <c:pt idx="1358">
                  <c:v>0.59262229652199494</c:v>
                </c:pt>
                <c:pt idx="1359">
                  <c:v>0.59572315200819281</c:v>
                </c:pt>
                <c:pt idx="1360">
                  <c:v>0.59888096185876727</c:v>
                </c:pt>
                <c:pt idx="1361">
                  <c:v>0.60104442690842441</c:v>
                </c:pt>
                <c:pt idx="1362">
                  <c:v>0.60135931592427661</c:v>
                </c:pt>
                <c:pt idx="1363">
                  <c:v>0.60135931592427661</c:v>
                </c:pt>
                <c:pt idx="1364">
                  <c:v>0.60135931592427661</c:v>
                </c:pt>
                <c:pt idx="1365">
                  <c:v>0.60135931592427661</c:v>
                </c:pt>
                <c:pt idx="1366">
                  <c:v>0.60135931592427661</c:v>
                </c:pt>
                <c:pt idx="1367">
                  <c:v>0.60135931592427661</c:v>
                </c:pt>
                <c:pt idx="1368">
                  <c:v>0.60258552965069878</c:v>
                </c:pt>
                <c:pt idx="1369">
                  <c:v>0.60462642960954649</c:v>
                </c:pt>
                <c:pt idx="1370">
                  <c:v>0.60536378724850404</c:v>
                </c:pt>
                <c:pt idx="1371">
                  <c:v>0.60536378724850404</c:v>
                </c:pt>
                <c:pt idx="1372">
                  <c:v>0.60536378724850404</c:v>
                </c:pt>
                <c:pt idx="1373">
                  <c:v>0.60536378724850404</c:v>
                </c:pt>
                <c:pt idx="1374">
                  <c:v>0.60552843636003628</c:v>
                </c:pt>
                <c:pt idx="1375">
                  <c:v>0.60703981333559365</c:v>
                </c:pt>
                <c:pt idx="1376">
                  <c:v>0.61073529090645595</c:v>
                </c:pt>
                <c:pt idx="1377">
                  <c:v>0.61716571048581115</c:v>
                </c:pt>
                <c:pt idx="1378">
                  <c:v>0.62437805573310523</c:v>
                </c:pt>
                <c:pt idx="1379">
                  <c:v>0.63080497405365565</c:v>
                </c:pt>
                <c:pt idx="1380">
                  <c:v>0.63642617118106581</c:v>
                </c:pt>
                <c:pt idx="1381">
                  <c:v>0.63972423422249236</c:v>
                </c:pt>
                <c:pt idx="1382">
                  <c:v>0.63972423422249236</c:v>
                </c:pt>
                <c:pt idx="1383">
                  <c:v>0.63972423422249236</c:v>
                </c:pt>
                <c:pt idx="1384">
                  <c:v>0.63972423422249236</c:v>
                </c:pt>
                <c:pt idx="1385">
                  <c:v>0.63972423422249236</c:v>
                </c:pt>
                <c:pt idx="1386">
                  <c:v>0.63972423422249236</c:v>
                </c:pt>
                <c:pt idx="1387">
                  <c:v>0.63972423422249236</c:v>
                </c:pt>
                <c:pt idx="1388">
                  <c:v>0.63972423422249236</c:v>
                </c:pt>
                <c:pt idx="1389">
                  <c:v>0.63972423422249236</c:v>
                </c:pt>
                <c:pt idx="1390">
                  <c:v>0.63972423422249236</c:v>
                </c:pt>
                <c:pt idx="1391">
                  <c:v>0.63972423422249236</c:v>
                </c:pt>
                <c:pt idx="1392">
                  <c:v>0.63972423422249236</c:v>
                </c:pt>
                <c:pt idx="1393">
                  <c:v>0.63972423422249236</c:v>
                </c:pt>
                <c:pt idx="1394">
                  <c:v>0.63972423422249236</c:v>
                </c:pt>
                <c:pt idx="1395">
                  <c:v>0.63972423422249236</c:v>
                </c:pt>
                <c:pt idx="1396">
                  <c:v>0.63972423422249236</c:v>
                </c:pt>
                <c:pt idx="1397">
                  <c:v>0.63984608226300266</c:v>
                </c:pt>
                <c:pt idx="1398">
                  <c:v>0.64043055451217956</c:v>
                </c:pt>
                <c:pt idx="1399">
                  <c:v>0.64146099126301659</c:v>
                </c:pt>
                <c:pt idx="1400">
                  <c:v>0.64291374559271364</c:v>
                </c:pt>
                <c:pt idx="1401">
                  <c:v>0.64459292129842249</c:v>
                </c:pt>
                <c:pt idx="1402">
                  <c:v>0.6467175896207219</c:v>
                </c:pt>
                <c:pt idx="1403">
                  <c:v>0.65006902097689467</c:v>
                </c:pt>
                <c:pt idx="1404">
                  <c:v>0.65539394015883057</c:v>
                </c:pt>
                <c:pt idx="1405">
                  <c:v>0.66126035280186157</c:v>
                </c:pt>
                <c:pt idx="1406">
                  <c:v>0.66541263944712903</c:v>
                </c:pt>
                <c:pt idx="1407">
                  <c:v>0.66695901548889869</c:v>
                </c:pt>
                <c:pt idx="1408">
                  <c:v>0.66695901548889869</c:v>
                </c:pt>
                <c:pt idx="1409">
                  <c:v>0.66695901548889869</c:v>
                </c:pt>
                <c:pt idx="1410">
                  <c:v>0.66695901548889869</c:v>
                </c:pt>
                <c:pt idx="1411">
                  <c:v>0.66695901548889869</c:v>
                </c:pt>
                <c:pt idx="1412">
                  <c:v>0.66695901548889869</c:v>
                </c:pt>
                <c:pt idx="1413">
                  <c:v>0.66695901548889869</c:v>
                </c:pt>
                <c:pt idx="1414">
                  <c:v>0.66695901548889869</c:v>
                </c:pt>
                <c:pt idx="1415">
                  <c:v>0.66695901548889869</c:v>
                </c:pt>
                <c:pt idx="1416">
                  <c:v>0.66695901548889869</c:v>
                </c:pt>
                <c:pt idx="1417">
                  <c:v>0.66695901548889869</c:v>
                </c:pt>
                <c:pt idx="1418">
                  <c:v>0.66695901548889869</c:v>
                </c:pt>
                <c:pt idx="1419">
                  <c:v>0.66695901548889869</c:v>
                </c:pt>
                <c:pt idx="1420">
                  <c:v>0.66695901548889869</c:v>
                </c:pt>
                <c:pt idx="1421">
                  <c:v>0.66851724851722194</c:v>
                </c:pt>
                <c:pt idx="1422">
                  <c:v>0.67142316409374259</c:v>
                </c:pt>
                <c:pt idx="1423">
                  <c:v>0.67317088538117942</c:v>
                </c:pt>
                <c:pt idx="1424">
                  <c:v>0.67317088538117942</c:v>
                </c:pt>
                <c:pt idx="1425">
                  <c:v>0.67317088538117942</c:v>
                </c:pt>
                <c:pt idx="1426">
                  <c:v>0.67317088538117942</c:v>
                </c:pt>
                <c:pt idx="1427">
                  <c:v>0.67317088538117942</c:v>
                </c:pt>
                <c:pt idx="1428">
                  <c:v>0.67317088538117942</c:v>
                </c:pt>
                <c:pt idx="1429">
                  <c:v>0.67317088538117942</c:v>
                </c:pt>
                <c:pt idx="1430">
                  <c:v>0.67404915208449623</c:v>
                </c:pt>
                <c:pt idx="1431">
                  <c:v>0.6768715062267513</c:v>
                </c:pt>
                <c:pt idx="1432">
                  <c:v>0.68164050466011028</c:v>
                </c:pt>
                <c:pt idx="1433">
                  <c:v>0.68670420822845413</c:v>
                </c:pt>
                <c:pt idx="1434">
                  <c:v>0.69097804338380386</c:v>
                </c:pt>
                <c:pt idx="1435">
                  <c:v>0.6930576470716211</c:v>
                </c:pt>
                <c:pt idx="1436">
                  <c:v>0.6930576470716211</c:v>
                </c:pt>
                <c:pt idx="1437">
                  <c:v>0.6930576470716211</c:v>
                </c:pt>
                <c:pt idx="1438">
                  <c:v>0.6930576470716211</c:v>
                </c:pt>
                <c:pt idx="1439">
                  <c:v>0.6930576470716211</c:v>
                </c:pt>
                <c:pt idx="1440">
                  <c:v>0.6930576470716211</c:v>
                </c:pt>
                <c:pt idx="1441">
                  <c:v>0.69362553594801857</c:v>
                </c:pt>
                <c:pt idx="1442">
                  <c:v>0.69434861255083069</c:v>
                </c:pt>
                <c:pt idx="1443">
                  <c:v>0.69456281187413638</c:v>
                </c:pt>
                <c:pt idx="1444">
                  <c:v>0.69456281187413638</c:v>
                </c:pt>
                <c:pt idx="1445">
                  <c:v>0.69456281187413638</c:v>
                </c:pt>
                <c:pt idx="1446">
                  <c:v>0.69456281187413638</c:v>
                </c:pt>
                <c:pt idx="1447">
                  <c:v>0.69534752004753209</c:v>
                </c:pt>
                <c:pt idx="1448">
                  <c:v>0.69714942978840144</c:v>
                </c:pt>
                <c:pt idx="1449">
                  <c:v>0.69874375224240404</c:v>
                </c:pt>
                <c:pt idx="1450">
                  <c:v>0.69935353093776598</c:v>
                </c:pt>
                <c:pt idx="1451">
                  <c:v>0.69942957781451498</c:v>
                </c:pt>
                <c:pt idx="1452">
                  <c:v>0.69942957781451498</c:v>
                </c:pt>
                <c:pt idx="1453">
                  <c:v>0.69942957781451498</c:v>
                </c:pt>
                <c:pt idx="1454">
                  <c:v>0.69942957781451498</c:v>
                </c:pt>
                <c:pt idx="1455">
                  <c:v>0.69942957781451498</c:v>
                </c:pt>
                <c:pt idx="1456">
                  <c:v>0.69942957781451498</c:v>
                </c:pt>
                <c:pt idx="1457">
                  <c:v>0.69942957781451498</c:v>
                </c:pt>
                <c:pt idx="1458">
                  <c:v>0.69942957781451498</c:v>
                </c:pt>
                <c:pt idx="1459">
                  <c:v>0.69942957781451498</c:v>
                </c:pt>
                <c:pt idx="1460">
                  <c:v>0.69942957781451498</c:v>
                </c:pt>
                <c:pt idx="1461">
                  <c:v>0.69942957781451498</c:v>
                </c:pt>
                <c:pt idx="1462">
                  <c:v>0.69942957781451498</c:v>
                </c:pt>
                <c:pt idx="1463">
                  <c:v>0.69942957781451498</c:v>
                </c:pt>
                <c:pt idx="1464">
                  <c:v>0.69942957781451498</c:v>
                </c:pt>
                <c:pt idx="1465">
                  <c:v>0.69942957781451498</c:v>
                </c:pt>
                <c:pt idx="1466">
                  <c:v>0.69942957781451498</c:v>
                </c:pt>
                <c:pt idx="1467">
                  <c:v>0.69942957781451498</c:v>
                </c:pt>
                <c:pt idx="1468">
                  <c:v>0.69942957781451498</c:v>
                </c:pt>
                <c:pt idx="1469">
                  <c:v>0.69942957781451498</c:v>
                </c:pt>
                <c:pt idx="1470">
                  <c:v>0.69942957781451498</c:v>
                </c:pt>
                <c:pt idx="1471">
                  <c:v>0.69942957781451498</c:v>
                </c:pt>
                <c:pt idx="1472">
                  <c:v>0.69942957781451498</c:v>
                </c:pt>
                <c:pt idx="1473">
                  <c:v>0.69942957781451498</c:v>
                </c:pt>
                <c:pt idx="1474">
                  <c:v>0.69942957781451498</c:v>
                </c:pt>
                <c:pt idx="1475">
                  <c:v>0.69942957781451498</c:v>
                </c:pt>
                <c:pt idx="1476">
                  <c:v>0.69942957781451498</c:v>
                </c:pt>
                <c:pt idx="1477">
                  <c:v>0.69942957781451498</c:v>
                </c:pt>
                <c:pt idx="1478">
                  <c:v>0.69942957781451498</c:v>
                </c:pt>
                <c:pt idx="1479">
                  <c:v>0.69942957781451498</c:v>
                </c:pt>
                <c:pt idx="1480">
                  <c:v>0.69942957781451498</c:v>
                </c:pt>
                <c:pt idx="1481">
                  <c:v>0.69942957781451498</c:v>
                </c:pt>
                <c:pt idx="1482">
                  <c:v>0.69942957781451498</c:v>
                </c:pt>
                <c:pt idx="1483">
                  <c:v>0.69942957781451498</c:v>
                </c:pt>
                <c:pt idx="1484">
                  <c:v>0.69942957781451498</c:v>
                </c:pt>
                <c:pt idx="1485">
                  <c:v>0.69942957781451498</c:v>
                </c:pt>
                <c:pt idx="1486">
                  <c:v>0.69942957781451498</c:v>
                </c:pt>
                <c:pt idx="1487">
                  <c:v>0.69942957781451498</c:v>
                </c:pt>
                <c:pt idx="1488">
                  <c:v>0.69942957781451498</c:v>
                </c:pt>
                <c:pt idx="1489">
                  <c:v>0.69942957781451498</c:v>
                </c:pt>
                <c:pt idx="1490">
                  <c:v>0.69942957781451498</c:v>
                </c:pt>
                <c:pt idx="1491">
                  <c:v>0.69942957781451498</c:v>
                </c:pt>
                <c:pt idx="1492">
                  <c:v>0.69942957781451498</c:v>
                </c:pt>
                <c:pt idx="1493">
                  <c:v>0.69942957781451498</c:v>
                </c:pt>
                <c:pt idx="1494">
                  <c:v>0.69942957781451498</c:v>
                </c:pt>
                <c:pt idx="1495">
                  <c:v>0.69942957781451498</c:v>
                </c:pt>
                <c:pt idx="1496">
                  <c:v>0.69942957781451498</c:v>
                </c:pt>
                <c:pt idx="1497">
                  <c:v>0.69942957781451498</c:v>
                </c:pt>
                <c:pt idx="1498">
                  <c:v>0.69942957781451498</c:v>
                </c:pt>
                <c:pt idx="1499">
                  <c:v>0.69942957781451498</c:v>
                </c:pt>
                <c:pt idx="1500">
                  <c:v>0.69942957781451498</c:v>
                </c:pt>
                <c:pt idx="1501">
                  <c:v>0.69942957781451498</c:v>
                </c:pt>
                <c:pt idx="1502">
                  <c:v>0.69942957781451498</c:v>
                </c:pt>
                <c:pt idx="1503">
                  <c:v>0.69942957781451498</c:v>
                </c:pt>
                <c:pt idx="1504">
                  <c:v>0.69942957781451498</c:v>
                </c:pt>
                <c:pt idx="1505">
                  <c:v>0.69942957781451498</c:v>
                </c:pt>
                <c:pt idx="1506">
                  <c:v>0.69942957781451498</c:v>
                </c:pt>
                <c:pt idx="1507">
                  <c:v>0.69942957781451498</c:v>
                </c:pt>
                <c:pt idx="1508">
                  <c:v>0.69942957781451498</c:v>
                </c:pt>
                <c:pt idx="1509">
                  <c:v>0.69942957781451498</c:v>
                </c:pt>
                <c:pt idx="1510">
                  <c:v>0.69942957781451498</c:v>
                </c:pt>
                <c:pt idx="1511">
                  <c:v>0.69942957781451498</c:v>
                </c:pt>
                <c:pt idx="1512">
                  <c:v>0.69942957781451498</c:v>
                </c:pt>
                <c:pt idx="1513">
                  <c:v>0.69942957781451498</c:v>
                </c:pt>
                <c:pt idx="1514">
                  <c:v>0.69942957781451498</c:v>
                </c:pt>
                <c:pt idx="1515">
                  <c:v>0.69942957781451498</c:v>
                </c:pt>
                <c:pt idx="1516">
                  <c:v>0.69942957781451498</c:v>
                </c:pt>
                <c:pt idx="1517">
                  <c:v>0.69942957781451498</c:v>
                </c:pt>
                <c:pt idx="1518">
                  <c:v>0.69942957781451498</c:v>
                </c:pt>
                <c:pt idx="1519">
                  <c:v>0.69942957781451498</c:v>
                </c:pt>
                <c:pt idx="1520">
                  <c:v>0.69942957781451498</c:v>
                </c:pt>
                <c:pt idx="1521">
                  <c:v>0.69942957781451498</c:v>
                </c:pt>
                <c:pt idx="1522">
                  <c:v>0.69942957781451498</c:v>
                </c:pt>
                <c:pt idx="1523">
                  <c:v>0.69942957781451498</c:v>
                </c:pt>
                <c:pt idx="1524">
                  <c:v>0.69942957781451498</c:v>
                </c:pt>
                <c:pt idx="1525">
                  <c:v>0.70067884603534947</c:v>
                </c:pt>
                <c:pt idx="1526">
                  <c:v>0.70326584332732467</c:v>
                </c:pt>
                <c:pt idx="1527">
                  <c:v>0.70664650752062885</c:v>
                </c:pt>
                <c:pt idx="1528">
                  <c:v>0.70997304874901535</c:v>
                </c:pt>
                <c:pt idx="1529">
                  <c:v>0.7125953914211689</c:v>
                </c:pt>
                <c:pt idx="1530">
                  <c:v>0.71424082434725777</c:v>
                </c:pt>
                <c:pt idx="1531">
                  <c:v>0.71474962652660134</c:v>
                </c:pt>
                <c:pt idx="1532">
                  <c:v>0.71474962652660134</c:v>
                </c:pt>
                <c:pt idx="1533">
                  <c:v>0.71474962652660134</c:v>
                </c:pt>
                <c:pt idx="1534">
                  <c:v>0.71474962652660134</c:v>
                </c:pt>
                <c:pt idx="1535">
                  <c:v>0.71474962652660134</c:v>
                </c:pt>
                <c:pt idx="1536">
                  <c:v>0.71474962652660134</c:v>
                </c:pt>
                <c:pt idx="1537">
                  <c:v>0.71474962652660134</c:v>
                </c:pt>
                <c:pt idx="1538">
                  <c:v>0.71474962652660134</c:v>
                </c:pt>
                <c:pt idx="1539">
                  <c:v>0.71474962652660134</c:v>
                </c:pt>
                <c:pt idx="1540">
                  <c:v>0.71474962652660134</c:v>
                </c:pt>
                <c:pt idx="1541">
                  <c:v>0.71474962652660134</c:v>
                </c:pt>
                <c:pt idx="1542">
                  <c:v>0.71474962652660134</c:v>
                </c:pt>
                <c:pt idx="1543">
                  <c:v>0.71474962652660134</c:v>
                </c:pt>
                <c:pt idx="1544">
                  <c:v>0.71474962652660134</c:v>
                </c:pt>
                <c:pt idx="1545">
                  <c:v>0.71474962652660134</c:v>
                </c:pt>
                <c:pt idx="1546">
                  <c:v>0.71474962652660134</c:v>
                </c:pt>
                <c:pt idx="1547">
                  <c:v>0.71474962652660134</c:v>
                </c:pt>
                <c:pt idx="1548">
                  <c:v>0.71474962652660134</c:v>
                </c:pt>
                <c:pt idx="1549">
                  <c:v>0.71474962652660134</c:v>
                </c:pt>
                <c:pt idx="1550">
                  <c:v>0.71474962652660134</c:v>
                </c:pt>
                <c:pt idx="1551">
                  <c:v>0.71474962652660134</c:v>
                </c:pt>
                <c:pt idx="1552">
                  <c:v>0.71474962652660134</c:v>
                </c:pt>
                <c:pt idx="1553">
                  <c:v>0.71474962652660134</c:v>
                </c:pt>
                <c:pt idx="1554">
                  <c:v>0.71474962652660134</c:v>
                </c:pt>
                <c:pt idx="1555">
                  <c:v>0.71474962652660134</c:v>
                </c:pt>
                <c:pt idx="1556">
                  <c:v>0.71474962652660134</c:v>
                </c:pt>
                <c:pt idx="1557">
                  <c:v>0.71474962652660134</c:v>
                </c:pt>
                <c:pt idx="1558">
                  <c:v>0.71474962652660134</c:v>
                </c:pt>
                <c:pt idx="1559">
                  <c:v>0.71474962652660134</c:v>
                </c:pt>
                <c:pt idx="1560">
                  <c:v>0.71474962652660134</c:v>
                </c:pt>
                <c:pt idx="1561">
                  <c:v>0.71474962652660134</c:v>
                </c:pt>
                <c:pt idx="1562">
                  <c:v>0.71474962652660134</c:v>
                </c:pt>
                <c:pt idx="1563">
                  <c:v>0.71474962652660134</c:v>
                </c:pt>
                <c:pt idx="1564">
                  <c:v>0.71474962652660134</c:v>
                </c:pt>
                <c:pt idx="1565">
                  <c:v>0.71474962652660134</c:v>
                </c:pt>
                <c:pt idx="1566">
                  <c:v>0.71474962652660134</c:v>
                </c:pt>
                <c:pt idx="1567">
                  <c:v>0.71474962652660134</c:v>
                </c:pt>
                <c:pt idx="1568">
                  <c:v>0.71474962652660134</c:v>
                </c:pt>
                <c:pt idx="1569">
                  <c:v>0.71474962652660134</c:v>
                </c:pt>
                <c:pt idx="1570">
                  <c:v>0.71474962652660134</c:v>
                </c:pt>
                <c:pt idx="1571">
                  <c:v>0.71474962652660134</c:v>
                </c:pt>
                <c:pt idx="1572">
                  <c:v>0.71474962652660134</c:v>
                </c:pt>
                <c:pt idx="1573">
                  <c:v>0.71474962652660134</c:v>
                </c:pt>
                <c:pt idx="1574">
                  <c:v>0.71474962652660134</c:v>
                </c:pt>
                <c:pt idx="1575">
                  <c:v>0.71474962652660134</c:v>
                </c:pt>
                <c:pt idx="1576">
                  <c:v>0.71474962652660134</c:v>
                </c:pt>
                <c:pt idx="1577">
                  <c:v>0.71474962652660134</c:v>
                </c:pt>
                <c:pt idx="1578">
                  <c:v>0.71474962652660134</c:v>
                </c:pt>
                <c:pt idx="1579">
                  <c:v>0.71474962652660134</c:v>
                </c:pt>
                <c:pt idx="1580">
                  <c:v>0.71474962652660134</c:v>
                </c:pt>
                <c:pt idx="1581">
                  <c:v>0.71474962652660134</c:v>
                </c:pt>
                <c:pt idx="1582">
                  <c:v>0.71474962652660134</c:v>
                </c:pt>
                <c:pt idx="1583">
                  <c:v>0.71474962652660134</c:v>
                </c:pt>
                <c:pt idx="1584">
                  <c:v>0.71474962652660134</c:v>
                </c:pt>
                <c:pt idx="1585">
                  <c:v>0.71474962652660134</c:v>
                </c:pt>
                <c:pt idx="1586">
                  <c:v>0.71474962652660134</c:v>
                </c:pt>
                <c:pt idx="1587">
                  <c:v>0.71474962652660134</c:v>
                </c:pt>
                <c:pt idx="1588">
                  <c:v>0.71474962652660134</c:v>
                </c:pt>
                <c:pt idx="1589">
                  <c:v>0.71474962652660134</c:v>
                </c:pt>
                <c:pt idx="1590">
                  <c:v>0.71474962652660134</c:v>
                </c:pt>
                <c:pt idx="1591">
                  <c:v>0.71474962652660134</c:v>
                </c:pt>
                <c:pt idx="1592">
                  <c:v>0.71474962652660134</c:v>
                </c:pt>
                <c:pt idx="1593">
                  <c:v>0.71474962652660134</c:v>
                </c:pt>
                <c:pt idx="1594">
                  <c:v>0.71474962652660134</c:v>
                </c:pt>
                <c:pt idx="1595">
                  <c:v>0.71474962652660134</c:v>
                </c:pt>
                <c:pt idx="1596">
                  <c:v>0.71474962652660134</c:v>
                </c:pt>
                <c:pt idx="1597">
                  <c:v>0.71474962652660134</c:v>
                </c:pt>
                <c:pt idx="1598">
                  <c:v>0.71474962652660134</c:v>
                </c:pt>
                <c:pt idx="1599">
                  <c:v>0.71474962652660134</c:v>
                </c:pt>
                <c:pt idx="1600">
                  <c:v>0.71474962652660134</c:v>
                </c:pt>
                <c:pt idx="1601">
                  <c:v>0.71474962652660134</c:v>
                </c:pt>
                <c:pt idx="1602">
                  <c:v>0.71474962652660134</c:v>
                </c:pt>
                <c:pt idx="1603">
                  <c:v>0.71474962652660134</c:v>
                </c:pt>
                <c:pt idx="1604">
                  <c:v>0.71474962652660134</c:v>
                </c:pt>
                <c:pt idx="1605">
                  <c:v>0.71474962652660134</c:v>
                </c:pt>
                <c:pt idx="1606">
                  <c:v>0.71474962652660134</c:v>
                </c:pt>
                <c:pt idx="1607">
                  <c:v>0.71474962652660134</c:v>
                </c:pt>
                <c:pt idx="1608">
                  <c:v>0.71474962652660134</c:v>
                </c:pt>
                <c:pt idx="1609">
                  <c:v>0.71474962652660134</c:v>
                </c:pt>
                <c:pt idx="1610">
                  <c:v>0.71474962652660134</c:v>
                </c:pt>
                <c:pt idx="1611">
                  <c:v>0.71474962652660134</c:v>
                </c:pt>
                <c:pt idx="1612">
                  <c:v>0.71474962652660134</c:v>
                </c:pt>
                <c:pt idx="1613">
                  <c:v>0.71474962652660134</c:v>
                </c:pt>
                <c:pt idx="1614">
                  <c:v>0.71474962652660134</c:v>
                </c:pt>
                <c:pt idx="1615">
                  <c:v>0.71474962652660134</c:v>
                </c:pt>
                <c:pt idx="1616">
                  <c:v>0.71474962652660134</c:v>
                </c:pt>
                <c:pt idx="1617">
                  <c:v>0.71474962652660134</c:v>
                </c:pt>
                <c:pt idx="1618">
                  <c:v>0.71474962652660134</c:v>
                </c:pt>
                <c:pt idx="1619">
                  <c:v>0.71474962652660134</c:v>
                </c:pt>
                <c:pt idx="1620">
                  <c:v>0.71474962652660134</c:v>
                </c:pt>
                <c:pt idx="1621">
                  <c:v>0.71474962652660134</c:v>
                </c:pt>
                <c:pt idx="1622">
                  <c:v>0.71474962652660134</c:v>
                </c:pt>
                <c:pt idx="1623">
                  <c:v>0.71474962652660134</c:v>
                </c:pt>
                <c:pt idx="1624">
                  <c:v>0.71474962652660134</c:v>
                </c:pt>
                <c:pt idx="1625">
                  <c:v>0.71474962652660134</c:v>
                </c:pt>
                <c:pt idx="1626">
                  <c:v>0.71474962652660134</c:v>
                </c:pt>
                <c:pt idx="1627">
                  <c:v>0.71474962652660134</c:v>
                </c:pt>
                <c:pt idx="1628">
                  <c:v>0.71485665506073193</c:v>
                </c:pt>
                <c:pt idx="1629">
                  <c:v>0.71604415802918198</c:v>
                </c:pt>
                <c:pt idx="1630">
                  <c:v>0.71735068206566277</c:v>
                </c:pt>
                <c:pt idx="1631">
                  <c:v>0.71766588722519542</c:v>
                </c:pt>
                <c:pt idx="1632">
                  <c:v>0.71766588722519542</c:v>
                </c:pt>
                <c:pt idx="1633">
                  <c:v>0.71766588722519542</c:v>
                </c:pt>
                <c:pt idx="1634">
                  <c:v>0.71766588722519542</c:v>
                </c:pt>
                <c:pt idx="1635">
                  <c:v>0.71766588722519542</c:v>
                </c:pt>
                <c:pt idx="1636">
                  <c:v>0.71766588722519542</c:v>
                </c:pt>
                <c:pt idx="1637">
                  <c:v>0.71766588722519542</c:v>
                </c:pt>
                <c:pt idx="1638">
                  <c:v>0.71766588722519542</c:v>
                </c:pt>
                <c:pt idx="1639">
                  <c:v>0.71766588722519542</c:v>
                </c:pt>
                <c:pt idx="1640">
                  <c:v>0.71766588722519542</c:v>
                </c:pt>
                <c:pt idx="1641">
                  <c:v>0.71766588722519542</c:v>
                </c:pt>
                <c:pt idx="1642">
                  <c:v>0.71766588722519542</c:v>
                </c:pt>
                <c:pt idx="1643">
                  <c:v>0.71766588722519542</c:v>
                </c:pt>
                <c:pt idx="1644">
                  <c:v>0.71766588722519542</c:v>
                </c:pt>
                <c:pt idx="1645">
                  <c:v>0.71766588722519542</c:v>
                </c:pt>
                <c:pt idx="1646">
                  <c:v>0.71766588722519542</c:v>
                </c:pt>
                <c:pt idx="1647">
                  <c:v>0.71766588722519542</c:v>
                </c:pt>
                <c:pt idx="1648">
                  <c:v>0.71766588722519542</c:v>
                </c:pt>
                <c:pt idx="1649">
                  <c:v>0.71766588722519542</c:v>
                </c:pt>
                <c:pt idx="1650">
                  <c:v>0.71766588722519542</c:v>
                </c:pt>
                <c:pt idx="1651">
                  <c:v>0.71766588722519542</c:v>
                </c:pt>
                <c:pt idx="1652">
                  <c:v>0.71766588722519542</c:v>
                </c:pt>
                <c:pt idx="1653">
                  <c:v>0.71766588722519542</c:v>
                </c:pt>
                <c:pt idx="1654">
                  <c:v>0.71766588722519542</c:v>
                </c:pt>
                <c:pt idx="1655">
                  <c:v>0.71766588722519542</c:v>
                </c:pt>
                <c:pt idx="1656">
                  <c:v>0.71766588722519542</c:v>
                </c:pt>
                <c:pt idx="1657">
                  <c:v>0.71766588722519542</c:v>
                </c:pt>
                <c:pt idx="1658">
                  <c:v>0.71766588722519542</c:v>
                </c:pt>
                <c:pt idx="1659">
                  <c:v>0.71766588722519542</c:v>
                </c:pt>
                <c:pt idx="1660">
                  <c:v>0.71766588722519542</c:v>
                </c:pt>
                <c:pt idx="1661">
                  <c:v>0.71766588722519542</c:v>
                </c:pt>
                <c:pt idx="1662">
                  <c:v>0.71766588722519542</c:v>
                </c:pt>
                <c:pt idx="1663">
                  <c:v>0.71766588722519542</c:v>
                </c:pt>
                <c:pt idx="1664">
                  <c:v>0.71766588722519542</c:v>
                </c:pt>
                <c:pt idx="1665">
                  <c:v>0.71766588722519542</c:v>
                </c:pt>
                <c:pt idx="1666">
                  <c:v>0.71766588722519542</c:v>
                </c:pt>
                <c:pt idx="1667">
                  <c:v>0.71766588722519542</c:v>
                </c:pt>
                <c:pt idx="1668">
                  <c:v>0.71766588722519542</c:v>
                </c:pt>
                <c:pt idx="1669">
                  <c:v>0.71766588722519542</c:v>
                </c:pt>
                <c:pt idx="1670">
                  <c:v>0.71766588722519542</c:v>
                </c:pt>
                <c:pt idx="1671">
                  <c:v>0.71766588722519542</c:v>
                </c:pt>
                <c:pt idx="1672">
                  <c:v>0.71766588722519542</c:v>
                </c:pt>
                <c:pt idx="1673">
                  <c:v>0.71766588722519542</c:v>
                </c:pt>
                <c:pt idx="1674">
                  <c:v>0.71766588722519542</c:v>
                </c:pt>
                <c:pt idx="1675">
                  <c:v>0.71766588722519542</c:v>
                </c:pt>
                <c:pt idx="1676">
                  <c:v>0.71766588722519542</c:v>
                </c:pt>
                <c:pt idx="1677">
                  <c:v>0.71766588722519542</c:v>
                </c:pt>
                <c:pt idx="1678">
                  <c:v>0.71766588722519542</c:v>
                </c:pt>
                <c:pt idx="1679">
                  <c:v>0.71766588722519542</c:v>
                </c:pt>
                <c:pt idx="1680">
                  <c:v>0.71766588722519542</c:v>
                </c:pt>
                <c:pt idx="1681">
                  <c:v>0.71766588722519542</c:v>
                </c:pt>
                <c:pt idx="1682">
                  <c:v>0.71766588722519542</c:v>
                </c:pt>
                <c:pt idx="1683">
                  <c:v>0.71766588722519542</c:v>
                </c:pt>
                <c:pt idx="1684">
                  <c:v>0.71766588722519542</c:v>
                </c:pt>
                <c:pt idx="1685">
                  <c:v>0.71766588722519542</c:v>
                </c:pt>
                <c:pt idx="1686">
                  <c:v>0.71766588722519542</c:v>
                </c:pt>
                <c:pt idx="1687">
                  <c:v>0.71766588722519542</c:v>
                </c:pt>
                <c:pt idx="1688">
                  <c:v>0.71766588722519542</c:v>
                </c:pt>
                <c:pt idx="1689">
                  <c:v>0.71766588722519542</c:v>
                </c:pt>
                <c:pt idx="1690">
                  <c:v>0.71766588722519542</c:v>
                </c:pt>
                <c:pt idx="1691">
                  <c:v>0.71766588722519542</c:v>
                </c:pt>
                <c:pt idx="1692">
                  <c:v>0.71766588722519542</c:v>
                </c:pt>
                <c:pt idx="1693">
                  <c:v>0.71766588722519542</c:v>
                </c:pt>
                <c:pt idx="1694">
                  <c:v>0.71766588722519542</c:v>
                </c:pt>
                <c:pt idx="1695">
                  <c:v>0.71766588722519542</c:v>
                </c:pt>
                <c:pt idx="1696">
                  <c:v>0.71766588722519542</c:v>
                </c:pt>
                <c:pt idx="1697">
                  <c:v>0.71766588722519542</c:v>
                </c:pt>
                <c:pt idx="1698">
                  <c:v>0.71766588722519542</c:v>
                </c:pt>
                <c:pt idx="1699">
                  <c:v>0.71766588722519542</c:v>
                </c:pt>
                <c:pt idx="1700">
                  <c:v>0.71766588722519542</c:v>
                </c:pt>
                <c:pt idx="1701">
                  <c:v>0.71766588722519542</c:v>
                </c:pt>
                <c:pt idx="1702">
                  <c:v>0.71766588722519542</c:v>
                </c:pt>
                <c:pt idx="1703">
                  <c:v>0.71766588722519542</c:v>
                </c:pt>
                <c:pt idx="1704">
                  <c:v>0.71766588722519542</c:v>
                </c:pt>
                <c:pt idx="1705">
                  <c:v>0.71766588722519542</c:v>
                </c:pt>
                <c:pt idx="1706">
                  <c:v>0.71766588722519542</c:v>
                </c:pt>
                <c:pt idx="1707">
                  <c:v>0.71766588722519542</c:v>
                </c:pt>
                <c:pt idx="1708">
                  <c:v>0.71766588722519542</c:v>
                </c:pt>
                <c:pt idx="1709">
                  <c:v>0.71766588722519542</c:v>
                </c:pt>
                <c:pt idx="1710">
                  <c:v>0.71766588722519542</c:v>
                </c:pt>
                <c:pt idx="1711">
                  <c:v>0.71766588722519542</c:v>
                </c:pt>
                <c:pt idx="1712">
                  <c:v>0.71766588722519542</c:v>
                </c:pt>
                <c:pt idx="1713">
                  <c:v>0.71766588722519542</c:v>
                </c:pt>
                <c:pt idx="1714">
                  <c:v>0.71766588722519542</c:v>
                </c:pt>
                <c:pt idx="1715">
                  <c:v>0.71766588722519542</c:v>
                </c:pt>
                <c:pt idx="1716">
                  <c:v>0.71766588722519542</c:v>
                </c:pt>
                <c:pt idx="1717">
                  <c:v>0.71766588722519542</c:v>
                </c:pt>
                <c:pt idx="1718">
                  <c:v>0.71766588722519542</c:v>
                </c:pt>
                <c:pt idx="1719">
                  <c:v>0.71766588722519542</c:v>
                </c:pt>
                <c:pt idx="1720">
                  <c:v>0.71766588722519542</c:v>
                </c:pt>
                <c:pt idx="1721">
                  <c:v>0.71766588722519542</c:v>
                </c:pt>
                <c:pt idx="1722">
                  <c:v>0.71766588722519542</c:v>
                </c:pt>
                <c:pt idx="1723">
                  <c:v>0.71766588722519542</c:v>
                </c:pt>
                <c:pt idx="1724">
                  <c:v>0.71766588722519542</c:v>
                </c:pt>
                <c:pt idx="1725">
                  <c:v>0.71766588722519542</c:v>
                </c:pt>
                <c:pt idx="1726">
                  <c:v>0.71766588722519542</c:v>
                </c:pt>
                <c:pt idx="1727">
                  <c:v>0.71766588722519542</c:v>
                </c:pt>
                <c:pt idx="1728">
                  <c:v>0.71766588722519542</c:v>
                </c:pt>
                <c:pt idx="1729">
                  <c:v>0.71897868633716921</c:v>
                </c:pt>
                <c:pt idx="1730">
                  <c:v>0.72174774368805772</c:v>
                </c:pt>
                <c:pt idx="1731">
                  <c:v>0.72509550211220031</c:v>
                </c:pt>
                <c:pt idx="1732">
                  <c:v>0.72859465726699291</c:v>
                </c:pt>
                <c:pt idx="1733">
                  <c:v>0.73183222130834347</c:v>
                </c:pt>
                <c:pt idx="1734">
                  <c:v>0.73480681611089937</c:v>
                </c:pt>
                <c:pt idx="1735">
                  <c:v>0.73770661667272219</c:v>
                </c:pt>
                <c:pt idx="1736">
                  <c:v>0.74089864486994761</c:v>
                </c:pt>
                <c:pt idx="1737">
                  <c:v>0.74418747525670503</c:v>
                </c:pt>
                <c:pt idx="1738">
                  <c:v>0.74738166489675995</c:v>
                </c:pt>
                <c:pt idx="1739">
                  <c:v>0.75030590133958064</c:v>
                </c:pt>
                <c:pt idx="1740">
                  <c:v>0.75245050836502647</c:v>
                </c:pt>
                <c:pt idx="1741">
                  <c:v>0.75349673834493902</c:v>
                </c:pt>
                <c:pt idx="1742">
                  <c:v>0.75378708869493904</c:v>
                </c:pt>
                <c:pt idx="1743">
                  <c:v>0.75378708869493904</c:v>
                </c:pt>
                <c:pt idx="1744">
                  <c:v>0.75378708869493904</c:v>
                </c:pt>
                <c:pt idx="1745">
                  <c:v>0.75378708869493904</c:v>
                </c:pt>
                <c:pt idx="1746">
                  <c:v>0.75378708869493904</c:v>
                </c:pt>
                <c:pt idx="1747">
                  <c:v>0.75378708869493904</c:v>
                </c:pt>
                <c:pt idx="1748">
                  <c:v>0.75378708869493904</c:v>
                </c:pt>
                <c:pt idx="1749">
                  <c:v>0.75378708869493904</c:v>
                </c:pt>
                <c:pt idx="1750">
                  <c:v>0.75378708869493904</c:v>
                </c:pt>
                <c:pt idx="1751">
                  <c:v>0.75378708869493904</c:v>
                </c:pt>
                <c:pt idx="1752">
                  <c:v>0.75378708869493904</c:v>
                </c:pt>
                <c:pt idx="1753">
                  <c:v>0.75378708869493904</c:v>
                </c:pt>
                <c:pt idx="1754">
                  <c:v>0.75378708869493904</c:v>
                </c:pt>
                <c:pt idx="1755">
                  <c:v>0.75378708869493904</c:v>
                </c:pt>
                <c:pt idx="1756">
                  <c:v>0.75378708869493904</c:v>
                </c:pt>
                <c:pt idx="1757">
                  <c:v>0.75378708869493904</c:v>
                </c:pt>
                <c:pt idx="1758">
                  <c:v>0.75378708869493904</c:v>
                </c:pt>
                <c:pt idx="1759">
                  <c:v>0.75378708869493904</c:v>
                </c:pt>
                <c:pt idx="1760">
                  <c:v>0.75378708869493904</c:v>
                </c:pt>
                <c:pt idx="1761">
                  <c:v>0.75378708869493904</c:v>
                </c:pt>
                <c:pt idx="1762">
                  <c:v>0.75378708869493904</c:v>
                </c:pt>
                <c:pt idx="1763">
                  <c:v>0.75378708869493904</c:v>
                </c:pt>
                <c:pt idx="1764">
                  <c:v>0.75378708869493904</c:v>
                </c:pt>
                <c:pt idx="1765">
                  <c:v>0.75378708869493904</c:v>
                </c:pt>
                <c:pt idx="1766">
                  <c:v>0.75406683686921894</c:v>
                </c:pt>
                <c:pt idx="1767">
                  <c:v>0.75545996156251771</c:v>
                </c:pt>
                <c:pt idx="1768">
                  <c:v>0.75819207920194664</c:v>
                </c:pt>
                <c:pt idx="1769">
                  <c:v>0.7623171585492664</c:v>
                </c:pt>
                <c:pt idx="1770">
                  <c:v>0.76747682417009011</c:v>
                </c:pt>
                <c:pt idx="1771">
                  <c:v>0.77296860370617437</c:v>
                </c:pt>
                <c:pt idx="1772">
                  <c:v>0.7782913339805646</c:v>
                </c:pt>
                <c:pt idx="1773">
                  <c:v>0.78322109195622369</c:v>
                </c:pt>
                <c:pt idx="1774">
                  <c:v>0.78747648562822414</c:v>
                </c:pt>
                <c:pt idx="1775">
                  <c:v>0.79101559732459759</c:v>
                </c:pt>
                <c:pt idx="1776">
                  <c:v>0.79417284641819319</c:v>
                </c:pt>
                <c:pt idx="1777">
                  <c:v>0.79731955610654204</c:v>
                </c:pt>
                <c:pt idx="1778">
                  <c:v>0.80077319130685609</c:v>
                </c:pt>
                <c:pt idx="1779">
                  <c:v>0.80469688196920164</c:v>
                </c:pt>
                <c:pt idx="1780">
                  <c:v>0.80889701681502535</c:v>
                </c:pt>
                <c:pt idx="1781">
                  <c:v>0.81292021585435481</c:v>
                </c:pt>
                <c:pt idx="1782">
                  <c:v>0.81637370692918332</c:v>
                </c:pt>
                <c:pt idx="1783">
                  <c:v>0.81909715564955377</c:v>
                </c:pt>
                <c:pt idx="1784">
                  <c:v>0.821099699626754</c:v>
                </c:pt>
                <c:pt idx="1785">
                  <c:v>0.82263418089139628</c:v>
                </c:pt>
                <c:pt idx="1786">
                  <c:v>0.82393556196633089</c:v>
                </c:pt>
                <c:pt idx="1787">
                  <c:v>0.82510875672908812</c:v>
                </c:pt>
                <c:pt idx="1788">
                  <c:v>0.82623460326192955</c:v>
                </c:pt>
                <c:pt idx="1789">
                  <c:v>0.82740414982282739</c:v>
                </c:pt>
                <c:pt idx="1790">
                  <c:v>0.82866250452377899</c:v>
                </c:pt>
                <c:pt idx="1791">
                  <c:v>0.82997401424370243</c:v>
                </c:pt>
                <c:pt idx="1792">
                  <c:v>0.83120500577051892</c:v>
                </c:pt>
                <c:pt idx="1793">
                  <c:v>0.8321217589712937</c:v>
                </c:pt>
                <c:pt idx="1794">
                  <c:v>0.83281098243309071</c:v>
                </c:pt>
                <c:pt idx="1795">
                  <c:v>0.83281098243309071</c:v>
                </c:pt>
                <c:pt idx="1796">
                  <c:v>0.83281098243309071</c:v>
                </c:pt>
                <c:pt idx="1797">
                  <c:v>0.83281098243309071</c:v>
                </c:pt>
                <c:pt idx="1798">
                  <c:v>0.83281098243309071</c:v>
                </c:pt>
                <c:pt idx="1799">
                  <c:v>0.83281098243309071</c:v>
                </c:pt>
                <c:pt idx="1800">
                  <c:v>0.83281098243309071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7A2-44BD-A241-E442B75994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63833935"/>
        <c:axId val="1373711135"/>
      </c:scatterChart>
      <c:valAx>
        <c:axId val="963833935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Duration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45662522794392779"/>
              <c:y val="0.8620186890955432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3711135"/>
        <c:crosses val="autoZero"/>
        <c:crossBetween val="midCat"/>
        <c:majorUnit val="100"/>
      </c:valAx>
      <c:valAx>
        <c:axId val="1373711135"/>
        <c:scaling>
          <c:orientation val="minMax"/>
          <c:max val="3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aseline="0"/>
                  <a:t>Energy (kWh) 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1.1111154855643044E-2"/>
              <c:y val="0.3659701101144693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63833935"/>
        <c:crosses val="autoZero"/>
        <c:crossBetween val="midCat"/>
        <c:majorUnit val="0.2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285148183056909"/>
          <c:y val="0.91931614835570707"/>
          <c:w val="0.53714173228346451"/>
          <c:h val="5.276601513226370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Force</a:t>
            </a:r>
            <a:r>
              <a:rPr lang="en-GB" baseline="0"/>
              <a:t> vs Duration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2"/>
          <c:order val="0"/>
          <c:tx>
            <c:v>Acceleration Resistance</c:v>
          </c:tx>
          <c:spPr>
            <a:ln w="158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Calculations!$B$3:$B$1803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Calculations!$K$3:$K$1803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43.777777777777779</c:v>
                </c:pt>
                <c:pt idx="12">
                  <c:v>372.11111111111109</c:v>
                </c:pt>
                <c:pt idx="13">
                  <c:v>1138.2222222222222</c:v>
                </c:pt>
                <c:pt idx="14">
                  <c:v>1794.8888888888891</c:v>
                </c:pt>
                <c:pt idx="15">
                  <c:v>1685.4444444444443</c:v>
                </c:pt>
                <c:pt idx="16">
                  <c:v>1532.2222222222219</c:v>
                </c:pt>
                <c:pt idx="17">
                  <c:v>1882.4444444444443</c:v>
                </c:pt>
                <c:pt idx="18">
                  <c:v>1991.8888888888891</c:v>
                </c:pt>
                <c:pt idx="19">
                  <c:v>1269.5555555555557</c:v>
                </c:pt>
                <c:pt idx="20">
                  <c:v>459.66666666666697</c:v>
                </c:pt>
                <c:pt idx="21">
                  <c:v>175.11111111111126</c:v>
                </c:pt>
                <c:pt idx="22">
                  <c:v>153.22222222222206</c:v>
                </c:pt>
                <c:pt idx="23">
                  <c:v>175.11111111111126</c:v>
                </c:pt>
                <c:pt idx="24">
                  <c:v>437.77777777777777</c:v>
                </c:pt>
                <c:pt idx="25">
                  <c:v>612.88888888888823</c:v>
                </c:pt>
                <c:pt idx="26">
                  <c:v>722.33333333333348</c:v>
                </c:pt>
                <c:pt idx="27">
                  <c:v>1028.7777777777783</c:v>
                </c:pt>
                <c:pt idx="28">
                  <c:v>1094.4444444444443</c:v>
                </c:pt>
                <c:pt idx="29">
                  <c:v>1028.7777777777767</c:v>
                </c:pt>
                <c:pt idx="30">
                  <c:v>744.22222222222183</c:v>
                </c:pt>
                <c:pt idx="31">
                  <c:v>437.77777777777777</c:v>
                </c:pt>
                <c:pt idx="32">
                  <c:v>306.44444444444412</c:v>
                </c:pt>
                <c:pt idx="33">
                  <c:v>240.77777777777811</c:v>
                </c:pt>
                <c:pt idx="34">
                  <c:v>131.33333333333363</c:v>
                </c:pt>
                <c:pt idx="35">
                  <c:v>-43.777777777776848</c:v>
                </c:pt>
                <c:pt idx="36">
                  <c:v>-393.99999999999937</c:v>
                </c:pt>
                <c:pt idx="37">
                  <c:v>-941.22222222222308</c:v>
                </c:pt>
                <c:pt idx="38">
                  <c:v>-1247.6666666666672</c:v>
                </c:pt>
                <c:pt idx="39">
                  <c:v>-1160.1111111111104</c:v>
                </c:pt>
                <c:pt idx="40">
                  <c:v>-1028.7777777777783</c:v>
                </c:pt>
                <c:pt idx="41">
                  <c:v>-1225.7777777777781</c:v>
                </c:pt>
                <c:pt idx="42">
                  <c:v>-1575.9999999999989</c:v>
                </c:pt>
                <c:pt idx="43">
                  <c:v>-1488.4444444444446</c:v>
                </c:pt>
                <c:pt idx="44">
                  <c:v>-919.33333333333394</c:v>
                </c:pt>
                <c:pt idx="45">
                  <c:v>-394.00000000000017</c:v>
                </c:pt>
                <c:pt idx="46">
                  <c:v>-306.44444444444412</c:v>
                </c:pt>
                <c:pt idx="47">
                  <c:v>-437.77777777777777</c:v>
                </c:pt>
                <c:pt idx="48">
                  <c:v>-372.11111111111092</c:v>
                </c:pt>
                <c:pt idx="49">
                  <c:v>-131.33333333333286</c:v>
                </c:pt>
                <c:pt idx="50">
                  <c:v>-87.555555555556026</c:v>
                </c:pt>
                <c:pt idx="51">
                  <c:v>-459.66666666666697</c:v>
                </c:pt>
                <c:pt idx="52">
                  <c:v>-941.22222222222206</c:v>
                </c:pt>
                <c:pt idx="53">
                  <c:v>-787.99999999999989</c:v>
                </c:pt>
                <c:pt idx="54">
                  <c:v>-240.77777777777771</c:v>
                </c:pt>
                <c:pt idx="55">
                  <c:v>-21.888888888888811</c:v>
                </c:pt>
                <c:pt idx="56">
                  <c:v>0</c:v>
                </c:pt>
                <c:pt idx="57">
                  <c:v>65.666666666666814</c:v>
                </c:pt>
                <c:pt idx="58">
                  <c:v>131.33333333333326</c:v>
                </c:pt>
                <c:pt idx="59">
                  <c:v>525.33333333333303</c:v>
                </c:pt>
                <c:pt idx="60">
                  <c:v>591.00000000000023</c:v>
                </c:pt>
                <c:pt idx="61">
                  <c:v>262.66666666666691</c:v>
                </c:pt>
                <c:pt idx="62">
                  <c:v>196.99999999999969</c:v>
                </c:pt>
                <c:pt idx="63">
                  <c:v>262.66666666666691</c:v>
                </c:pt>
                <c:pt idx="64">
                  <c:v>350.22222222222251</c:v>
                </c:pt>
                <c:pt idx="65">
                  <c:v>218.88888888888889</c:v>
                </c:pt>
                <c:pt idx="66">
                  <c:v>131.33333333333286</c:v>
                </c:pt>
                <c:pt idx="67">
                  <c:v>481.55555555555543</c:v>
                </c:pt>
                <c:pt idx="68">
                  <c:v>1050.6666666666667</c:v>
                </c:pt>
                <c:pt idx="69">
                  <c:v>1357.1111111111109</c:v>
                </c:pt>
                <c:pt idx="70">
                  <c:v>1444.666666666667</c:v>
                </c:pt>
                <c:pt idx="71">
                  <c:v>1335.2222222222226</c:v>
                </c:pt>
                <c:pt idx="72">
                  <c:v>1006.8888888888885</c:v>
                </c:pt>
                <c:pt idx="73">
                  <c:v>634.77777777777749</c:v>
                </c:pt>
                <c:pt idx="74">
                  <c:v>437.77777777777777</c:v>
                </c:pt>
                <c:pt idx="75">
                  <c:v>415.88888888888857</c:v>
                </c:pt>
                <c:pt idx="76">
                  <c:v>459.66666666666697</c:v>
                </c:pt>
                <c:pt idx="77">
                  <c:v>415.88888888888857</c:v>
                </c:pt>
                <c:pt idx="78">
                  <c:v>218.88888888888889</c:v>
                </c:pt>
                <c:pt idx="79">
                  <c:v>-65.666666666666046</c:v>
                </c:pt>
                <c:pt idx="80">
                  <c:v>-218.88888888888889</c:v>
                </c:pt>
                <c:pt idx="81">
                  <c:v>-372.11111111111171</c:v>
                </c:pt>
                <c:pt idx="82">
                  <c:v>-328.33333333333331</c:v>
                </c:pt>
                <c:pt idx="83">
                  <c:v>-131.33333333333209</c:v>
                </c:pt>
                <c:pt idx="84">
                  <c:v>-240.77777777777811</c:v>
                </c:pt>
                <c:pt idx="85">
                  <c:v>-306.44444444444565</c:v>
                </c:pt>
                <c:pt idx="86">
                  <c:v>-284.55555555555492</c:v>
                </c:pt>
                <c:pt idx="87">
                  <c:v>-240.77777777777652</c:v>
                </c:pt>
                <c:pt idx="88">
                  <c:v>-591.00000000000057</c:v>
                </c:pt>
                <c:pt idx="89">
                  <c:v>-1510.3333333333337</c:v>
                </c:pt>
                <c:pt idx="90">
                  <c:v>-2166.9999999999995</c:v>
                </c:pt>
                <c:pt idx="91">
                  <c:v>-2254.5555555555557</c:v>
                </c:pt>
                <c:pt idx="92">
                  <c:v>-1707.3333333333335</c:v>
                </c:pt>
                <c:pt idx="93">
                  <c:v>-1094.4444444444443</c:v>
                </c:pt>
                <c:pt idx="94">
                  <c:v>-1116.3333333333333</c:v>
                </c:pt>
                <c:pt idx="95">
                  <c:v>-1357.1111111111111</c:v>
                </c:pt>
                <c:pt idx="96">
                  <c:v>-1203.8888888888889</c:v>
                </c:pt>
                <c:pt idx="97">
                  <c:v>-787.99999999999989</c:v>
                </c:pt>
                <c:pt idx="98">
                  <c:v>-788</c:v>
                </c:pt>
                <c:pt idx="99">
                  <c:v>-481.5555555555556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43.777777777777779</c:v>
                </c:pt>
                <c:pt idx="138">
                  <c:v>415.88888888888891</c:v>
                </c:pt>
                <c:pt idx="139">
                  <c:v>1291.4444444444443</c:v>
                </c:pt>
                <c:pt idx="140">
                  <c:v>2145.1111111111109</c:v>
                </c:pt>
                <c:pt idx="141">
                  <c:v>2254.5555555555552</c:v>
                </c:pt>
                <c:pt idx="142">
                  <c:v>1575.9999999999998</c:v>
                </c:pt>
                <c:pt idx="143">
                  <c:v>766.11111111111109</c:v>
                </c:pt>
                <c:pt idx="144">
                  <c:v>415.88888888888931</c:v>
                </c:pt>
                <c:pt idx="145">
                  <c:v>634.77777777777828</c:v>
                </c:pt>
                <c:pt idx="146">
                  <c:v>1006.8888888888885</c:v>
                </c:pt>
                <c:pt idx="147">
                  <c:v>1072.5555555555552</c:v>
                </c:pt>
                <c:pt idx="148">
                  <c:v>831.77777777777794</c:v>
                </c:pt>
                <c:pt idx="149">
                  <c:v>459.66666666666697</c:v>
                </c:pt>
                <c:pt idx="150">
                  <c:v>43.777777777777622</c:v>
                </c:pt>
                <c:pt idx="151">
                  <c:v>-569.11111111111143</c:v>
                </c:pt>
                <c:pt idx="152">
                  <c:v>-1488.4444444444437</c:v>
                </c:pt>
                <c:pt idx="153">
                  <c:v>-2166.9999999999995</c:v>
                </c:pt>
                <c:pt idx="154">
                  <c:v>-2035.6666666666667</c:v>
                </c:pt>
                <c:pt idx="155">
                  <c:v>-1160.1111111111111</c:v>
                </c:pt>
                <c:pt idx="156">
                  <c:v>-153.22222222222246</c:v>
                </c:pt>
                <c:pt idx="157">
                  <c:v>459.66666666666663</c:v>
                </c:pt>
                <c:pt idx="158">
                  <c:v>1006.8888888888888</c:v>
                </c:pt>
                <c:pt idx="159">
                  <c:v>1313.3333333333337</c:v>
                </c:pt>
                <c:pt idx="160">
                  <c:v>1357.1111111111109</c:v>
                </c:pt>
                <c:pt idx="161">
                  <c:v>1181.9999999999995</c:v>
                </c:pt>
                <c:pt idx="162">
                  <c:v>919.33333333333394</c:v>
                </c:pt>
                <c:pt idx="163">
                  <c:v>875.55555555555554</c:v>
                </c:pt>
                <c:pt idx="164">
                  <c:v>766.11111111111109</c:v>
                </c:pt>
                <c:pt idx="165">
                  <c:v>569.11111111111143</c:v>
                </c:pt>
                <c:pt idx="166">
                  <c:v>459.66666666666697</c:v>
                </c:pt>
                <c:pt idx="167">
                  <c:v>678.55555555555588</c:v>
                </c:pt>
                <c:pt idx="168">
                  <c:v>875.55555555555554</c:v>
                </c:pt>
                <c:pt idx="169">
                  <c:v>612.88888888888823</c:v>
                </c:pt>
                <c:pt idx="170">
                  <c:v>43.777777777776848</c:v>
                </c:pt>
                <c:pt idx="171">
                  <c:v>-634.77777777777749</c:v>
                </c:pt>
                <c:pt idx="172">
                  <c:v>-1400.8888888888885</c:v>
                </c:pt>
                <c:pt idx="173">
                  <c:v>-1751.1111111111111</c:v>
                </c:pt>
                <c:pt idx="174">
                  <c:v>-1247.6666666666665</c:v>
                </c:pt>
                <c:pt idx="175">
                  <c:v>-437.77777777777777</c:v>
                </c:pt>
                <c:pt idx="176">
                  <c:v>131.33333333333286</c:v>
                </c:pt>
                <c:pt idx="177">
                  <c:v>590.99999999999977</c:v>
                </c:pt>
                <c:pt idx="178">
                  <c:v>722.33333333333348</c:v>
                </c:pt>
                <c:pt idx="179">
                  <c:v>394.00000000000017</c:v>
                </c:pt>
                <c:pt idx="180">
                  <c:v>65.666666666666814</c:v>
                </c:pt>
                <c:pt idx="181">
                  <c:v>-87.555555555556026</c:v>
                </c:pt>
                <c:pt idx="182">
                  <c:v>-262.66666666666652</c:v>
                </c:pt>
                <c:pt idx="183">
                  <c:v>-678.55555555555509</c:v>
                </c:pt>
                <c:pt idx="184">
                  <c:v>-1028.7777777777776</c:v>
                </c:pt>
                <c:pt idx="185">
                  <c:v>-1116.3333333333335</c:v>
                </c:pt>
                <c:pt idx="186">
                  <c:v>-1028.7777777777783</c:v>
                </c:pt>
                <c:pt idx="187">
                  <c:v>-853.66666666666629</c:v>
                </c:pt>
                <c:pt idx="188">
                  <c:v>-700.44444444444423</c:v>
                </c:pt>
                <c:pt idx="189">
                  <c:v>-569.11111111111143</c:v>
                </c:pt>
                <c:pt idx="190">
                  <c:v>-437.77777777777777</c:v>
                </c:pt>
                <c:pt idx="191">
                  <c:v>-350.22222222222211</c:v>
                </c:pt>
                <c:pt idx="192">
                  <c:v>-262.66666666666652</c:v>
                </c:pt>
                <c:pt idx="193">
                  <c:v>-153.22222222222246</c:v>
                </c:pt>
                <c:pt idx="194">
                  <c:v>-109.44444444444444</c:v>
                </c:pt>
                <c:pt idx="195">
                  <c:v>-43.777777777777622</c:v>
                </c:pt>
                <c:pt idx="196">
                  <c:v>0</c:v>
                </c:pt>
                <c:pt idx="197">
                  <c:v>0</c:v>
                </c:pt>
                <c:pt idx="198">
                  <c:v>109.44444444444444</c:v>
                </c:pt>
                <c:pt idx="199">
                  <c:v>218.88888888888889</c:v>
                </c:pt>
                <c:pt idx="200">
                  <c:v>328.33333333333331</c:v>
                </c:pt>
                <c:pt idx="201">
                  <c:v>437.77777777777777</c:v>
                </c:pt>
                <c:pt idx="202">
                  <c:v>547.22222222222217</c:v>
                </c:pt>
                <c:pt idx="203">
                  <c:v>875.55555555555554</c:v>
                </c:pt>
                <c:pt idx="204">
                  <c:v>1028.7777777777776</c:v>
                </c:pt>
                <c:pt idx="205">
                  <c:v>1050.6666666666667</c:v>
                </c:pt>
                <c:pt idx="206">
                  <c:v>1247.6666666666665</c:v>
                </c:pt>
                <c:pt idx="207">
                  <c:v>1269.5555555555557</c:v>
                </c:pt>
                <c:pt idx="208">
                  <c:v>1116.3333333333335</c:v>
                </c:pt>
                <c:pt idx="209">
                  <c:v>1225.7777777777781</c:v>
                </c:pt>
                <c:pt idx="210">
                  <c:v>1203.8888888888889</c:v>
                </c:pt>
                <c:pt idx="211">
                  <c:v>875.55555555555554</c:v>
                </c:pt>
                <c:pt idx="212">
                  <c:v>656.66666666666663</c:v>
                </c:pt>
                <c:pt idx="213">
                  <c:v>525.33333333333303</c:v>
                </c:pt>
                <c:pt idx="214">
                  <c:v>569.11111111111143</c:v>
                </c:pt>
                <c:pt idx="215">
                  <c:v>744.22222222222183</c:v>
                </c:pt>
                <c:pt idx="216">
                  <c:v>875.55555555555554</c:v>
                </c:pt>
                <c:pt idx="217">
                  <c:v>875.55555555555554</c:v>
                </c:pt>
                <c:pt idx="218">
                  <c:v>766.11111111111109</c:v>
                </c:pt>
                <c:pt idx="219">
                  <c:v>612.88888888888823</c:v>
                </c:pt>
                <c:pt idx="220">
                  <c:v>459.66666666666697</c:v>
                </c:pt>
                <c:pt idx="221">
                  <c:v>284.55555555555645</c:v>
                </c:pt>
                <c:pt idx="222">
                  <c:v>175.11111111111049</c:v>
                </c:pt>
                <c:pt idx="223">
                  <c:v>153.22222222222129</c:v>
                </c:pt>
                <c:pt idx="224">
                  <c:v>153.22222222222283</c:v>
                </c:pt>
                <c:pt idx="225">
                  <c:v>218.88888888888889</c:v>
                </c:pt>
                <c:pt idx="226">
                  <c:v>240.77777777777652</c:v>
                </c:pt>
                <c:pt idx="227">
                  <c:v>218.88888888888889</c:v>
                </c:pt>
                <c:pt idx="228">
                  <c:v>197.00000000000122</c:v>
                </c:pt>
                <c:pt idx="229">
                  <c:v>153.22222222222283</c:v>
                </c:pt>
                <c:pt idx="230">
                  <c:v>65.666666666666046</c:v>
                </c:pt>
                <c:pt idx="231">
                  <c:v>-65.666666666666046</c:v>
                </c:pt>
                <c:pt idx="232">
                  <c:v>-350.22222222222251</c:v>
                </c:pt>
                <c:pt idx="233">
                  <c:v>-722.33333333333428</c:v>
                </c:pt>
                <c:pt idx="234">
                  <c:v>-853.66666666666629</c:v>
                </c:pt>
                <c:pt idx="235">
                  <c:v>-678.55555555555588</c:v>
                </c:pt>
                <c:pt idx="236">
                  <c:v>-393.99999999999937</c:v>
                </c:pt>
                <c:pt idx="237">
                  <c:v>-306.44444444444412</c:v>
                </c:pt>
                <c:pt idx="238">
                  <c:v>-503.44444444444537</c:v>
                </c:pt>
                <c:pt idx="239">
                  <c:v>-897.4444444444448</c:v>
                </c:pt>
                <c:pt idx="240">
                  <c:v>-1181.9999999999995</c:v>
                </c:pt>
                <c:pt idx="241">
                  <c:v>-1050.6666666666661</c:v>
                </c:pt>
                <c:pt idx="242">
                  <c:v>-985</c:v>
                </c:pt>
                <c:pt idx="243">
                  <c:v>-1072.5555555555552</c:v>
                </c:pt>
                <c:pt idx="244">
                  <c:v>-1028.7777777777783</c:v>
                </c:pt>
                <c:pt idx="245">
                  <c:v>-1225.7777777777781</c:v>
                </c:pt>
                <c:pt idx="246">
                  <c:v>-1575.9999999999989</c:v>
                </c:pt>
                <c:pt idx="247">
                  <c:v>-1488.4444444444446</c:v>
                </c:pt>
                <c:pt idx="248">
                  <c:v>-919.33333333333394</c:v>
                </c:pt>
                <c:pt idx="249">
                  <c:v>-394.00000000000017</c:v>
                </c:pt>
                <c:pt idx="250">
                  <c:v>-306.44444444444412</c:v>
                </c:pt>
                <c:pt idx="251">
                  <c:v>-437.77777777777777</c:v>
                </c:pt>
                <c:pt idx="252">
                  <c:v>-372.11111111111092</c:v>
                </c:pt>
                <c:pt idx="253">
                  <c:v>-131.33333333333286</c:v>
                </c:pt>
                <c:pt idx="254">
                  <c:v>-87.555555555556026</c:v>
                </c:pt>
                <c:pt idx="255">
                  <c:v>-459.66666666666697</c:v>
                </c:pt>
                <c:pt idx="256">
                  <c:v>-634.77777777777749</c:v>
                </c:pt>
                <c:pt idx="257">
                  <c:v>-65.66666666666643</c:v>
                </c:pt>
                <c:pt idx="258">
                  <c:v>744.22222222222183</c:v>
                </c:pt>
                <c:pt idx="259">
                  <c:v>1138.2222222222224</c:v>
                </c:pt>
                <c:pt idx="260">
                  <c:v>1160.1111111111111</c:v>
                </c:pt>
                <c:pt idx="261">
                  <c:v>1116.3333333333328</c:v>
                </c:pt>
                <c:pt idx="262">
                  <c:v>1203.8888888888889</c:v>
                </c:pt>
                <c:pt idx="263">
                  <c:v>1488.4444444444446</c:v>
                </c:pt>
                <c:pt idx="264">
                  <c:v>1619.7777777777783</c:v>
                </c:pt>
                <c:pt idx="265">
                  <c:v>1422.7777777777778</c:v>
                </c:pt>
                <c:pt idx="266">
                  <c:v>1028.7777777777767</c:v>
                </c:pt>
                <c:pt idx="267">
                  <c:v>853.66666666666629</c:v>
                </c:pt>
                <c:pt idx="268">
                  <c:v>788.00000000000034</c:v>
                </c:pt>
                <c:pt idx="269">
                  <c:v>656.66666666666663</c:v>
                </c:pt>
                <c:pt idx="270">
                  <c:v>350.22222222222251</c:v>
                </c:pt>
                <c:pt idx="271">
                  <c:v>-65.666666666666046</c:v>
                </c:pt>
                <c:pt idx="272">
                  <c:v>-153.22222222222283</c:v>
                </c:pt>
                <c:pt idx="273">
                  <c:v>-415.88888888888857</c:v>
                </c:pt>
                <c:pt idx="274">
                  <c:v>-985</c:v>
                </c:pt>
                <c:pt idx="275">
                  <c:v>-1247.6666666666672</c:v>
                </c:pt>
                <c:pt idx="276">
                  <c:v>-1400.8888888888885</c:v>
                </c:pt>
                <c:pt idx="277">
                  <c:v>-1554.1111111111113</c:v>
                </c:pt>
                <c:pt idx="278">
                  <c:v>-1948.1111111111109</c:v>
                </c:pt>
                <c:pt idx="279">
                  <c:v>-2079.4444444444443</c:v>
                </c:pt>
                <c:pt idx="280">
                  <c:v>-1160.1111111111111</c:v>
                </c:pt>
                <c:pt idx="281">
                  <c:v>328.33333333333331</c:v>
                </c:pt>
                <c:pt idx="282">
                  <c:v>1400.8888888888894</c:v>
                </c:pt>
                <c:pt idx="283">
                  <c:v>1597.8888888888891</c:v>
                </c:pt>
                <c:pt idx="284">
                  <c:v>1641.6666666666667</c:v>
                </c:pt>
                <c:pt idx="285">
                  <c:v>1575.9999999999998</c:v>
                </c:pt>
                <c:pt idx="286">
                  <c:v>1444.666666666667</c:v>
                </c:pt>
                <c:pt idx="287">
                  <c:v>1444.666666666667</c:v>
                </c:pt>
                <c:pt idx="288">
                  <c:v>1444.6666666666654</c:v>
                </c:pt>
                <c:pt idx="289">
                  <c:v>1138.2222222222229</c:v>
                </c:pt>
                <c:pt idx="290">
                  <c:v>547.22222222222217</c:v>
                </c:pt>
                <c:pt idx="291">
                  <c:v>0</c:v>
                </c:pt>
                <c:pt idx="292">
                  <c:v>-372.11111111111018</c:v>
                </c:pt>
                <c:pt idx="293">
                  <c:v>-415.88888888889011</c:v>
                </c:pt>
                <c:pt idx="294">
                  <c:v>-284.55555555555645</c:v>
                </c:pt>
                <c:pt idx="295">
                  <c:v>-131.33333333333209</c:v>
                </c:pt>
                <c:pt idx="296">
                  <c:v>0</c:v>
                </c:pt>
                <c:pt idx="297">
                  <c:v>87.555555555555244</c:v>
                </c:pt>
                <c:pt idx="298">
                  <c:v>109.44444444444444</c:v>
                </c:pt>
                <c:pt idx="299">
                  <c:v>43.777777777776848</c:v>
                </c:pt>
                <c:pt idx="300">
                  <c:v>-43.777777777776848</c:v>
                </c:pt>
                <c:pt idx="301">
                  <c:v>-153.22222222222129</c:v>
                </c:pt>
                <c:pt idx="302">
                  <c:v>-284.55555555555645</c:v>
                </c:pt>
                <c:pt idx="303">
                  <c:v>-394.00000000000097</c:v>
                </c:pt>
                <c:pt idx="304">
                  <c:v>-547.22222222222217</c:v>
                </c:pt>
                <c:pt idx="305">
                  <c:v>-656.66666666666663</c:v>
                </c:pt>
                <c:pt idx="306">
                  <c:v>-547.22222222222217</c:v>
                </c:pt>
                <c:pt idx="307">
                  <c:v>-328.33333333333331</c:v>
                </c:pt>
                <c:pt idx="308">
                  <c:v>-153.22222222222129</c:v>
                </c:pt>
                <c:pt idx="309">
                  <c:v>-131.33333333333209</c:v>
                </c:pt>
                <c:pt idx="310">
                  <c:v>-196.99999999999969</c:v>
                </c:pt>
                <c:pt idx="311">
                  <c:v>-262.66666666666725</c:v>
                </c:pt>
                <c:pt idx="312">
                  <c:v>-394.00000000000097</c:v>
                </c:pt>
                <c:pt idx="313">
                  <c:v>-547.22222222222217</c:v>
                </c:pt>
                <c:pt idx="314">
                  <c:v>-656.66666666666663</c:v>
                </c:pt>
                <c:pt idx="315">
                  <c:v>-656.66666666666663</c:v>
                </c:pt>
                <c:pt idx="316">
                  <c:v>-590.99999999999977</c:v>
                </c:pt>
                <c:pt idx="317">
                  <c:v>-656.66666666666663</c:v>
                </c:pt>
                <c:pt idx="318">
                  <c:v>-809.88888888888869</c:v>
                </c:pt>
                <c:pt idx="319">
                  <c:v>-853.66666666666629</c:v>
                </c:pt>
                <c:pt idx="320">
                  <c:v>-525.33333333333303</c:v>
                </c:pt>
                <c:pt idx="321">
                  <c:v>-262.66666666666725</c:v>
                </c:pt>
                <c:pt idx="322">
                  <c:v>-153.22222222222283</c:v>
                </c:pt>
                <c:pt idx="323">
                  <c:v>-131.33333333333286</c:v>
                </c:pt>
                <c:pt idx="324">
                  <c:v>-218.88888888888889</c:v>
                </c:pt>
                <c:pt idx="325">
                  <c:v>-87.555555555556026</c:v>
                </c:pt>
                <c:pt idx="326">
                  <c:v>-65.666666666666046</c:v>
                </c:pt>
                <c:pt idx="327">
                  <c:v>-131.33333333333286</c:v>
                </c:pt>
                <c:pt idx="328">
                  <c:v>-678.55555555555588</c:v>
                </c:pt>
                <c:pt idx="329">
                  <c:v>-1269.5555555555557</c:v>
                </c:pt>
                <c:pt idx="330">
                  <c:v>-788.00000000000034</c:v>
                </c:pt>
                <c:pt idx="331">
                  <c:v>-175.11111111111126</c:v>
                </c:pt>
                <c:pt idx="332">
                  <c:v>-218.88888888888852</c:v>
                </c:pt>
                <c:pt idx="333">
                  <c:v>-240.77777777777771</c:v>
                </c:pt>
                <c:pt idx="334">
                  <c:v>-197.00000000000009</c:v>
                </c:pt>
                <c:pt idx="335">
                  <c:v>-240.77777777777771</c:v>
                </c:pt>
                <c:pt idx="336">
                  <c:v>-153.22222222222206</c:v>
                </c:pt>
                <c:pt idx="337">
                  <c:v>0</c:v>
                </c:pt>
                <c:pt idx="338">
                  <c:v>240.77777777777771</c:v>
                </c:pt>
                <c:pt idx="339">
                  <c:v>722.33333333333348</c:v>
                </c:pt>
                <c:pt idx="340">
                  <c:v>1247.6666666666667</c:v>
                </c:pt>
                <c:pt idx="341">
                  <c:v>1379.0000000000002</c:v>
                </c:pt>
                <c:pt idx="342">
                  <c:v>853.66666666666629</c:v>
                </c:pt>
                <c:pt idx="343">
                  <c:v>262.66666666666652</c:v>
                </c:pt>
                <c:pt idx="344">
                  <c:v>109.44444444444444</c:v>
                </c:pt>
                <c:pt idx="345">
                  <c:v>240.77777777777732</c:v>
                </c:pt>
                <c:pt idx="346">
                  <c:v>240.77777777777811</c:v>
                </c:pt>
                <c:pt idx="347">
                  <c:v>153.22222222222283</c:v>
                </c:pt>
                <c:pt idx="348">
                  <c:v>240.77777777777732</c:v>
                </c:pt>
                <c:pt idx="349">
                  <c:v>218.88888888888889</c:v>
                </c:pt>
                <c:pt idx="350">
                  <c:v>109.44444444444444</c:v>
                </c:pt>
                <c:pt idx="351">
                  <c:v>0</c:v>
                </c:pt>
                <c:pt idx="352">
                  <c:v>-43.777777777777622</c:v>
                </c:pt>
                <c:pt idx="353">
                  <c:v>-43.777777777778397</c:v>
                </c:pt>
                <c:pt idx="354">
                  <c:v>-21.888888888889198</c:v>
                </c:pt>
                <c:pt idx="355">
                  <c:v>43.777777777778397</c:v>
                </c:pt>
                <c:pt idx="356">
                  <c:v>65.666666666666814</c:v>
                </c:pt>
                <c:pt idx="357">
                  <c:v>-21.888888888889198</c:v>
                </c:pt>
                <c:pt idx="358">
                  <c:v>-284.55555555555571</c:v>
                </c:pt>
                <c:pt idx="359">
                  <c:v>-656.66666666666663</c:v>
                </c:pt>
                <c:pt idx="360">
                  <c:v>-809.88888888888869</c:v>
                </c:pt>
                <c:pt idx="361">
                  <c:v>-678.55555555555588</c:v>
                </c:pt>
                <c:pt idx="362">
                  <c:v>-459.66666666666617</c:v>
                </c:pt>
                <c:pt idx="363">
                  <c:v>-262.66666666666652</c:v>
                </c:pt>
                <c:pt idx="364">
                  <c:v>-87.555555555556026</c:v>
                </c:pt>
                <c:pt idx="365">
                  <c:v>21.888888888889198</c:v>
                </c:pt>
                <c:pt idx="366">
                  <c:v>109.44444444444444</c:v>
                </c:pt>
                <c:pt idx="367">
                  <c:v>284.55555555555571</c:v>
                </c:pt>
                <c:pt idx="368">
                  <c:v>503.44444444444457</c:v>
                </c:pt>
                <c:pt idx="369">
                  <c:v>481.55555555555543</c:v>
                </c:pt>
                <c:pt idx="370">
                  <c:v>218.88888888888889</c:v>
                </c:pt>
                <c:pt idx="371">
                  <c:v>-109.44444444444444</c:v>
                </c:pt>
                <c:pt idx="372">
                  <c:v>-700.44444444444423</c:v>
                </c:pt>
                <c:pt idx="373">
                  <c:v>-1335.2222222222226</c:v>
                </c:pt>
                <c:pt idx="374">
                  <c:v>-1510.3333333333335</c:v>
                </c:pt>
                <c:pt idx="375">
                  <c:v>-1269.5555555555552</c:v>
                </c:pt>
                <c:pt idx="376">
                  <c:v>-919.3333333333336</c:v>
                </c:pt>
                <c:pt idx="377">
                  <c:v>-656.66666666666663</c:v>
                </c:pt>
                <c:pt idx="378">
                  <c:v>-481.55555555555543</c:v>
                </c:pt>
                <c:pt idx="379">
                  <c:v>-372.11111111111114</c:v>
                </c:pt>
                <c:pt idx="380">
                  <c:v>-415.88888888888897</c:v>
                </c:pt>
                <c:pt idx="381">
                  <c:v>-503.4444444444444</c:v>
                </c:pt>
                <c:pt idx="382">
                  <c:v>-525.33333333333326</c:v>
                </c:pt>
                <c:pt idx="383">
                  <c:v>-569.1111111111112</c:v>
                </c:pt>
                <c:pt idx="384">
                  <c:v>-612.88888888888891</c:v>
                </c:pt>
                <c:pt idx="385">
                  <c:v>-503.4444444444444</c:v>
                </c:pt>
                <c:pt idx="386">
                  <c:v>-197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109.44444444444444</c:v>
                </c:pt>
                <c:pt idx="392">
                  <c:v>459.66666666666669</c:v>
                </c:pt>
                <c:pt idx="393">
                  <c:v>941.22222222222217</c:v>
                </c:pt>
                <c:pt idx="394">
                  <c:v>1357.1111111111113</c:v>
                </c:pt>
                <c:pt idx="395">
                  <c:v>1641.6666666666667</c:v>
                </c:pt>
                <c:pt idx="396">
                  <c:v>1816.7777777777781</c:v>
                </c:pt>
                <c:pt idx="397">
                  <c:v>1882.4444444444441</c:v>
                </c:pt>
                <c:pt idx="398">
                  <c:v>1663.555555555555</c:v>
                </c:pt>
                <c:pt idx="399">
                  <c:v>1028.7777777777783</c:v>
                </c:pt>
                <c:pt idx="400">
                  <c:v>306.44444444444491</c:v>
                </c:pt>
                <c:pt idx="401">
                  <c:v>-153.22222222222283</c:v>
                </c:pt>
                <c:pt idx="402">
                  <c:v>-503.44444444444457</c:v>
                </c:pt>
                <c:pt idx="403">
                  <c:v>-722.33333333333269</c:v>
                </c:pt>
                <c:pt idx="404">
                  <c:v>-678.55555555555588</c:v>
                </c:pt>
                <c:pt idx="405">
                  <c:v>-634.77777777777828</c:v>
                </c:pt>
                <c:pt idx="406">
                  <c:v>-700.44444444444423</c:v>
                </c:pt>
                <c:pt idx="407">
                  <c:v>-744.22222222222183</c:v>
                </c:pt>
                <c:pt idx="408">
                  <c:v>-612.88888888888903</c:v>
                </c:pt>
                <c:pt idx="409">
                  <c:v>-306.44444444444451</c:v>
                </c:pt>
                <c:pt idx="410">
                  <c:v>-43.777777777777622</c:v>
                </c:pt>
                <c:pt idx="411">
                  <c:v>65.66666666666643</c:v>
                </c:pt>
                <c:pt idx="412">
                  <c:v>109.44444444444444</c:v>
                </c:pt>
                <c:pt idx="413">
                  <c:v>153.22222222222246</c:v>
                </c:pt>
                <c:pt idx="414">
                  <c:v>306.44444444444451</c:v>
                </c:pt>
                <c:pt idx="415">
                  <c:v>547.22222222222183</c:v>
                </c:pt>
                <c:pt idx="416">
                  <c:v>612.88888888888869</c:v>
                </c:pt>
                <c:pt idx="417">
                  <c:v>372.11111111111171</c:v>
                </c:pt>
                <c:pt idx="418">
                  <c:v>21.888888888889198</c:v>
                </c:pt>
                <c:pt idx="419">
                  <c:v>-328.33333333333331</c:v>
                </c:pt>
                <c:pt idx="420">
                  <c:v>-481.55555555555543</c:v>
                </c:pt>
                <c:pt idx="421">
                  <c:v>-306.44444444444491</c:v>
                </c:pt>
                <c:pt idx="422">
                  <c:v>-43.777777777778397</c:v>
                </c:pt>
                <c:pt idx="423">
                  <c:v>218.88888888888889</c:v>
                </c:pt>
                <c:pt idx="424">
                  <c:v>591.00000000000057</c:v>
                </c:pt>
                <c:pt idx="425">
                  <c:v>1182.0000000000005</c:v>
                </c:pt>
                <c:pt idx="426">
                  <c:v>1816.7777777777774</c:v>
                </c:pt>
                <c:pt idx="427">
                  <c:v>1970</c:v>
                </c:pt>
                <c:pt idx="428">
                  <c:v>1313.3333333333333</c:v>
                </c:pt>
                <c:pt idx="429">
                  <c:v>415.88888888888857</c:v>
                </c:pt>
                <c:pt idx="430">
                  <c:v>-131.33333333333363</c:v>
                </c:pt>
                <c:pt idx="431">
                  <c:v>-350.22222222222251</c:v>
                </c:pt>
                <c:pt idx="432">
                  <c:v>-328.33333333333258</c:v>
                </c:pt>
                <c:pt idx="433">
                  <c:v>-175.11111111111049</c:v>
                </c:pt>
                <c:pt idx="434">
                  <c:v>-153.22222222222206</c:v>
                </c:pt>
                <c:pt idx="435">
                  <c:v>-415.88888888888931</c:v>
                </c:pt>
                <c:pt idx="436">
                  <c:v>-853.66666666666708</c:v>
                </c:pt>
                <c:pt idx="437">
                  <c:v>-1357.1111111111109</c:v>
                </c:pt>
                <c:pt idx="438">
                  <c:v>-1860.5555555555557</c:v>
                </c:pt>
                <c:pt idx="439">
                  <c:v>-2210.7777777777778</c:v>
                </c:pt>
                <c:pt idx="440">
                  <c:v>-2298.333333333333</c:v>
                </c:pt>
                <c:pt idx="441">
                  <c:v>-1991.8888888888891</c:v>
                </c:pt>
                <c:pt idx="442">
                  <c:v>-1400.8888888888889</c:v>
                </c:pt>
                <c:pt idx="443">
                  <c:v>-787.99999999999989</c:v>
                </c:pt>
                <c:pt idx="444">
                  <c:v>-284.55555555555554</c:v>
                </c:pt>
                <c:pt idx="445">
                  <c:v>-43.777777777777779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109.44444444444444</c:v>
                </c:pt>
                <c:pt idx="512">
                  <c:v>547.22222222222217</c:v>
                </c:pt>
                <c:pt idx="513">
                  <c:v>1335.2222222222219</c:v>
                </c:pt>
                <c:pt idx="514">
                  <c:v>2035.6666666666667</c:v>
                </c:pt>
                <c:pt idx="515">
                  <c:v>2232.666666666667</c:v>
                </c:pt>
                <c:pt idx="516">
                  <c:v>1904.3333333333333</c:v>
                </c:pt>
                <c:pt idx="517">
                  <c:v>1116.3333333333328</c:v>
                </c:pt>
                <c:pt idx="518">
                  <c:v>306.44444444444412</c:v>
                </c:pt>
                <c:pt idx="519">
                  <c:v>-131.33333333333286</c:v>
                </c:pt>
                <c:pt idx="520">
                  <c:v>-350.22222222222177</c:v>
                </c:pt>
                <c:pt idx="521">
                  <c:v>-459.66666666666697</c:v>
                </c:pt>
                <c:pt idx="522">
                  <c:v>-547.22222222222217</c:v>
                </c:pt>
                <c:pt idx="523">
                  <c:v>-809.88888888888869</c:v>
                </c:pt>
                <c:pt idx="524">
                  <c:v>-1291.4444444444443</c:v>
                </c:pt>
                <c:pt idx="525">
                  <c:v>-1729.2222222222224</c:v>
                </c:pt>
                <c:pt idx="526">
                  <c:v>-1729.2222222222224</c:v>
                </c:pt>
                <c:pt idx="527">
                  <c:v>-1225.7777777777776</c:v>
                </c:pt>
                <c:pt idx="528">
                  <c:v>-656.66666666666663</c:v>
                </c:pt>
                <c:pt idx="529">
                  <c:v>-437.77777777777777</c:v>
                </c:pt>
                <c:pt idx="530">
                  <c:v>-218.88888888888889</c:v>
                </c:pt>
                <c:pt idx="531">
                  <c:v>0</c:v>
                </c:pt>
                <c:pt idx="532">
                  <c:v>43.777777777777779</c:v>
                </c:pt>
                <c:pt idx="533">
                  <c:v>262.66666666666663</c:v>
                </c:pt>
                <c:pt idx="534">
                  <c:v>656.66666666666663</c:v>
                </c:pt>
                <c:pt idx="535">
                  <c:v>875.55555555555554</c:v>
                </c:pt>
                <c:pt idx="536">
                  <c:v>1094.4444444444443</c:v>
                </c:pt>
                <c:pt idx="537">
                  <c:v>1707.3333333333333</c:v>
                </c:pt>
                <c:pt idx="538">
                  <c:v>2320.2222222222222</c:v>
                </c:pt>
                <c:pt idx="539">
                  <c:v>2210.7777777777778</c:v>
                </c:pt>
                <c:pt idx="540">
                  <c:v>1247.6666666666665</c:v>
                </c:pt>
                <c:pt idx="541">
                  <c:v>306.44444444444412</c:v>
                </c:pt>
                <c:pt idx="542">
                  <c:v>-43.777777777777622</c:v>
                </c:pt>
                <c:pt idx="543">
                  <c:v>-196.99999999999969</c:v>
                </c:pt>
                <c:pt idx="544">
                  <c:v>-437.77777777777777</c:v>
                </c:pt>
                <c:pt idx="545">
                  <c:v>-766.11111111111109</c:v>
                </c:pt>
                <c:pt idx="546">
                  <c:v>-831.77777777777794</c:v>
                </c:pt>
                <c:pt idx="547">
                  <c:v>-634.77777777777828</c:v>
                </c:pt>
                <c:pt idx="548">
                  <c:v>-481.55555555555543</c:v>
                </c:pt>
                <c:pt idx="549">
                  <c:v>-393.99999999999972</c:v>
                </c:pt>
                <c:pt idx="550">
                  <c:v>-350.22222222222251</c:v>
                </c:pt>
                <c:pt idx="551">
                  <c:v>-240.77777777777771</c:v>
                </c:pt>
                <c:pt idx="552">
                  <c:v>-218.88888888888889</c:v>
                </c:pt>
                <c:pt idx="553">
                  <c:v>-218.88888888888889</c:v>
                </c:pt>
                <c:pt idx="554">
                  <c:v>-131.33333333333326</c:v>
                </c:pt>
                <c:pt idx="555">
                  <c:v>-43.777777777778013</c:v>
                </c:pt>
                <c:pt idx="556">
                  <c:v>43.777777777778013</c:v>
                </c:pt>
                <c:pt idx="557">
                  <c:v>153.22222222222246</c:v>
                </c:pt>
                <c:pt idx="558">
                  <c:v>262.66666666666652</c:v>
                </c:pt>
                <c:pt idx="559">
                  <c:v>590.99999999999977</c:v>
                </c:pt>
                <c:pt idx="560">
                  <c:v>547.22222222222217</c:v>
                </c:pt>
                <c:pt idx="561">
                  <c:v>109.44444444444444</c:v>
                </c:pt>
                <c:pt idx="562">
                  <c:v>0</c:v>
                </c:pt>
                <c:pt idx="563">
                  <c:v>-350.22222222222211</c:v>
                </c:pt>
                <c:pt idx="564">
                  <c:v>-1510.3333333333335</c:v>
                </c:pt>
                <c:pt idx="565">
                  <c:v>-2320.2222222222222</c:v>
                </c:pt>
                <c:pt idx="566">
                  <c:v>-2210.7777777777778</c:v>
                </c:pt>
                <c:pt idx="567">
                  <c:v>-1050.6666666666665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218.88888888888889</c:v>
                </c:pt>
                <c:pt idx="601">
                  <c:v>459.66666666666669</c:v>
                </c:pt>
                <c:pt idx="602">
                  <c:v>831.77777777777783</c:v>
                </c:pt>
                <c:pt idx="603">
                  <c:v>1532.2222222222222</c:v>
                </c:pt>
                <c:pt idx="604">
                  <c:v>2057.5555555555552</c:v>
                </c:pt>
                <c:pt idx="605">
                  <c:v>2342.1111111111113</c:v>
                </c:pt>
                <c:pt idx="606">
                  <c:v>2473.4444444444443</c:v>
                </c:pt>
                <c:pt idx="607">
                  <c:v>2342.1111111111109</c:v>
                </c:pt>
                <c:pt idx="608">
                  <c:v>2035.6666666666661</c:v>
                </c:pt>
                <c:pt idx="609">
                  <c:v>1816.7777777777774</c:v>
                </c:pt>
                <c:pt idx="610">
                  <c:v>1773.0000000000005</c:v>
                </c:pt>
                <c:pt idx="611">
                  <c:v>1663.5555555555559</c:v>
                </c:pt>
                <c:pt idx="612">
                  <c:v>1181.9999999999995</c:v>
                </c:pt>
                <c:pt idx="613">
                  <c:v>503.44444444444537</c:v>
                </c:pt>
                <c:pt idx="614">
                  <c:v>43.777777777778397</c:v>
                </c:pt>
                <c:pt idx="615">
                  <c:v>-65.666666666667609</c:v>
                </c:pt>
                <c:pt idx="616">
                  <c:v>-65.666666666666046</c:v>
                </c:pt>
                <c:pt idx="617">
                  <c:v>-131.33333333333363</c:v>
                </c:pt>
                <c:pt idx="618">
                  <c:v>-262.66666666666725</c:v>
                </c:pt>
                <c:pt idx="619">
                  <c:v>-415.88888888888857</c:v>
                </c:pt>
                <c:pt idx="620">
                  <c:v>-459.66666666666697</c:v>
                </c:pt>
                <c:pt idx="621">
                  <c:v>-328.33333333333331</c:v>
                </c:pt>
                <c:pt idx="622">
                  <c:v>-131.33333333333363</c:v>
                </c:pt>
                <c:pt idx="623">
                  <c:v>21.888888888889198</c:v>
                </c:pt>
                <c:pt idx="624">
                  <c:v>175.11111111111205</c:v>
                </c:pt>
                <c:pt idx="625">
                  <c:v>262.66666666666725</c:v>
                </c:pt>
                <c:pt idx="626">
                  <c:v>196.99999999999969</c:v>
                </c:pt>
                <c:pt idx="627">
                  <c:v>65.666666666666046</c:v>
                </c:pt>
                <c:pt idx="628">
                  <c:v>0</c:v>
                </c:pt>
                <c:pt idx="629">
                  <c:v>21.888888888889198</c:v>
                </c:pt>
                <c:pt idx="630">
                  <c:v>153.22222222222283</c:v>
                </c:pt>
                <c:pt idx="631">
                  <c:v>350.22222222222251</c:v>
                </c:pt>
                <c:pt idx="632">
                  <c:v>481.55555555555463</c:v>
                </c:pt>
                <c:pt idx="633">
                  <c:v>569.11111111110984</c:v>
                </c:pt>
                <c:pt idx="634">
                  <c:v>591.00000000000057</c:v>
                </c:pt>
                <c:pt idx="635">
                  <c:v>503.44444444444537</c:v>
                </c:pt>
                <c:pt idx="636">
                  <c:v>306.44444444444412</c:v>
                </c:pt>
                <c:pt idx="637">
                  <c:v>87.555555555555244</c:v>
                </c:pt>
                <c:pt idx="638">
                  <c:v>-21.888888888889198</c:v>
                </c:pt>
                <c:pt idx="639">
                  <c:v>-65.666666666666046</c:v>
                </c:pt>
                <c:pt idx="640">
                  <c:v>-65.666666666666046</c:v>
                </c:pt>
                <c:pt idx="641">
                  <c:v>87.555555555555244</c:v>
                </c:pt>
                <c:pt idx="642">
                  <c:v>372.11111111111018</c:v>
                </c:pt>
                <c:pt idx="643">
                  <c:v>459.66666666666697</c:v>
                </c:pt>
                <c:pt idx="644">
                  <c:v>262.66666666666725</c:v>
                </c:pt>
                <c:pt idx="645">
                  <c:v>153.22222222222129</c:v>
                </c:pt>
                <c:pt idx="646">
                  <c:v>175.11111111111049</c:v>
                </c:pt>
                <c:pt idx="647">
                  <c:v>175.11111111111205</c:v>
                </c:pt>
                <c:pt idx="648">
                  <c:v>131.33333333333363</c:v>
                </c:pt>
                <c:pt idx="649">
                  <c:v>21.888888888887642</c:v>
                </c:pt>
                <c:pt idx="650">
                  <c:v>-196.99999999999969</c:v>
                </c:pt>
                <c:pt idx="651">
                  <c:v>-569.11111111110984</c:v>
                </c:pt>
                <c:pt idx="652">
                  <c:v>-853.66666666666629</c:v>
                </c:pt>
                <c:pt idx="653">
                  <c:v>-897.4444444444448</c:v>
                </c:pt>
                <c:pt idx="654">
                  <c:v>-1072.5555555555552</c:v>
                </c:pt>
                <c:pt idx="655">
                  <c:v>-1510.333333333333</c:v>
                </c:pt>
                <c:pt idx="656">
                  <c:v>-1751.1111111111111</c:v>
                </c:pt>
                <c:pt idx="657">
                  <c:v>-1466.5555555555561</c:v>
                </c:pt>
                <c:pt idx="658">
                  <c:v>-1072.5555555555568</c:v>
                </c:pt>
                <c:pt idx="659">
                  <c:v>-1203.8888888888889</c:v>
                </c:pt>
                <c:pt idx="660">
                  <c:v>-1816.7777777777774</c:v>
                </c:pt>
                <c:pt idx="661">
                  <c:v>-2254.5555555555557</c:v>
                </c:pt>
                <c:pt idx="662">
                  <c:v>-2320.2222222222222</c:v>
                </c:pt>
                <c:pt idx="663">
                  <c:v>-1663.5555555555557</c:v>
                </c:pt>
                <c:pt idx="664">
                  <c:v>-744.22222222222229</c:v>
                </c:pt>
                <c:pt idx="665">
                  <c:v>-131.33333333333326</c:v>
                </c:pt>
                <c:pt idx="666">
                  <c:v>437.77777777777777</c:v>
                </c:pt>
                <c:pt idx="667">
                  <c:v>1422.7777777777778</c:v>
                </c:pt>
                <c:pt idx="668">
                  <c:v>2013.7777777777776</c:v>
                </c:pt>
                <c:pt idx="669">
                  <c:v>1970</c:v>
                </c:pt>
                <c:pt idx="670">
                  <c:v>1926.2222222222224</c:v>
                </c:pt>
                <c:pt idx="671">
                  <c:v>1313.3333333333333</c:v>
                </c:pt>
                <c:pt idx="672">
                  <c:v>875.55555555555554</c:v>
                </c:pt>
                <c:pt idx="673">
                  <c:v>875.55555555555554</c:v>
                </c:pt>
                <c:pt idx="674">
                  <c:v>875.55555555555554</c:v>
                </c:pt>
                <c:pt idx="675">
                  <c:v>503.44444444444377</c:v>
                </c:pt>
                <c:pt idx="676">
                  <c:v>109.44444444444444</c:v>
                </c:pt>
                <c:pt idx="677">
                  <c:v>-284.55555555555492</c:v>
                </c:pt>
                <c:pt idx="678">
                  <c:v>-1050.6666666666661</c:v>
                </c:pt>
                <c:pt idx="679">
                  <c:v>-1575.9999999999998</c:v>
                </c:pt>
                <c:pt idx="680">
                  <c:v>-1882.4444444444448</c:v>
                </c:pt>
                <c:pt idx="681">
                  <c:v>-1970</c:v>
                </c:pt>
                <c:pt idx="682">
                  <c:v>-1313.3333333333333</c:v>
                </c:pt>
                <c:pt idx="683">
                  <c:v>-853.66666666666708</c:v>
                </c:pt>
                <c:pt idx="684">
                  <c:v>-481.55555555555623</c:v>
                </c:pt>
                <c:pt idx="685">
                  <c:v>525.33333333333383</c:v>
                </c:pt>
                <c:pt idx="686">
                  <c:v>1094.4444444444443</c:v>
                </c:pt>
                <c:pt idx="687">
                  <c:v>1006.8888888888885</c:v>
                </c:pt>
                <c:pt idx="688">
                  <c:v>985</c:v>
                </c:pt>
                <c:pt idx="689">
                  <c:v>963.11111111111154</c:v>
                </c:pt>
                <c:pt idx="690">
                  <c:v>547.22222222222217</c:v>
                </c:pt>
                <c:pt idx="691">
                  <c:v>175.11111111111126</c:v>
                </c:pt>
                <c:pt idx="692">
                  <c:v>197.00000000000048</c:v>
                </c:pt>
                <c:pt idx="693">
                  <c:v>350.22222222222251</c:v>
                </c:pt>
                <c:pt idx="694">
                  <c:v>306.44444444444491</c:v>
                </c:pt>
                <c:pt idx="695">
                  <c:v>-65.666666666667609</c:v>
                </c:pt>
                <c:pt idx="696">
                  <c:v>-1072.5555555555559</c:v>
                </c:pt>
                <c:pt idx="697">
                  <c:v>-1444.6666666666661</c:v>
                </c:pt>
                <c:pt idx="698">
                  <c:v>-1138.2222222222219</c:v>
                </c:pt>
                <c:pt idx="699">
                  <c:v>-875.55555555555554</c:v>
                </c:pt>
                <c:pt idx="700">
                  <c:v>-415.88888888888931</c:v>
                </c:pt>
                <c:pt idx="701">
                  <c:v>-175.11111111111126</c:v>
                </c:pt>
                <c:pt idx="702">
                  <c:v>-43.777777777777622</c:v>
                </c:pt>
                <c:pt idx="703">
                  <c:v>-21.888888888889198</c:v>
                </c:pt>
                <c:pt idx="704">
                  <c:v>-240.77777777777811</c:v>
                </c:pt>
                <c:pt idx="705">
                  <c:v>-656.66666666666663</c:v>
                </c:pt>
                <c:pt idx="706">
                  <c:v>-1050.6666666666665</c:v>
                </c:pt>
                <c:pt idx="707">
                  <c:v>-1116.3333333333328</c:v>
                </c:pt>
                <c:pt idx="708">
                  <c:v>-678.55555555555543</c:v>
                </c:pt>
                <c:pt idx="709">
                  <c:v>87.555555555555244</c:v>
                </c:pt>
                <c:pt idx="710">
                  <c:v>1116.3333333333335</c:v>
                </c:pt>
                <c:pt idx="711">
                  <c:v>1729.2222222222226</c:v>
                </c:pt>
                <c:pt idx="712">
                  <c:v>1028.7777777777776</c:v>
                </c:pt>
                <c:pt idx="713">
                  <c:v>21.888888888888424</c:v>
                </c:pt>
                <c:pt idx="714">
                  <c:v>-722.33333333333348</c:v>
                </c:pt>
                <c:pt idx="715">
                  <c:v>-1597.8888888888885</c:v>
                </c:pt>
                <c:pt idx="716">
                  <c:v>-1422.7777777777778</c:v>
                </c:pt>
                <c:pt idx="717">
                  <c:v>-415.88888888888897</c:v>
                </c:pt>
                <c:pt idx="718">
                  <c:v>218.88888888888889</c:v>
                </c:pt>
                <c:pt idx="719">
                  <c:v>875.55555555555554</c:v>
                </c:pt>
                <c:pt idx="720">
                  <c:v>1203.8888888888889</c:v>
                </c:pt>
                <c:pt idx="721">
                  <c:v>1006.8888888888891</c:v>
                </c:pt>
                <c:pt idx="722">
                  <c:v>875.55555555555554</c:v>
                </c:pt>
                <c:pt idx="723">
                  <c:v>744.22222222222183</c:v>
                </c:pt>
                <c:pt idx="724">
                  <c:v>897.4444444444448</c:v>
                </c:pt>
                <c:pt idx="725">
                  <c:v>1291.4444444444441</c:v>
                </c:pt>
                <c:pt idx="726">
                  <c:v>1794.8888888888878</c:v>
                </c:pt>
                <c:pt idx="727">
                  <c:v>1729.2222222222219</c:v>
                </c:pt>
                <c:pt idx="728">
                  <c:v>1182.0000000000011</c:v>
                </c:pt>
                <c:pt idx="729">
                  <c:v>831.77777777777862</c:v>
                </c:pt>
                <c:pt idx="730">
                  <c:v>372.11111111111018</c:v>
                </c:pt>
                <c:pt idx="731">
                  <c:v>87.555555555555244</c:v>
                </c:pt>
                <c:pt idx="732">
                  <c:v>65.666666666667609</c:v>
                </c:pt>
                <c:pt idx="733">
                  <c:v>87.555555555555244</c:v>
                </c:pt>
                <c:pt idx="734">
                  <c:v>109.44444444444444</c:v>
                </c:pt>
                <c:pt idx="735">
                  <c:v>153.22222222222283</c:v>
                </c:pt>
                <c:pt idx="736">
                  <c:v>218.88888888888889</c:v>
                </c:pt>
                <c:pt idx="737">
                  <c:v>196.99999999999969</c:v>
                </c:pt>
                <c:pt idx="738">
                  <c:v>87.555555555555244</c:v>
                </c:pt>
                <c:pt idx="739">
                  <c:v>284.55555555555492</c:v>
                </c:pt>
                <c:pt idx="740">
                  <c:v>503.44444444444377</c:v>
                </c:pt>
                <c:pt idx="741">
                  <c:v>415.88888888889011</c:v>
                </c:pt>
                <c:pt idx="742">
                  <c:v>196.99999999999969</c:v>
                </c:pt>
                <c:pt idx="743">
                  <c:v>43.777777777776848</c:v>
                </c:pt>
                <c:pt idx="744">
                  <c:v>21.888888888889198</c:v>
                </c:pt>
                <c:pt idx="745">
                  <c:v>21.888888888889198</c:v>
                </c:pt>
                <c:pt idx="746">
                  <c:v>109.44444444444444</c:v>
                </c:pt>
                <c:pt idx="747">
                  <c:v>240.77777777777811</c:v>
                </c:pt>
                <c:pt idx="748">
                  <c:v>328.33333333333331</c:v>
                </c:pt>
                <c:pt idx="749">
                  <c:v>262.66666666666572</c:v>
                </c:pt>
                <c:pt idx="750">
                  <c:v>87.555555555555244</c:v>
                </c:pt>
                <c:pt idx="751">
                  <c:v>-21.888888888887642</c:v>
                </c:pt>
                <c:pt idx="752">
                  <c:v>-109.44444444444444</c:v>
                </c:pt>
                <c:pt idx="753">
                  <c:v>-262.66666666666725</c:v>
                </c:pt>
                <c:pt idx="754">
                  <c:v>-372.11111111111018</c:v>
                </c:pt>
                <c:pt idx="755">
                  <c:v>-481.55555555555623</c:v>
                </c:pt>
                <c:pt idx="756">
                  <c:v>-853.66666666666629</c:v>
                </c:pt>
                <c:pt idx="757">
                  <c:v>-1532.2222222222222</c:v>
                </c:pt>
                <c:pt idx="758">
                  <c:v>-2101.3333333333335</c:v>
                </c:pt>
                <c:pt idx="759">
                  <c:v>-2254.5555555555547</c:v>
                </c:pt>
                <c:pt idx="760">
                  <c:v>-2276.4444444444448</c:v>
                </c:pt>
                <c:pt idx="761">
                  <c:v>-2320.2222222222222</c:v>
                </c:pt>
                <c:pt idx="762">
                  <c:v>-2057.5555555555552</c:v>
                </c:pt>
                <c:pt idx="763">
                  <c:v>-1400.8888888888885</c:v>
                </c:pt>
                <c:pt idx="764">
                  <c:v>-328.33333333333331</c:v>
                </c:pt>
                <c:pt idx="765">
                  <c:v>875.55555555555554</c:v>
                </c:pt>
                <c:pt idx="766">
                  <c:v>1379.0000000000002</c:v>
                </c:pt>
                <c:pt idx="767">
                  <c:v>1400.8888888888885</c:v>
                </c:pt>
                <c:pt idx="768">
                  <c:v>1422.7777777777778</c:v>
                </c:pt>
                <c:pt idx="769">
                  <c:v>1685.444444444445</c:v>
                </c:pt>
                <c:pt idx="770">
                  <c:v>2123.2222222222213</c:v>
                </c:pt>
                <c:pt idx="771">
                  <c:v>2145.1111111111104</c:v>
                </c:pt>
                <c:pt idx="772">
                  <c:v>2013.7777777777783</c:v>
                </c:pt>
                <c:pt idx="773">
                  <c:v>1663.5555555555559</c:v>
                </c:pt>
                <c:pt idx="774">
                  <c:v>1400.8888888888885</c:v>
                </c:pt>
                <c:pt idx="775">
                  <c:v>1444.666666666667</c:v>
                </c:pt>
                <c:pt idx="776">
                  <c:v>1181.9999999999995</c:v>
                </c:pt>
                <c:pt idx="777">
                  <c:v>875.55555555555554</c:v>
                </c:pt>
                <c:pt idx="778">
                  <c:v>766.11111111111109</c:v>
                </c:pt>
                <c:pt idx="779">
                  <c:v>656.66666666666663</c:v>
                </c:pt>
                <c:pt idx="780">
                  <c:v>503.44444444444537</c:v>
                </c:pt>
                <c:pt idx="781">
                  <c:v>372.11111111111018</c:v>
                </c:pt>
                <c:pt idx="782">
                  <c:v>262.66666666666572</c:v>
                </c:pt>
                <c:pt idx="783">
                  <c:v>175.11111111111205</c:v>
                </c:pt>
                <c:pt idx="784">
                  <c:v>153.22222222222283</c:v>
                </c:pt>
                <c:pt idx="785">
                  <c:v>240.77777777777811</c:v>
                </c:pt>
                <c:pt idx="786">
                  <c:v>262.66666666666725</c:v>
                </c:pt>
                <c:pt idx="787">
                  <c:v>131.33333333333209</c:v>
                </c:pt>
                <c:pt idx="788">
                  <c:v>21.888888888887642</c:v>
                </c:pt>
                <c:pt idx="789">
                  <c:v>21.888888888890754</c:v>
                </c:pt>
                <c:pt idx="790">
                  <c:v>87.555555555556793</c:v>
                </c:pt>
                <c:pt idx="791">
                  <c:v>131.33333333333209</c:v>
                </c:pt>
                <c:pt idx="792">
                  <c:v>-21.888888888890754</c:v>
                </c:pt>
                <c:pt idx="793">
                  <c:v>-547.22222222222217</c:v>
                </c:pt>
                <c:pt idx="794">
                  <c:v>-1291.4444444444425</c:v>
                </c:pt>
                <c:pt idx="795">
                  <c:v>-1948.1111111111109</c:v>
                </c:pt>
                <c:pt idx="796">
                  <c:v>-2276.4444444444457</c:v>
                </c:pt>
                <c:pt idx="797">
                  <c:v>-2123.2222222222226</c:v>
                </c:pt>
                <c:pt idx="798">
                  <c:v>-1532.2222222222222</c:v>
                </c:pt>
                <c:pt idx="799">
                  <c:v>-766.11111111111109</c:v>
                </c:pt>
                <c:pt idx="800">
                  <c:v>-218.88888888888889</c:v>
                </c:pt>
                <c:pt idx="801">
                  <c:v>153.22222222222283</c:v>
                </c:pt>
                <c:pt idx="802">
                  <c:v>744.22222222222342</c:v>
                </c:pt>
                <c:pt idx="803">
                  <c:v>1378.9999999999993</c:v>
                </c:pt>
                <c:pt idx="804">
                  <c:v>1466.5555555555545</c:v>
                </c:pt>
                <c:pt idx="805">
                  <c:v>941.22222222222308</c:v>
                </c:pt>
                <c:pt idx="806">
                  <c:v>350.22222222222251</c:v>
                </c:pt>
                <c:pt idx="807">
                  <c:v>-43.777777777778397</c:v>
                </c:pt>
                <c:pt idx="808">
                  <c:v>-372.11111111111171</c:v>
                </c:pt>
                <c:pt idx="809">
                  <c:v>-612.88888888888823</c:v>
                </c:pt>
                <c:pt idx="810">
                  <c:v>-853.66666666666629</c:v>
                </c:pt>
                <c:pt idx="811">
                  <c:v>-1313.3333333333333</c:v>
                </c:pt>
                <c:pt idx="812">
                  <c:v>-1685.4444444444434</c:v>
                </c:pt>
                <c:pt idx="813">
                  <c:v>-1794.8888888888896</c:v>
                </c:pt>
                <c:pt idx="814">
                  <c:v>-1882.4444444444448</c:v>
                </c:pt>
                <c:pt idx="815">
                  <c:v>-2013.7777777777776</c:v>
                </c:pt>
                <c:pt idx="816">
                  <c:v>-2013.7777777777783</c:v>
                </c:pt>
                <c:pt idx="817">
                  <c:v>-1816.7777777777781</c:v>
                </c:pt>
                <c:pt idx="818">
                  <c:v>-1072.5555555555552</c:v>
                </c:pt>
                <c:pt idx="819">
                  <c:v>0</c:v>
                </c:pt>
                <c:pt idx="820">
                  <c:v>963.11111111111086</c:v>
                </c:pt>
                <c:pt idx="821">
                  <c:v>1488.4444444444446</c:v>
                </c:pt>
                <c:pt idx="822">
                  <c:v>1422.7777777777778</c:v>
                </c:pt>
                <c:pt idx="823">
                  <c:v>1313.3333333333333</c:v>
                </c:pt>
                <c:pt idx="824">
                  <c:v>1116.3333333333335</c:v>
                </c:pt>
                <c:pt idx="825">
                  <c:v>941.2222222222224</c:v>
                </c:pt>
                <c:pt idx="826">
                  <c:v>897.4444444444448</c:v>
                </c:pt>
                <c:pt idx="827">
                  <c:v>831.77777777777715</c:v>
                </c:pt>
                <c:pt idx="828">
                  <c:v>941.22222222222149</c:v>
                </c:pt>
                <c:pt idx="829">
                  <c:v>1116.3333333333335</c:v>
                </c:pt>
                <c:pt idx="830">
                  <c:v>1072.5555555555552</c:v>
                </c:pt>
                <c:pt idx="831">
                  <c:v>809.88888888888948</c:v>
                </c:pt>
                <c:pt idx="832">
                  <c:v>415.88888888889011</c:v>
                </c:pt>
                <c:pt idx="833">
                  <c:v>218.88888888888889</c:v>
                </c:pt>
                <c:pt idx="834">
                  <c:v>240.77777777777652</c:v>
                </c:pt>
                <c:pt idx="835">
                  <c:v>240.77777777777652</c:v>
                </c:pt>
                <c:pt idx="836">
                  <c:v>197.00000000000122</c:v>
                </c:pt>
                <c:pt idx="837">
                  <c:v>240.77777777777811</c:v>
                </c:pt>
                <c:pt idx="838">
                  <c:v>350.22222222222098</c:v>
                </c:pt>
                <c:pt idx="839">
                  <c:v>350.22222222222251</c:v>
                </c:pt>
                <c:pt idx="840">
                  <c:v>328.33333333333331</c:v>
                </c:pt>
                <c:pt idx="841">
                  <c:v>437.77777777777777</c:v>
                </c:pt>
                <c:pt idx="842">
                  <c:v>525.33333333333451</c:v>
                </c:pt>
                <c:pt idx="843">
                  <c:v>437.77777777777777</c:v>
                </c:pt>
                <c:pt idx="844">
                  <c:v>240.77777777777652</c:v>
                </c:pt>
                <c:pt idx="845">
                  <c:v>109.44444444444444</c:v>
                </c:pt>
                <c:pt idx="846">
                  <c:v>87.555555555556793</c:v>
                </c:pt>
                <c:pt idx="847">
                  <c:v>153.22222222222283</c:v>
                </c:pt>
                <c:pt idx="848">
                  <c:v>328.33333333333331</c:v>
                </c:pt>
                <c:pt idx="849">
                  <c:v>525.33333333333303</c:v>
                </c:pt>
                <c:pt idx="850">
                  <c:v>525.33333333333303</c:v>
                </c:pt>
                <c:pt idx="851">
                  <c:v>350.22222222222251</c:v>
                </c:pt>
                <c:pt idx="852">
                  <c:v>262.66666666666572</c:v>
                </c:pt>
                <c:pt idx="853">
                  <c:v>262.66666666666572</c:v>
                </c:pt>
                <c:pt idx="854">
                  <c:v>218.88888888888889</c:v>
                </c:pt>
                <c:pt idx="855">
                  <c:v>109.44444444444444</c:v>
                </c:pt>
                <c:pt idx="856">
                  <c:v>43.777777777778397</c:v>
                </c:pt>
                <c:pt idx="857">
                  <c:v>240.77777777777811</c:v>
                </c:pt>
                <c:pt idx="858">
                  <c:v>503.44444444444377</c:v>
                </c:pt>
                <c:pt idx="859">
                  <c:v>503.44444444444377</c:v>
                </c:pt>
                <c:pt idx="860">
                  <c:v>350.2222222222241</c:v>
                </c:pt>
                <c:pt idx="861">
                  <c:v>437.77777777777777</c:v>
                </c:pt>
                <c:pt idx="862">
                  <c:v>809.88888888888641</c:v>
                </c:pt>
                <c:pt idx="863">
                  <c:v>766.11111111111109</c:v>
                </c:pt>
                <c:pt idx="864">
                  <c:v>372.11111111111171</c:v>
                </c:pt>
                <c:pt idx="865">
                  <c:v>240.77777777777965</c:v>
                </c:pt>
                <c:pt idx="866">
                  <c:v>393.99999999999937</c:v>
                </c:pt>
                <c:pt idx="867">
                  <c:v>569.11111111110984</c:v>
                </c:pt>
                <c:pt idx="868">
                  <c:v>437.77777777777777</c:v>
                </c:pt>
                <c:pt idx="869">
                  <c:v>109.44444444444444</c:v>
                </c:pt>
                <c:pt idx="870">
                  <c:v>-87.555555555553696</c:v>
                </c:pt>
                <c:pt idx="871">
                  <c:v>-153.22222222222283</c:v>
                </c:pt>
                <c:pt idx="872">
                  <c:v>-175.11111111111049</c:v>
                </c:pt>
                <c:pt idx="873">
                  <c:v>-218.88888888888889</c:v>
                </c:pt>
                <c:pt idx="874">
                  <c:v>-328.33333333333331</c:v>
                </c:pt>
                <c:pt idx="875">
                  <c:v>-459.66666666666538</c:v>
                </c:pt>
                <c:pt idx="876">
                  <c:v>-569.1111111111129</c:v>
                </c:pt>
                <c:pt idx="877">
                  <c:v>-503.44444444444377</c:v>
                </c:pt>
                <c:pt idx="878">
                  <c:v>-284.55555555555492</c:v>
                </c:pt>
                <c:pt idx="879">
                  <c:v>-87.555555555556793</c:v>
                </c:pt>
                <c:pt idx="880">
                  <c:v>-218.88888888888889</c:v>
                </c:pt>
                <c:pt idx="881">
                  <c:v>-437.77777777777777</c:v>
                </c:pt>
                <c:pt idx="882">
                  <c:v>-218.88888888888889</c:v>
                </c:pt>
                <c:pt idx="883">
                  <c:v>0</c:v>
                </c:pt>
                <c:pt idx="884">
                  <c:v>21.888888888887642</c:v>
                </c:pt>
                <c:pt idx="885">
                  <c:v>87.555555555556793</c:v>
                </c:pt>
                <c:pt idx="886">
                  <c:v>109.44444444444444</c:v>
                </c:pt>
                <c:pt idx="887">
                  <c:v>65.666666666666046</c:v>
                </c:pt>
                <c:pt idx="888">
                  <c:v>-21.888888888887642</c:v>
                </c:pt>
                <c:pt idx="889">
                  <c:v>-131.33333333333522</c:v>
                </c:pt>
                <c:pt idx="890">
                  <c:v>-262.66666666666725</c:v>
                </c:pt>
                <c:pt idx="891">
                  <c:v>-415.88888888888698</c:v>
                </c:pt>
                <c:pt idx="892">
                  <c:v>-547.22222222222217</c:v>
                </c:pt>
                <c:pt idx="893">
                  <c:v>-569.11111111111143</c:v>
                </c:pt>
                <c:pt idx="894">
                  <c:v>-481.55555555555463</c:v>
                </c:pt>
                <c:pt idx="895">
                  <c:v>-328.33333333333331</c:v>
                </c:pt>
                <c:pt idx="896">
                  <c:v>-153.22222222222283</c:v>
                </c:pt>
                <c:pt idx="897">
                  <c:v>-43.777777777778397</c:v>
                </c:pt>
                <c:pt idx="898">
                  <c:v>-21.888888888889198</c:v>
                </c:pt>
                <c:pt idx="899">
                  <c:v>-87.555555555555244</c:v>
                </c:pt>
                <c:pt idx="900">
                  <c:v>-196.99999999999969</c:v>
                </c:pt>
                <c:pt idx="901">
                  <c:v>-393.99999999999937</c:v>
                </c:pt>
                <c:pt idx="902">
                  <c:v>-1378.9999999999993</c:v>
                </c:pt>
                <c:pt idx="903">
                  <c:v>-2276.4444444444457</c:v>
                </c:pt>
                <c:pt idx="904">
                  <c:v>-2123.2222222222226</c:v>
                </c:pt>
                <c:pt idx="905">
                  <c:v>-1532.2222222222222</c:v>
                </c:pt>
                <c:pt idx="906">
                  <c:v>-766.11111111111109</c:v>
                </c:pt>
                <c:pt idx="907">
                  <c:v>-218.88888888888889</c:v>
                </c:pt>
                <c:pt idx="908">
                  <c:v>153.22222222222283</c:v>
                </c:pt>
                <c:pt idx="909">
                  <c:v>744.22222222222342</c:v>
                </c:pt>
                <c:pt idx="910">
                  <c:v>1378.9999999999993</c:v>
                </c:pt>
                <c:pt idx="911">
                  <c:v>1466.5555555555545</c:v>
                </c:pt>
                <c:pt idx="912">
                  <c:v>941.22222222222308</c:v>
                </c:pt>
                <c:pt idx="913">
                  <c:v>569.11111111111143</c:v>
                </c:pt>
                <c:pt idx="914">
                  <c:v>941.22222222222149</c:v>
                </c:pt>
                <c:pt idx="915">
                  <c:v>897.4444444444448</c:v>
                </c:pt>
                <c:pt idx="916">
                  <c:v>481.55555555555623</c:v>
                </c:pt>
                <c:pt idx="917">
                  <c:v>196.99999999999969</c:v>
                </c:pt>
                <c:pt idx="918">
                  <c:v>-21.888888888889198</c:v>
                </c:pt>
                <c:pt idx="919">
                  <c:v>109.44444444444444</c:v>
                </c:pt>
                <c:pt idx="920">
                  <c:v>306.44444444444412</c:v>
                </c:pt>
                <c:pt idx="921">
                  <c:v>612.88888888888823</c:v>
                </c:pt>
                <c:pt idx="922">
                  <c:v>744.22222222222183</c:v>
                </c:pt>
                <c:pt idx="923">
                  <c:v>612.88888888888823</c:v>
                </c:pt>
                <c:pt idx="924">
                  <c:v>43.777777777776848</c:v>
                </c:pt>
                <c:pt idx="925">
                  <c:v>-525.33333333333144</c:v>
                </c:pt>
                <c:pt idx="926">
                  <c:v>-459.66666666666538</c:v>
                </c:pt>
                <c:pt idx="927">
                  <c:v>-306.44444444444565</c:v>
                </c:pt>
                <c:pt idx="928">
                  <c:v>-240.77777777777811</c:v>
                </c:pt>
                <c:pt idx="929">
                  <c:v>-175.11111111111049</c:v>
                </c:pt>
                <c:pt idx="930">
                  <c:v>-153.22222222222129</c:v>
                </c:pt>
                <c:pt idx="931">
                  <c:v>-153.22222222222283</c:v>
                </c:pt>
                <c:pt idx="932">
                  <c:v>-175.11111111111205</c:v>
                </c:pt>
                <c:pt idx="933">
                  <c:v>-262.66666666666572</c:v>
                </c:pt>
                <c:pt idx="934">
                  <c:v>-415.88888888888857</c:v>
                </c:pt>
                <c:pt idx="935">
                  <c:v>-437.77777777777777</c:v>
                </c:pt>
                <c:pt idx="936">
                  <c:v>-328.33333333333331</c:v>
                </c:pt>
                <c:pt idx="937">
                  <c:v>-240.77777777777811</c:v>
                </c:pt>
                <c:pt idx="938">
                  <c:v>-218.88888888888889</c:v>
                </c:pt>
                <c:pt idx="939">
                  <c:v>-240.77777777777811</c:v>
                </c:pt>
                <c:pt idx="940">
                  <c:v>-196.99999999999969</c:v>
                </c:pt>
                <c:pt idx="941">
                  <c:v>-87.555555555555244</c:v>
                </c:pt>
                <c:pt idx="942">
                  <c:v>-43.777777777778397</c:v>
                </c:pt>
                <c:pt idx="943">
                  <c:v>-21.888888888889198</c:v>
                </c:pt>
                <c:pt idx="944">
                  <c:v>21.888888888889198</c:v>
                </c:pt>
                <c:pt idx="945">
                  <c:v>65.666666666667609</c:v>
                </c:pt>
                <c:pt idx="946">
                  <c:v>218.88888888888889</c:v>
                </c:pt>
                <c:pt idx="947">
                  <c:v>350.22222222222098</c:v>
                </c:pt>
                <c:pt idx="948">
                  <c:v>262.66666666666725</c:v>
                </c:pt>
                <c:pt idx="949">
                  <c:v>65.666666666667609</c:v>
                </c:pt>
                <c:pt idx="950">
                  <c:v>-240.77777777777811</c:v>
                </c:pt>
                <c:pt idx="951">
                  <c:v>-744.22222222222183</c:v>
                </c:pt>
                <c:pt idx="952">
                  <c:v>-1466.5555555555561</c:v>
                </c:pt>
                <c:pt idx="953">
                  <c:v>-2101.3333333333335</c:v>
                </c:pt>
                <c:pt idx="954">
                  <c:v>-2320.2222222222222</c:v>
                </c:pt>
                <c:pt idx="955">
                  <c:v>-2320.2222222222222</c:v>
                </c:pt>
                <c:pt idx="956">
                  <c:v>-2320.2222222222217</c:v>
                </c:pt>
                <c:pt idx="957">
                  <c:v>-1619.7777777777774</c:v>
                </c:pt>
                <c:pt idx="958">
                  <c:v>-262.66666666666652</c:v>
                </c:pt>
                <c:pt idx="959">
                  <c:v>919.33333333333326</c:v>
                </c:pt>
                <c:pt idx="960">
                  <c:v>1882.4444444444448</c:v>
                </c:pt>
                <c:pt idx="961">
                  <c:v>2429.6666666666661</c:v>
                </c:pt>
                <c:pt idx="962">
                  <c:v>2342.1111111111099</c:v>
                </c:pt>
                <c:pt idx="963">
                  <c:v>1882.4444444444448</c:v>
                </c:pt>
                <c:pt idx="964">
                  <c:v>1269.5555555555566</c:v>
                </c:pt>
                <c:pt idx="965">
                  <c:v>678.55555555555588</c:v>
                </c:pt>
                <c:pt idx="966">
                  <c:v>240.77777777777811</c:v>
                </c:pt>
                <c:pt idx="967">
                  <c:v>0</c:v>
                </c:pt>
                <c:pt idx="968">
                  <c:v>-109.44444444444444</c:v>
                </c:pt>
                <c:pt idx="969">
                  <c:v>-262.66666666666725</c:v>
                </c:pt>
                <c:pt idx="970">
                  <c:v>-547.22222222222217</c:v>
                </c:pt>
                <c:pt idx="971">
                  <c:v>-1094.4444444444443</c:v>
                </c:pt>
                <c:pt idx="972">
                  <c:v>-1882.4444444444448</c:v>
                </c:pt>
                <c:pt idx="973">
                  <c:v>-2320.2222222222222</c:v>
                </c:pt>
                <c:pt idx="974">
                  <c:v>-2320.2222222222222</c:v>
                </c:pt>
                <c:pt idx="975">
                  <c:v>-2320.2222222222217</c:v>
                </c:pt>
                <c:pt idx="976">
                  <c:v>-2342.1111111111109</c:v>
                </c:pt>
                <c:pt idx="977">
                  <c:v>-1904.3333333333333</c:v>
                </c:pt>
                <c:pt idx="978">
                  <c:v>-1335.2222222222226</c:v>
                </c:pt>
                <c:pt idx="979">
                  <c:v>-1160.1111111111111</c:v>
                </c:pt>
                <c:pt idx="980">
                  <c:v>-963.11111111111086</c:v>
                </c:pt>
                <c:pt idx="981">
                  <c:v>-766.11111111111097</c:v>
                </c:pt>
                <c:pt idx="982">
                  <c:v>-722.33333333333348</c:v>
                </c:pt>
                <c:pt idx="983">
                  <c:v>-875.55555555555554</c:v>
                </c:pt>
                <c:pt idx="984">
                  <c:v>-963.1111111111112</c:v>
                </c:pt>
                <c:pt idx="985">
                  <c:v>-700.44444444444446</c:v>
                </c:pt>
                <c:pt idx="986">
                  <c:v>-240.7777777777778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175.11111111111111</c:v>
                </c:pt>
                <c:pt idx="1027">
                  <c:v>788</c:v>
                </c:pt>
                <c:pt idx="1028">
                  <c:v>1707.3333333333333</c:v>
                </c:pt>
                <c:pt idx="1029">
                  <c:v>2407.7777777777778</c:v>
                </c:pt>
                <c:pt idx="1030">
                  <c:v>2495.333333333333</c:v>
                </c:pt>
                <c:pt idx="1031">
                  <c:v>2145.1111111111109</c:v>
                </c:pt>
                <c:pt idx="1032">
                  <c:v>1794.8888888888889</c:v>
                </c:pt>
                <c:pt idx="1033">
                  <c:v>1597.8888888888891</c:v>
                </c:pt>
                <c:pt idx="1034">
                  <c:v>1488.4444444444446</c:v>
                </c:pt>
                <c:pt idx="1035">
                  <c:v>1291.444444444445</c:v>
                </c:pt>
                <c:pt idx="1036">
                  <c:v>1028.7777777777783</c:v>
                </c:pt>
                <c:pt idx="1037">
                  <c:v>853.66666666666629</c:v>
                </c:pt>
                <c:pt idx="1038">
                  <c:v>853.66666666666629</c:v>
                </c:pt>
                <c:pt idx="1039">
                  <c:v>985</c:v>
                </c:pt>
                <c:pt idx="1040">
                  <c:v>1050.6666666666661</c:v>
                </c:pt>
                <c:pt idx="1041">
                  <c:v>985</c:v>
                </c:pt>
                <c:pt idx="1042">
                  <c:v>766.11111111111109</c:v>
                </c:pt>
                <c:pt idx="1043">
                  <c:v>459.66666666666697</c:v>
                </c:pt>
                <c:pt idx="1044">
                  <c:v>196.99999999999969</c:v>
                </c:pt>
                <c:pt idx="1045">
                  <c:v>65.666666666666046</c:v>
                </c:pt>
                <c:pt idx="1046">
                  <c:v>65.666666666667609</c:v>
                </c:pt>
                <c:pt idx="1047">
                  <c:v>87.555555555555244</c:v>
                </c:pt>
                <c:pt idx="1048">
                  <c:v>0</c:v>
                </c:pt>
                <c:pt idx="1049">
                  <c:v>-218.88888888888889</c:v>
                </c:pt>
                <c:pt idx="1050">
                  <c:v>-525.33333333333303</c:v>
                </c:pt>
                <c:pt idx="1051">
                  <c:v>-766.11111111111109</c:v>
                </c:pt>
                <c:pt idx="1052">
                  <c:v>-919.33333333333394</c:v>
                </c:pt>
                <c:pt idx="1053">
                  <c:v>-1094.4444444444443</c:v>
                </c:pt>
                <c:pt idx="1054">
                  <c:v>-1357.1111111111118</c:v>
                </c:pt>
                <c:pt idx="1055">
                  <c:v>-1707.3333333333326</c:v>
                </c:pt>
                <c:pt idx="1056">
                  <c:v>-2101.333333333333</c:v>
                </c:pt>
                <c:pt idx="1057">
                  <c:v>-2320.2222222222222</c:v>
                </c:pt>
                <c:pt idx="1058">
                  <c:v>-2123.2222222222222</c:v>
                </c:pt>
                <c:pt idx="1059">
                  <c:v>-1904.3333333333333</c:v>
                </c:pt>
                <c:pt idx="1060">
                  <c:v>-1663.5555555555557</c:v>
                </c:pt>
                <c:pt idx="1061">
                  <c:v>-1028.7777777777776</c:v>
                </c:pt>
                <c:pt idx="1062">
                  <c:v>-284.55555555555571</c:v>
                </c:pt>
                <c:pt idx="1063">
                  <c:v>175.11111111111126</c:v>
                </c:pt>
                <c:pt idx="1064">
                  <c:v>766.11111111111109</c:v>
                </c:pt>
                <c:pt idx="1065">
                  <c:v>1554.1111111111106</c:v>
                </c:pt>
                <c:pt idx="1066">
                  <c:v>1707.3333333333333</c:v>
                </c:pt>
                <c:pt idx="1067">
                  <c:v>1028.7777777777783</c:v>
                </c:pt>
                <c:pt idx="1068">
                  <c:v>394.00000000000017</c:v>
                </c:pt>
                <c:pt idx="1069">
                  <c:v>393.99999999999937</c:v>
                </c:pt>
                <c:pt idx="1070">
                  <c:v>788.00000000000034</c:v>
                </c:pt>
                <c:pt idx="1071">
                  <c:v>1182.0000000000005</c:v>
                </c:pt>
                <c:pt idx="1072">
                  <c:v>1422.7777777777769</c:v>
                </c:pt>
                <c:pt idx="1073">
                  <c:v>1685.4444444444443</c:v>
                </c:pt>
                <c:pt idx="1074">
                  <c:v>2013.7777777777783</c:v>
                </c:pt>
                <c:pt idx="1075">
                  <c:v>2145.1111111111104</c:v>
                </c:pt>
                <c:pt idx="1076">
                  <c:v>1926.2222222222217</c:v>
                </c:pt>
                <c:pt idx="1077">
                  <c:v>1554.1111111111113</c:v>
                </c:pt>
                <c:pt idx="1078">
                  <c:v>1225.7777777777781</c:v>
                </c:pt>
                <c:pt idx="1079">
                  <c:v>1050.6666666666677</c:v>
                </c:pt>
                <c:pt idx="1080">
                  <c:v>809.88888888888948</c:v>
                </c:pt>
                <c:pt idx="1081">
                  <c:v>393.99999999999937</c:v>
                </c:pt>
                <c:pt idx="1082">
                  <c:v>-21.888888888889198</c:v>
                </c:pt>
                <c:pt idx="1083">
                  <c:v>-459.66666666666697</c:v>
                </c:pt>
                <c:pt idx="1084">
                  <c:v>-700.44444444444503</c:v>
                </c:pt>
                <c:pt idx="1085">
                  <c:v>-503.44444444444377</c:v>
                </c:pt>
                <c:pt idx="1086">
                  <c:v>-153.22222222222129</c:v>
                </c:pt>
                <c:pt idx="1087">
                  <c:v>21.888888888889198</c:v>
                </c:pt>
                <c:pt idx="1088">
                  <c:v>43.777777777776848</c:v>
                </c:pt>
                <c:pt idx="1089">
                  <c:v>21.888888888887642</c:v>
                </c:pt>
                <c:pt idx="1090">
                  <c:v>0</c:v>
                </c:pt>
                <c:pt idx="1091">
                  <c:v>65.666666666667609</c:v>
                </c:pt>
                <c:pt idx="1092">
                  <c:v>284.55555555555645</c:v>
                </c:pt>
                <c:pt idx="1093">
                  <c:v>569.11111111111143</c:v>
                </c:pt>
                <c:pt idx="1094">
                  <c:v>634.77777777777749</c:v>
                </c:pt>
                <c:pt idx="1095">
                  <c:v>437.77777777777777</c:v>
                </c:pt>
                <c:pt idx="1096">
                  <c:v>196.99999999999969</c:v>
                </c:pt>
                <c:pt idx="1097">
                  <c:v>-43.777777777778397</c:v>
                </c:pt>
                <c:pt idx="1098">
                  <c:v>-350.22222222222251</c:v>
                </c:pt>
                <c:pt idx="1099">
                  <c:v>-700.44444444444503</c:v>
                </c:pt>
                <c:pt idx="1100">
                  <c:v>-744.22222222222183</c:v>
                </c:pt>
                <c:pt idx="1101">
                  <c:v>-415.88888888888857</c:v>
                </c:pt>
                <c:pt idx="1102">
                  <c:v>-21.888888888889198</c:v>
                </c:pt>
                <c:pt idx="1103">
                  <c:v>394.00000000000097</c:v>
                </c:pt>
                <c:pt idx="1104">
                  <c:v>766.11111111111109</c:v>
                </c:pt>
                <c:pt idx="1105">
                  <c:v>809.88888888888789</c:v>
                </c:pt>
                <c:pt idx="1106">
                  <c:v>481.55555555555623</c:v>
                </c:pt>
                <c:pt idx="1107">
                  <c:v>109.44444444444601</c:v>
                </c:pt>
                <c:pt idx="1108">
                  <c:v>-218.88888888888889</c:v>
                </c:pt>
                <c:pt idx="1109">
                  <c:v>-525.33333333333451</c:v>
                </c:pt>
                <c:pt idx="1110">
                  <c:v>-503.44444444444377</c:v>
                </c:pt>
                <c:pt idx="1111">
                  <c:v>-153.22222222222283</c:v>
                </c:pt>
                <c:pt idx="1112">
                  <c:v>306.44444444444412</c:v>
                </c:pt>
                <c:pt idx="1113">
                  <c:v>875.55555555555554</c:v>
                </c:pt>
                <c:pt idx="1114">
                  <c:v>1181.9999999999995</c:v>
                </c:pt>
                <c:pt idx="1115">
                  <c:v>897.44444444444628</c:v>
                </c:pt>
                <c:pt idx="1116">
                  <c:v>372.11111111111171</c:v>
                </c:pt>
                <c:pt idx="1117">
                  <c:v>-21.888888888890754</c:v>
                </c:pt>
                <c:pt idx="1118">
                  <c:v>-350.2222222222241</c:v>
                </c:pt>
                <c:pt idx="1119">
                  <c:v>-525.33333333333144</c:v>
                </c:pt>
                <c:pt idx="1120">
                  <c:v>-415.88888888888698</c:v>
                </c:pt>
                <c:pt idx="1121">
                  <c:v>-262.66666666666725</c:v>
                </c:pt>
                <c:pt idx="1122">
                  <c:v>-284.55555555555492</c:v>
                </c:pt>
                <c:pt idx="1123">
                  <c:v>-547.22222222222217</c:v>
                </c:pt>
                <c:pt idx="1124">
                  <c:v>-1006.8888888888907</c:v>
                </c:pt>
                <c:pt idx="1125">
                  <c:v>-1619.777777777779</c:v>
                </c:pt>
                <c:pt idx="1126">
                  <c:v>-2145.1111111111104</c:v>
                </c:pt>
                <c:pt idx="1127">
                  <c:v>-2320.2222222222208</c:v>
                </c:pt>
                <c:pt idx="1128">
                  <c:v>-2276.4444444444439</c:v>
                </c:pt>
                <c:pt idx="1129">
                  <c:v>-1970</c:v>
                </c:pt>
                <c:pt idx="1130">
                  <c:v>-1576.0000000000007</c:v>
                </c:pt>
                <c:pt idx="1131">
                  <c:v>-1400.8888888888894</c:v>
                </c:pt>
                <c:pt idx="1132">
                  <c:v>-1378.9999999999993</c:v>
                </c:pt>
                <c:pt idx="1133">
                  <c:v>-1488.4444444444446</c:v>
                </c:pt>
                <c:pt idx="1134">
                  <c:v>-1576.0000000000007</c:v>
                </c:pt>
                <c:pt idx="1135">
                  <c:v>-1466.5555555555554</c:v>
                </c:pt>
                <c:pt idx="1136">
                  <c:v>-1050.6666666666665</c:v>
                </c:pt>
                <c:pt idx="1137">
                  <c:v>-459.66666666666697</c:v>
                </c:pt>
                <c:pt idx="1138">
                  <c:v>-65.66666666666643</c:v>
                </c:pt>
                <c:pt idx="1139">
                  <c:v>87.555555555555628</c:v>
                </c:pt>
                <c:pt idx="1140">
                  <c:v>175.11111111111089</c:v>
                </c:pt>
                <c:pt idx="1141">
                  <c:v>393.99999999999972</c:v>
                </c:pt>
                <c:pt idx="1142">
                  <c:v>875.555555555556</c:v>
                </c:pt>
                <c:pt idx="1143">
                  <c:v>1335.2222222222226</c:v>
                </c:pt>
                <c:pt idx="1144">
                  <c:v>1160.1111111111104</c:v>
                </c:pt>
                <c:pt idx="1145">
                  <c:v>503.44444444444457</c:v>
                </c:pt>
                <c:pt idx="1146">
                  <c:v>-372.11111111111092</c:v>
                </c:pt>
                <c:pt idx="1147">
                  <c:v>-1619.7777777777783</c:v>
                </c:pt>
                <c:pt idx="1148">
                  <c:v>-1948.1111111111109</c:v>
                </c:pt>
                <c:pt idx="1149">
                  <c:v>-1181.9999999999995</c:v>
                </c:pt>
                <c:pt idx="1150">
                  <c:v>-394.00000000000017</c:v>
                </c:pt>
                <c:pt idx="1151">
                  <c:v>0</c:v>
                </c:pt>
                <c:pt idx="1152">
                  <c:v>415.88888888888897</c:v>
                </c:pt>
                <c:pt idx="1153">
                  <c:v>1488.4444444444446</c:v>
                </c:pt>
                <c:pt idx="1154">
                  <c:v>2451.5555555555557</c:v>
                </c:pt>
                <c:pt idx="1155">
                  <c:v>2407.7777777777778</c:v>
                </c:pt>
                <c:pt idx="1156">
                  <c:v>1904.3333333333326</c:v>
                </c:pt>
                <c:pt idx="1157">
                  <c:v>1838.6666666666672</c:v>
                </c:pt>
                <c:pt idx="1158">
                  <c:v>2101.3333333333335</c:v>
                </c:pt>
                <c:pt idx="1159">
                  <c:v>2342.1111111111099</c:v>
                </c:pt>
                <c:pt idx="1160">
                  <c:v>2276.4444444444439</c:v>
                </c:pt>
                <c:pt idx="1161">
                  <c:v>1948.1111111111109</c:v>
                </c:pt>
                <c:pt idx="1162">
                  <c:v>1685.444444444445</c:v>
                </c:pt>
                <c:pt idx="1163">
                  <c:v>1576.0000000000007</c:v>
                </c:pt>
                <c:pt idx="1164">
                  <c:v>1510.3333333333346</c:v>
                </c:pt>
                <c:pt idx="1165">
                  <c:v>1444.6666666666654</c:v>
                </c:pt>
                <c:pt idx="1166">
                  <c:v>1006.8888888888875</c:v>
                </c:pt>
                <c:pt idx="1167">
                  <c:v>591.00000000000057</c:v>
                </c:pt>
                <c:pt idx="1168">
                  <c:v>700.44444444444503</c:v>
                </c:pt>
                <c:pt idx="1169">
                  <c:v>788.00000000000193</c:v>
                </c:pt>
                <c:pt idx="1170">
                  <c:v>722.33333333333269</c:v>
                </c:pt>
                <c:pt idx="1171">
                  <c:v>678.55555555555429</c:v>
                </c:pt>
                <c:pt idx="1172">
                  <c:v>612.88888888888823</c:v>
                </c:pt>
                <c:pt idx="1173">
                  <c:v>547.22222222222217</c:v>
                </c:pt>
                <c:pt idx="1174">
                  <c:v>503.44444444444377</c:v>
                </c:pt>
                <c:pt idx="1175">
                  <c:v>437.77777777777777</c:v>
                </c:pt>
                <c:pt idx="1176">
                  <c:v>372.11111111111171</c:v>
                </c:pt>
                <c:pt idx="1177">
                  <c:v>350.22222222222098</c:v>
                </c:pt>
                <c:pt idx="1178">
                  <c:v>393.99999999999937</c:v>
                </c:pt>
                <c:pt idx="1179">
                  <c:v>437.77777777777777</c:v>
                </c:pt>
                <c:pt idx="1180">
                  <c:v>437.77777777777777</c:v>
                </c:pt>
                <c:pt idx="1181">
                  <c:v>415.88888888889011</c:v>
                </c:pt>
                <c:pt idx="1182">
                  <c:v>350.2222222222241</c:v>
                </c:pt>
                <c:pt idx="1183">
                  <c:v>284.55555555555492</c:v>
                </c:pt>
                <c:pt idx="1184">
                  <c:v>240.77777777777652</c:v>
                </c:pt>
                <c:pt idx="1185">
                  <c:v>175.11111111111049</c:v>
                </c:pt>
                <c:pt idx="1186">
                  <c:v>65.666666666666046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21.888888888890754</c:v>
                </c:pt>
                <c:pt idx="1196">
                  <c:v>21.888888888890754</c:v>
                </c:pt>
                <c:pt idx="1197">
                  <c:v>21.888888888887642</c:v>
                </c:pt>
                <c:pt idx="1198">
                  <c:v>109.44444444444444</c:v>
                </c:pt>
                <c:pt idx="1199">
                  <c:v>197.00000000000122</c:v>
                </c:pt>
                <c:pt idx="1200">
                  <c:v>284.55555555555492</c:v>
                </c:pt>
                <c:pt idx="1201">
                  <c:v>350.22222222222098</c:v>
                </c:pt>
                <c:pt idx="1202">
                  <c:v>306.44444444444565</c:v>
                </c:pt>
                <c:pt idx="1203">
                  <c:v>218.88888888888889</c:v>
                </c:pt>
                <c:pt idx="1204">
                  <c:v>131.33333333333209</c:v>
                </c:pt>
                <c:pt idx="1205">
                  <c:v>65.666666666666046</c:v>
                </c:pt>
                <c:pt idx="1206">
                  <c:v>43.777777777778397</c:v>
                </c:pt>
                <c:pt idx="1207">
                  <c:v>43.777777777778397</c:v>
                </c:pt>
                <c:pt idx="1208">
                  <c:v>43.777777777778397</c:v>
                </c:pt>
                <c:pt idx="1209">
                  <c:v>21.888888888890754</c:v>
                </c:pt>
                <c:pt idx="1210">
                  <c:v>0</c:v>
                </c:pt>
                <c:pt idx="1211">
                  <c:v>0</c:v>
                </c:pt>
                <c:pt idx="1212">
                  <c:v>-21.888888888890754</c:v>
                </c:pt>
                <c:pt idx="1213">
                  <c:v>-21.888888888890754</c:v>
                </c:pt>
                <c:pt idx="1214">
                  <c:v>0</c:v>
                </c:pt>
                <c:pt idx="1215">
                  <c:v>0</c:v>
                </c:pt>
                <c:pt idx="1216">
                  <c:v>-21.888888888887642</c:v>
                </c:pt>
                <c:pt idx="1217">
                  <c:v>-43.777777777778397</c:v>
                </c:pt>
                <c:pt idx="1218">
                  <c:v>-43.777777777778397</c:v>
                </c:pt>
                <c:pt idx="1219">
                  <c:v>-43.777777777775285</c:v>
                </c:pt>
                <c:pt idx="1220">
                  <c:v>-65.666666666666046</c:v>
                </c:pt>
                <c:pt idx="1221">
                  <c:v>-109.44444444444444</c:v>
                </c:pt>
                <c:pt idx="1222">
                  <c:v>-131.33333333333522</c:v>
                </c:pt>
                <c:pt idx="1223">
                  <c:v>-153.22222222222283</c:v>
                </c:pt>
                <c:pt idx="1224">
                  <c:v>-131.33333333333209</c:v>
                </c:pt>
                <c:pt idx="1225">
                  <c:v>-87.555555555556793</c:v>
                </c:pt>
                <c:pt idx="1226">
                  <c:v>-65.666666666666046</c:v>
                </c:pt>
                <c:pt idx="1227">
                  <c:v>-65.666666666666046</c:v>
                </c:pt>
                <c:pt idx="1228">
                  <c:v>-65.666666666666046</c:v>
                </c:pt>
                <c:pt idx="1229">
                  <c:v>-65.666666666666046</c:v>
                </c:pt>
                <c:pt idx="1230">
                  <c:v>-87.555555555556793</c:v>
                </c:pt>
                <c:pt idx="1231">
                  <c:v>-65.666666666666046</c:v>
                </c:pt>
                <c:pt idx="1232">
                  <c:v>-21.888888888887642</c:v>
                </c:pt>
                <c:pt idx="1233">
                  <c:v>-21.888888888890754</c:v>
                </c:pt>
                <c:pt idx="1234">
                  <c:v>-21.888888888890754</c:v>
                </c:pt>
                <c:pt idx="1235">
                  <c:v>-43.777777777778397</c:v>
                </c:pt>
                <c:pt idx="1236">
                  <c:v>-87.555555555553696</c:v>
                </c:pt>
                <c:pt idx="1237">
                  <c:v>-153.22222222221973</c:v>
                </c:pt>
                <c:pt idx="1238">
                  <c:v>-240.77777777777965</c:v>
                </c:pt>
                <c:pt idx="1239">
                  <c:v>-306.44444444444565</c:v>
                </c:pt>
                <c:pt idx="1240">
                  <c:v>-328.33333333333331</c:v>
                </c:pt>
                <c:pt idx="1241">
                  <c:v>-306.44444444444565</c:v>
                </c:pt>
                <c:pt idx="1242">
                  <c:v>-284.55555555555492</c:v>
                </c:pt>
                <c:pt idx="1243">
                  <c:v>-284.55555555555492</c:v>
                </c:pt>
                <c:pt idx="1244">
                  <c:v>-284.55555555555492</c:v>
                </c:pt>
                <c:pt idx="1245">
                  <c:v>-262.66666666666725</c:v>
                </c:pt>
                <c:pt idx="1246">
                  <c:v>-284.55555555555492</c:v>
                </c:pt>
                <c:pt idx="1247">
                  <c:v>-306.44444444444258</c:v>
                </c:pt>
                <c:pt idx="1248">
                  <c:v>-306.44444444444565</c:v>
                </c:pt>
                <c:pt idx="1249">
                  <c:v>-306.44444444444565</c:v>
                </c:pt>
                <c:pt idx="1250">
                  <c:v>-284.55555555555492</c:v>
                </c:pt>
                <c:pt idx="1251">
                  <c:v>-262.66666666666725</c:v>
                </c:pt>
                <c:pt idx="1252">
                  <c:v>-262.66666666666725</c:v>
                </c:pt>
                <c:pt idx="1253">
                  <c:v>-262.66666666666418</c:v>
                </c:pt>
                <c:pt idx="1254">
                  <c:v>-262.66666666666725</c:v>
                </c:pt>
                <c:pt idx="1255">
                  <c:v>-262.66666666666725</c:v>
                </c:pt>
                <c:pt idx="1256">
                  <c:v>-262.66666666666725</c:v>
                </c:pt>
                <c:pt idx="1257">
                  <c:v>-262.66666666666725</c:v>
                </c:pt>
                <c:pt idx="1258">
                  <c:v>-262.66666666666418</c:v>
                </c:pt>
                <c:pt idx="1259">
                  <c:v>-240.77777777777652</c:v>
                </c:pt>
                <c:pt idx="1260">
                  <c:v>-197.00000000000122</c:v>
                </c:pt>
                <c:pt idx="1261">
                  <c:v>-153.22222222222283</c:v>
                </c:pt>
                <c:pt idx="1262">
                  <c:v>-65.666666666666046</c:v>
                </c:pt>
                <c:pt idx="1263">
                  <c:v>21.888888888887642</c:v>
                </c:pt>
                <c:pt idx="1264">
                  <c:v>87.555555555553696</c:v>
                </c:pt>
                <c:pt idx="1265">
                  <c:v>131.33333333333522</c:v>
                </c:pt>
                <c:pt idx="1266">
                  <c:v>109.44444444444444</c:v>
                </c:pt>
                <c:pt idx="1267">
                  <c:v>87.555555555553696</c:v>
                </c:pt>
                <c:pt idx="1268">
                  <c:v>43.777777777778397</c:v>
                </c:pt>
                <c:pt idx="1269">
                  <c:v>-43.777777777778397</c:v>
                </c:pt>
                <c:pt idx="1270">
                  <c:v>-109.44444444444444</c:v>
                </c:pt>
                <c:pt idx="1271">
                  <c:v>-153.22222222221973</c:v>
                </c:pt>
                <c:pt idx="1272">
                  <c:v>-175.11111111111049</c:v>
                </c:pt>
                <c:pt idx="1273">
                  <c:v>-153.22222222222283</c:v>
                </c:pt>
                <c:pt idx="1274">
                  <c:v>-131.33333333333209</c:v>
                </c:pt>
                <c:pt idx="1275">
                  <c:v>-109.44444444444444</c:v>
                </c:pt>
                <c:pt idx="1276">
                  <c:v>-43.777777777778397</c:v>
                </c:pt>
                <c:pt idx="1277">
                  <c:v>21.888888888887642</c:v>
                </c:pt>
                <c:pt idx="1278">
                  <c:v>43.777777777778397</c:v>
                </c:pt>
                <c:pt idx="1279">
                  <c:v>65.666666666666046</c:v>
                </c:pt>
                <c:pt idx="1280">
                  <c:v>87.555555555553696</c:v>
                </c:pt>
                <c:pt idx="1281">
                  <c:v>43.777777777778397</c:v>
                </c:pt>
                <c:pt idx="1282">
                  <c:v>21.888888888890754</c:v>
                </c:pt>
                <c:pt idx="1283">
                  <c:v>21.888888888890754</c:v>
                </c:pt>
                <c:pt idx="1284">
                  <c:v>0</c:v>
                </c:pt>
                <c:pt idx="1285">
                  <c:v>-43.777777777778397</c:v>
                </c:pt>
                <c:pt idx="1286">
                  <c:v>-87.555555555556793</c:v>
                </c:pt>
                <c:pt idx="1287">
                  <c:v>-109.44444444444444</c:v>
                </c:pt>
                <c:pt idx="1288">
                  <c:v>-153.22222222222283</c:v>
                </c:pt>
                <c:pt idx="1289">
                  <c:v>-175.11111111111049</c:v>
                </c:pt>
                <c:pt idx="1290">
                  <c:v>-153.22222222222283</c:v>
                </c:pt>
                <c:pt idx="1291">
                  <c:v>-153.22222222222283</c:v>
                </c:pt>
                <c:pt idx="1292">
                  <c:v>-196.99999999999812</c:v>
                </c:pt>
                <c:pt idx="1293">
                  <c:v>-218.88888888888889</c:v>
                </c:pt>
                <c:pt idx="1294">
                  <c:v>-218.88888888888889</c:v>
                </c:pt>
                <c:pt idx="1295">
                  <c:v>-175.11111111111049</c:v>
                </c:pt>
                <c:pt idx="1296">
                  <c:v>-87.555555555556793</c:v>
                </c:pt>
                <c:pt idx="1297">
                  <c:v>0</c:v>
                </c:pt>
                <c:pt idx="1298">
                  <c:v>65.666666666666046</c:v>
                </c:pt>
                <c:pt idx="1299">
                  <c:v>109.44444444444444</c:v>
                </c:pt>
                <c:pt idx="1300">
                  <c:v>109.44444444444444</c:v>
                </c:pt>
                <c:pt idx="1301">
                  <c:v>87.555555555553696</c:v>
                </c:pt>
                <c:pt idx="1302">
                  <c:v>87.555555555556793</c:v>
                </c:pt>
                <c:pt idx="1303">
                  <c:v>109.44444444444444</c:v>
                </c:pt>
                <c:pt idx="1304">
                  <c:v>87.555555555556793</c:v>
                </c:pt>
                <c:pt idx="1305">
                  <c:v>43.777777777778397</c:v>
                </c:pt>
                <c:pt idx="1306">
                  <c:v>21.888888888887642</c:v>
                </c:pt>
                <c:pt idx="1307">
                  <c:v>0</c:v>
                </c:pt>
                <c:pt idx="1308">
                  <c:v>-21.888888888887642</c:v>
                </c:pt>
                <c:pt idx="1309">
                  <c:v>-21.888888888887642</c:v>
                </c:pt>
                <c:pt idx="1310">
                  <c:v>-21.888888888890754</c:v>
                </c:pt>
                <c:pt idx="1311">
                  <c:v>-43.777777777778397</c:v>
                </c:pt>
                <c:pt idx="1312">
                  <c:v>-65.666666666666046</c:v>
                </c:pt>
                <c:pt idx="1313">
                  <c:v>-109.44444444444444</c:v>
                </c:pt>
                <c:pt idx="1314">
                  <c:v>-109.44444444444444</c:v>
                </c:pt>
                <c:pt idx="1315">
                  <c:v>-109.44444444444444</c:v>
                </c:pt>
                <c:pt idx="1316">
                  <c:v>-197.00000000000122</c:v>
                </c:pt>
                <c:pt idx="1317">
                  <c:v>-218.88888888888889</c:v>
                </c:pt>
                <c:pt idx="1318">
                  <c:v>-175.11111111111049</c:v>
                </c:pt>
                <c:pt idx="1319">
                  <c:v>-43.777777777778397</c:v>
                </c:pt>
                <c:pt idx="1320">
                  <c:v>153.22222222222283</c:v>
                </c:pt>
                <c:pt idx="1321">
                  <c:v>306.44444444444565</c:v>
                </c:pt>
                <c:pt idx="1322">
                  <c:v>459.66666666666538</c:v>
                </c:pt>
                <c:pt idx="1323">
                  <c:v>612.88888888888823</c:v>
                </c:pt>
                <c:pt idx="1324">
                  <c:v>678.55555555555748</c:v>
                </c:pt>
                <c:pt idx="1325">
                  <c:v>569.11111111110984</c:v>
                </c:pt>
                <c:pt idx="1326">
                  <c:v>350.22222222222098</c:v>
                </c:pt>
                <c:pt idx="1327">
                  <c:v>153.22222222222283</c:v>
                </c:pt>
                <c:pt idx="1328">
                  <c:v>43.777777777778397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-21.888888888887642</c:v>
                </c:pt>
                <c:pt idx="1333">
                  <c:v>-87.555555555556793</c:v>
                </c:pt>
                <c:pt idx="1334">
                  <c:v>-131.33333333333522</c:v>
                </c:pt>
                <c:pt idx="1335">
                  <c:v>-131.33333333333209</c:v>
                </c:pt>
                <c:pt idx="1336">
                  <c:v>-87.555555555553696</c:v>
                </c:pt>
                <c:pt idx="1337">
                  <c:v>-43.777777777778397</c:v>
                </c:pt>
                <c:pt idx="1338">
                  <c:v>-21.888888888890754</c:v>
                </c:pt>
                <c:pt idx="1339">
                  <c:v>0</c:v>
                </c:pt>
                <c:pt idx="1340">
                  <c:v>21.888888888890754</c:v>
                </c:pt>
                <c:pt idx="1341">
                  <c:v>43.777777777778397</c:v>
                </c:pt>
                <c:pt idx="1342">
                  <c:v>109.44444444444444</c:v>
                </c:pt>
                <c:pt idx="1343">
                  <c:v>175.11111111111049</c:v>
                </c:pt>
                <c:pt idx="1344">
                  <c:v>175.11111111111049</c:v>
                </c:pt>
                <c:pt idx="1345">
                  <c:v>153.22222222222283</c:v>
                </c:pt>
                <c:pt idx="1346">
                  <c:v>87.555555555553696</c:v>
                </c:pt>
                <c:pt idx="1347">
                  <c:v>21.888888888887642</c:v>
                </c:pt>
                <c:pt idx="1348">
                  <c:v>-43.777777777775285</c:v>
                </c:pt>
                <c:pt idx="1349">
                  <c:v>-196.99999999999812</c:v>
                </c:pt>
                <c:pt idx="1350">
                  <c:v>-394.00000000000244</c:v>
                </c:pt>
                <c:pt idx="1351">
                  <c:v>-547.22222222222217</c:v>
                </c:pt>
                <c:pt idx="1352">
                  <c:v>-612.88888888888823</c:v>
                </c:pt>
                <c:pt idx="1353">
                  <c:v>-634.77777777777897</c:v>
                </c:pt>
                <c:pt idx="1354">
                  <c:v>-656.66666666666663</c:v>
                </c:pt>
                <c:pt idx="1355">
                  <c:v>-700.44444444444503</c:v>
                </c:pt>
                <c:pt idx="1356">
                  <c:v>-787.99999999999875</c:v>
                </c:pt>
                <c:pt idx="1357">
                  <c:v>-853.66666666666481</c:v>
                </c:pt>
                <c:pt idx="1358">
                  <c:v>-897.44444444444628</c:v>
                </c:pt>
                <c:pt idx="1359">
                  <c:v>-963.11111111111245</c:v>
                </c:pt>
                <c:pt idx="1360">
                  <c:v>-984.99999999999841</c:v>
                </c:pt>
                <c:pt idx="1361">
                  <c:v>-787.99999999999875</c:v>
                </c:pt>
                <c:pt idx="1362">
                  <c:v>-394.00000000000097</c:v>
                </c:pt>
                <c:pt idx="1363">
                  <c:v>43.777777777776848</c:v>
                </c:pt>
                <c:pt idx="1364">
                  <c:v>437.77777777777777</c:v>
                </c:pt>
                <c:pt idx="1365">
                  <c:v>481.55555555555623</c:v>
                </c:pt>
                <c:pt idx="1366">
                  <c:v>197.00000000000122</c:v>
                </c:pt>
                <c:pt idx="1367">
                  <c:v>-153.22222222222283</c:v>
                </c:pt>
                <c:pt idx="1368">
                  <c:v>-591.00000000000057</c:v>
                </c:pt>
                <c:pt idx="1369">
                  <c:v>-766.11111111111109</c:v>
                </c:pt>
                <c:pt idx="1370">
                  <c:v>-481.55555555555623</c:v>
                </c:pt>
                <c:pt idx="1371">
                  <c:v>-131.33333333333363</c:v>
                </c:pt>
                <c:pt idx="1372">
                  <c:v>0</c:v>
                </c:pt>
                <c:pt idx="1373">
                  <c:v>-109.44444444444444</c:v>
                </c:pt>
                <c:pt idx="1374">
                  <c:v>-350.22222222222098</c:v>
                </c:pt>
                <c:pt idx="1375">
                  <c:v>-656.66666666666663</c:v>
                </c:pt>
                <c:pt idx="1376">
                  <c:v>-1182.0000000000011</c:v>
                </c:pt>
                <c:pt idx="1377">
                  <c:v>-1926.2222222222217</c:v>
                </c:pt>
                <c:pt idx="1378">
                  <c:v>-2320.2222222222208</c:v>
                </c:pt>
                <c:pt idx="1379">
                  <c:v>-2320.2222222222222</c:v>
                </c:pt>
                <c:pt idx="1380">
                  <c:v>-2320.2222222222222</c:v>
                </c:pt>
                <c:pt idx="1381">
                  <c:v>-1663.555555555555</c:v>
                </c:pt>
                <c:pt idx="1382">
                  <c:v>-65.666666666666814</c:v>
                </c:pt>
                <c:pt idx="1383">
                  <c:v>1225.7777777777774</c:v>
                </c:pt>
                <c:pt idx="1384">
                  <c:v>1379.0000000000002</c:v>
                </c:pt>
                <c:pt idx="1385">
                  <c:v>831.77777777777862</c:v>
                </c:pt>
                <c:pt idx="1386">
                  <c:v>437.77777777777777</c:v>
                </c:pt>
                <c:pt idx="1387">
                  <c:v>590.99999999999909</c:v>
                </c:pt>
                <c:pt idx="1388">
                  <c:v>1072.5555555555552</c:v>
                </c:pt>
                <c:pt idx="1389">
                  <c:v>1554.1111111111113</c:v>
                </c:pt>
                <c:pt idx="1390">
                  <c:v>1685.444444444445</c:v>
                </c:pt>
                <c:pt idx="1391">
                  <c:v>1378.9999999999993</c:v>
                </c:pt>
                <c:pt idx="1392">
                  <c:v>897.44444444444321</c:v>
                </c:pt>
                <c:pt idx="1393">
                  <c:v>459.66666666666697</c:v>
                </c:pt>
                <c:pt idx="1394">
                  <c:v>131.33333333333363</c:v>
                </c:pt>
                <c:pt idx="1395">
                  <c:v>-43.777777777776848</c:v>
                </c:pt>
                <c:pt idx="1396">
                  <c:v>-175.11111111111049</c:v>
                </c:pt>
                <c:pt idx="1397">
                  <c:v>-328.33333333333331</c:v>
                </c:pt>
                <c:pt idx="1398">
                  <c:v>-437.77777777777777</c:v>
                </c:pt>
                <c:pt idx="1399">
                  <c:v>-547.22222222222217</c:v>
                </c:pt>
                <c:pt idx="1400">
                  <c:v>-656.66666666666663</c:v>
                </c:pt>
                <c:pt idx="1401">
                  <c:v>-722.33333333333428</c:v>
                </c:pt>
                <c:pt idx="1402">
                  <c:v>-853.66666666666629</c:v>
                </c:pt>
                <c:pt idx="1403">
                  <c:v>-1225.7777777777781</c:v>
                </c:pt>
                <c:pt idx="1404">
                  <c:v>-1904.3333333333339</c:v>
                </c:pt>
                <c:pt idx="1405">
                  <c:v>-2320.2222222222217</c:v>
                </c:pt>
                <c:pt idx="1406">
                  <c:v>-1948.1111111111109</c:v>
                </c:pt>
                <c:pt idx="1407">
                  <c:v>-941.2222222222224</c:v>
                </c:pt>
                <c:pt idx="1408">
                  <c:v>-65.666666666666814</c:v>
                </c:pt>
                <c:pt idx="1409">
                  <c:v>131.33333333333363</c:v>
                </c:pt>
                <c:pt idx="1410">
                  <c:v>21.888888888888424</c:v>
                </c:pt>
                <c:pt idx="1411">
                  <c:v>-87.555555555555244</c:v>
                </c:pt>
                <c:pt idx="1412">
                  <c:v>-153.22222222222206</c:v>
                </c:pt>
                <c:pt idx="1413">
                  <c:v>-65.666666666666814</c:v>
                </c:pt>
                <c:pt idx="1414">
                  <c:v>328.33333333333331</c:v>
                </c:pt>
                <c:pt idx="1415">
                  <c:v>941.2222222222224</c:v>
                </c:pt>
                <c:pt idx="1416">
                  <c:v>1444.6666666666661</c:v>
                </c:pt>
                <c:pt idx="1417">
                  <c:v>1597.888888888888</c:v>
                </c:pt>
                <c:pt idx="1418">
                  <c:v>1335.2222222222226</c:v>
                </c:pt>
                <c:pt idx="1419">
                  <c:v>722.33333333333428</c:v>
                </c:pt>
                <c:pt idx="1420">
                  <c:v>0</c:v>
                </c:pt>
                <c:pt idx="1421">
                  <c:v>-744.22222222222342</c:v>
                </c:pt>
                <c:pt idx="1422">
                  <c:v>-1225.7777777777781</c:v>
                </c:pt>
                <c:pt idx="1423">
                  <c:v>-875.55555555555554</c:v>
                </c:pt>
                <c:pt idx="1424">
                  <c:v>-153.22222222222129</c:v>
                </c:pt>
                <c:pt idx="1425">
                  <c:v>437.77777777777777</c:v>
                </c:pt>
                <c:pt idx="1426">
                  <c:v>1072.5555555555552</c:v>
                </c:pt>
                <c:pt idx="1427">
                  <c:v>1203.8888888888889</c:v>
                </c:pt>
                <c:pt idx="1428">
                  <c:v>656.66666666666663</c:v>
                </c:pt>
                <c:pt idx="1429">
                  <c:v>21.888888888889198</c:v>
                </c:pt>
                <c:pt idx="1430">
                  <c:v>-525.33333333333303</c:v>
                </c:pt>
                <c:pt idx="1431">
                  <c:v>-1160.1111111111104</c:v>
                </c:pt>
                <c:pt idx="1432">
                  <c:v>-1926.2222222222224</c:v>
                </c:pt>
                <c:pt idx="1433">
                  <c:v>-2320.2222222222222</c:v>
                </c:pt>
                <c:pt idx="1434">
                  <c:v>-2342.1111111111109</c:v>
                </c:pt>
                <c:pt idx="1435">
                  <c:v>-1510.333333333333</c:v>
                </c:pt>
                <c:pt idx="1436">
                  <c:v>-197.00000000000048</c:v>
                </c:pt>
                <c:pt idx="1437">
                  <c:v>437.77777777777777</c:v>
                </c:pt>
                <c:pt idx="1438">
                  <c:v>503.44444444444457</c:v>
                </c:pt>
                <c:pt idx="1439">
                  <c:v>218.88888888888889</c:v>
                </c:pt>
                <c:pt idx="1440">
                  <c:v>-131.33333333333363</c:v>
                </c:pt>
                <c:pt idx="1441">
                  <c:v>-547.22222222222217</c:v>
                </c:pt>
                <c:pt idx="1442">
                  <c:v>-678.55555555555509</c:v>
                </c:pt>
                <c:pt idx="1443">
                  <c:v>-350.22222222222251</c:v>
                </c:pt>
                <c:pt idx="1444">
                  <c:v>0</c:v>
                </c:pt>
                <c:pt idx="1445">
                  <c:v>109.44444444444444</c:v>
                </c:pt>
                <c:pt idx="1446">
                  <c:v>-87.555555555556026</c:v>
                </c:pt>
                <c:pt idx="1447">
                  <c:v>-766.11111111111109</c:v>
                </c:pt>
                <c:pt idx="1448">
                  <c:v>-1751.1111111111109</c:v>
                </c:pt>
                <c:pt idx="1449">
                  <c:v>-2276.4444444444443</c:v>
                </c:pt>
                <c:pt idx="1450">
                  <c:v>-1904.3333333333335</c:v>
                </c:pt>
                <c:pt idx="1451">
                  <c:v>-1006.8888888888888</c:v>
                </c:pt>
                <c:pt idx="1452">
                  <c:v>-262.66666666666663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481.5555555555556</c:v>
                </c:pt>
                <c:pt idx="1479">
                  <c:v>963.1111111111112</c:v>
                </c:pt>
                <c:pt idx="1480">
                  <c:v>897.44444444444446</c:v>
                </c:pt>
                <c:pt idx="1481">
                  <c:v>766.11111111111109</c:v>
                </c:pt>
                <c:pt idx="1482">
                  <c:v>634.7777777777776</c:v>
                </c:pt>
                <c:pt idx="1483">
                  <c:v>547.22222222222217</c:v>
                </c:pt>
                <c:pt idx="1484">
                  <c:v>503.44444444444457</c:v>
                </c:pt>
                <c:pt idx="1485">
                  <c:v>547.22222222222217</c:v>
                </c:pt>
                <c:pt idx="1486">
                  <c:v>700.44444444444423</c:v>
                </c:pt>
                <c:pt idx="1487">
                  <c:v>897.44444444444446</c:v>
                </c:pt>
                <c:pt idx="1488">
                  <c:v>1116.3333333333335</c:v>
                </c:pt>
                <c:pt idx="1489">
                  <c:v>1335.2222222222226</c:v>
                </c:pt>
                <c:pt idx="1490">
                  <c:v>1510.333333333333</c:v>
                </c:pt>
                <c:pt idx="1491">
                  <c:v>1619.7777777777774</c:v>
                </c:pt>
                <c:pt idx="1492">
                  <c:v>1619.7777777777783</c:v>
                </c:pt>
                <c:pt idx="1493">
                  <c:v>1532.2222222222222</c:v>
                </c:pt>
                <c:pt idx="1494">
                  <c:v>1422.7777777777778</c:v>
                </c:pt>
                <c:pt idx="1495">
                  <c:v>1269.555555555555</c:v>
                </c:pt>
                <c:pt idx="1496">
                  <c:v>1116.3333333333335</c:v>
                </c:pt>
                <c:pt idx="1497">
                  <c:v>963.11111111111245</c:v>
                </c:pt>
                <c:pt idx="1498">
                  <c:v>787.99999999999875</c:v>
                </c:pt>
                <c:pt idx="1499">
                  <c:v>612.88888888888823</c:v>
                </c:pt>
                <c:pt idx="1500">
                  <c:v>437.77777777777777</c:v>
                </c:pt>
                <c:pt idx="1501">
                  <c:v>350.22222222222251</c:v>
                </c:pt>
                <c:pt idx="1502">
                  <c:v>306.44444444444565</c:v>
                </c:pt>
                <c:pt idx="1503">
                  <c:v>284.55555555555492</c:v>
                </c:pt>
                <c:pt idx="1504">
                  <c:v>284.55555555555492</c:v>
                </c:pt>
                <c:pt idx="1505">
                  <c:v>240.77777777777811</c:v>
                </c:pt>
                <c:pt idx="1506">
                  <c:v>218.88888888888889</c:v>
                </c:pt>
                <c:pt idx="1507">
                  <c:v>240.77777777777811</c:v>
                </c:pt>
                <c:pt idx="1508">
                  <c:v>284.55555555555492</c:v>
                </c:pt>
                <c:pt idx="1509">
                  <c:v>350.22222222222251</c:v>
                </c:pt>
                <c:pt idx="1510">
                  <c:v>481.55555555555623</c:v>
                </c:pt>
                <c:pt idx="1511">
                  <c:v>656.66666666666663</c:v>
                </c:pt>
                <c:pt idx="1512">
                  <c:v>831.77777777777715</c:v>
                </c:pt>
                <c:pt idx="1513">
                  <c:v>985</c:v>
                </c:pt>
                <c:pt idx="1514">
                  <c:v>1050.6666666666661</c:v>
                </c:pt>
                <c:pt idx="1515">
                  <c:v>985</c:v>
                </c:pt>
                <c:pt idx="1516">
                  <c:v>788.00000000000193</c:v>
                </c:pt>
                <c:pt idx="1517">
                  <c:v>591.00000000000057</c:v>
                </c:pt>
                <c:pt idx="1518">
                  <c:v>437.77777777777777</c:v>
                </c:pt>
                <c:pt idx="1519">
                  <c:v>328.33333333333331</c:v>
                </c:pt>
                <c:pt idx="1520">
                  <c:v>240.77777777777652</c:v>
                </c:pt>
                <c:pt idx="1521">
                  <c:v>153.22222222221973</c:v>
                </c:pt>
                <c:pt idx="1522">
                  <c:v>43.777777777778397</c:v>
                </c:pt>
                <c:pt idx="1523">
                  <c:v>-109.44444444444444</c:v>
                </c:pt>
                <c:pt idx="1524">
                  <c:v>-328.33333333333331</c:v>
                </c:pt>
                <c:pt idx="1525">
                  <c:v>-612.88888888888823</c:v>
                </c:pt>
                <c:pt idx="1526">
                  <c:v>-853.66666666666788</c:v>
                </c:pt>
                <c:pt idx="1527">
                  <c:v>-1006.8888888888875</c:v>
                </c:pt>
                <c:pt idx="1528">
                  <c:v>-1006.8888888888875</c:v>
                </c:pt>
                <c:pt idx="1529">
                  <c:v>-875.55555555555554</c:v>
                </c:pt>
                <c:pt idx="1530">
                  <c:v>-678.55555555555588</c:v>
                </c:pt>
                <c:pt idx="1531">
                  <c:v>-437.77777777777777</c:v>
                </c:pt>
                <c:pt idx="1532">
                  <c:v>-196.99999999999969</c:v>
                </c:pt>
                <c:pt idx="1533">
                  <c:v>43.777777777776848</c:v>
                </c:pt>
                <c:pt idx="1534">
                  <c:v>306.44444444444412</c:v>
                </c:pt>
                <c:pt idx="1535">
                  <c:v>612.88888888888982</c:v>
                </c:pt>
                <c:pt idx="1536">
                  <c:v>919.33333333333235</c:v>
                </c:pt>
                <c:pt idx="1537">
                  <c:v>1138.2222222222229</c:v>
                </c:pt>
                <c:pt idx="1538">
                  <c:v>1313.3333333333333</c:v>
                </c:pt>
                <c:pt idx="1539">
                  <c:v>1422.7777777777778</c:v>
                </c:pt>
                <c:pt idx="1540">
                  <c:v>1488.4444444444468</c:v>
                </c:pt>
                <c:pt idx="1541">
                  <c:v>1510.3333333333314</c:v>
                </c:pt>
                <c:pt idx="1542">
                  <c:v>1422.7777777777778</c:v>
                </c:pt>
                <c:pt idx="1543">
                  <c:v>1225.7777777777796</c:v>
                </c:pt>
                <c:pt idx="1544">
                  <c:v>897.44444444444321</c:v>
                </c:pt>
                <c:pt idx="1545">
                  <c:v>569.11111111110984</c:v>
                </c:pt>
                <c:pt idx="1546">
                  <c:v>350.22222222222098</c:v>
                </c:pt>
                <c:pt idx="1547">
                  <c:v>218.88888888888889</c:v>
                </c:pt>
                <c:pt idx="1548">
                  <c:v>197.00000000000122</c:v>
                </c:pt>
                <c:pt idx="1549">
                  <c:v>218.88888888888889</c:v>
                </c:pt>
                <c:pt idx="1550">
                  <c:v>262.66666666666725</c:v>
                </c:pt>
                <c:pt idx="1551">
                  <c:v>306.44444444444565</c:v>
                </c:pt>
                <c:pt idx="1552">
                  <c:v>328.33333333333331</c:v>
                </c:pt>
                <c:pt idx="1553">
                  <c:v>328.33333333333331</c:v>
                </c:pt>
                <c:pt idx="1554">
                  <c:v>328.33333333333331</c:v>
                </c:pt>
                <c:pt idx="1555">
                  <c:v>372.11111111110858</c:v>
                </c:pt>
                <c:pt idx="1556">
                  <c:v>437.77777777777777</c:v>
                </c:pt>
                <c:pt idx="1557">
                  <c:v>503.44444444444696</c:v>
                </c:pt>
                <c:pt idx="1558">
                  <c:v>591.00000000000057</c:v>
                </c:pt>
                <c:pt idx="1559">
                  <c:v>678.55555555555429</c:v>
                </c:pt>
                <c:pt idx="1560">
                  <c:v>700.44444444444196</c:v>
                </c:pt>
                <c:pt idx="1561">
                  <c:v>700.44444444444503</c:v>
                </c:pt>
                <c:pt idx="1562">
                  <c:v>700.44444444444503</c:v>
                </c:pt>
                <c:pt idx="1563">
                  <c:v>722.33333333333269</c:v>
                </c:pt>
                <c:pt idx="1564">
                  <c:v>744.22222222222342</c:v>
                </c:pt>
                <c:pt idx="1565">
                  <c:v>744.22222222222342</c:v>
                </c:pt>
                <c:pt idx="1566">
                  <c:v>766.11111111111109</c:v>
                </c:pt>
                <c:pt idx="1567">
                  <c:v>744.22222222222035</c:v>
                </c:pt>
                <c:pt idx="1568">
                  <c:v>678.55555555555429</c:v>
                </c:pt>
                <c:pt idx="1569">
                  <c:v>634.77777777777897</c:v>
                </c:pt>
                <c:pt idx="1570">
                  <c:v>591.00000000000057</c:v>
                </c:pt>
                <c:pt idx="1571">
                  <c:v>547.22222222222217</c:v>
                </c:pt>
                <c:pt idx="1572">
                  <c:v>503.44444444444377</c:v>
                </c:pt>
                <c:pt idx="1573">
                  <c:v>415.88888888888698</c:v>
                </c:pt>
                <c:pt idx="1574">
                  <c:v>306.44444444444565</c:v>
                </c:pt>
                <c:pt idx="1575">
                  <c:v>218.88888888888889</c:v>
                </c:pt>
                <c:pt idx="1576">
                  <c:v>109.44444444444444</c:v>
                </c:pt>
                <c:pt idx="1577">
                  <c:v>0</c:v>
                </c:pt>
                <c:pt idx="1578">
                  <c:v>-87.555555555556793</c:v>
                </c:pt>
                <c:pt idx="1579">
                  <c:v>-131.33333333333209</c:v>
                </c:pt>
                <c:pt idx="1580">
                  <c:v>-175.11111111111049</c:v>
                </c:pt>
                <c:pt idx="1581">
                  <c:v>-197.00000000000122</c:v>
                </c:pt>
                <c:pt idx="1582">
                  <c:v>-218.88888888888889</c:v>
                </c:pt>
                <c:pt idx="1583">
                  <c:v>-284.55555555555492</c:v>
                </c:pt>
                <c:pt idx="1584">
                  <c:v>-328.33333333333331</c:v>
                </c:pt>
                <c:pt idx="1585">
                  <c:v>-372.11111111111171</c:v>
                </c:pt>
                <c:pt idx="1586">
                  <c:v>-415.88888888889011</c:v>
                </c:pt>
                <c:pt idx="1587">
                  <c:v>-437.77777777777777</c:v>
                </c:pt>
                <c:pt idx="1588">
                  <c:v>-415.88888888888698</c:v>
                </c:pt>
                <c:pt idx="1589">
                  <c:v>-350.22222222222098</c:v>
                </c:pt>
                <c:pt idx="1590">
                  <c:v>-284.55555555555492</c:v>
                </c:pt>
                <c:pt idx="1591">
                  <c:v>-218.88888888888889</c:v>
                </c:pt>
                <c:pt idx="1592">
                  <c:v>-175.11111111111359</c:v>
                </c:pt>
                <c:pt idx="1593">
                  <c:v>-131.33333333333209</c:v>
                </c:pt>
                <c:pt idx="1594">
                  <c:v>-87.555555555553696</c:v>
                </c:pt>
                <c:pt idx="1595">
                  <c:v>-131.33333333333522</c:v>
                </c:pt>
                <c:pt idx="1596">
                  <c:v>-175.11111111111049</c:v>
                </c:pt>
                <c:pt idx="1597">
                  <c:v>-240.77777777777652</c:v>
                </c:pt>
                <c:pt idx="1598">
                  <c:v>-328.33333333333331</c:v>
                </c:pt>
                <c:pt idx="1599">
                  <c:v>-372.11111111111171</c:v>
                </c:pt>
                <c:pt idx="1600">
                  <c:v>-415.88888888889011</c:v>
                </c:pt>
                <c:pt idx="1601">
                  <c:v>-437.77777777777777</c:v>
                </c:pt>
                <c:pt idx="1602">
                  <c:v>-393.99999999999937</c:v>
                </c:pt>
                <c:pt idx="1603">
                  <c:v>-306.44444444444565</c:v>
                </c:pt>
                <c:pt idx="1604">
                  <c:v>-240.77777777777965</c:v>
                </c:pt>
                <c:pt idx="1605">
                  <c:v>-153.22222222221973</c:v>
                </c:pt>
                <c:pt idx="1606">
                  <c:v>-87.555555555553696</c:v>
                </c:pt>
                <c:pt idx="1607">
                  <c:v>-43.777777777778397</c:v>
                </c:pt>
                <c:pt idx="1608">
                  <c:v>0</c:v>
                </c:pt>
                <c:pt idx="1609">
                  <c:v>43.777777777778397</c:v>
                </c:pt>
                <c:pt idx="1610">
                  <c:v>65.666666666666046</c:v>
                </c:pt>
                <c:pt idx="1611">
                  <c:v>87.555555555553696</c:v>
                </c:pt>
                <c:pt idx="1612">
                  <c:v>153.22222222222283</c:v>
                </c:pt>
                <c:pt idx="1613">
                  <c:v>218.88888888888889</c:v>
                </c:pt>
                <c:pt idx="1614">
                  <c:v>284.55555555555492</c:v>
                </c:pt>
                <c:pt idx="1615">
                  <c:v>350.2222222222241</c:v>
                </c:pt>
                <c:pt idx="1616">
                  <c:v>437.77777777777777</c:v>
                </c:pt>
                <c:pt idx="1617">
                  <c:v>503.44444444444377</c:v>
                </c:pt>
                <c:pt idx="1618">
                  <c:v>547.22222222222217</c:v>
                </c:pt>
                <c:pt idx="1619">
                  <c:v>525.33333333333144</c:v>
                </c:pt>
                <c:pt idx="1620">
                  <c:v>459.66666666666538</c:v>
                </c:pt>
                <c:pt idx="1621">
                  <c:v>394.00000000000244</c:v>
                </c:pt>
                <c:pt idx="1622">
                  <c:v>306.44444444444565</c:v>
                </c:pt>
                <c:pt idx="1623">
                  <c:v>175.11111111111049</c:v>
                </c:pt>
                <c:pt idx="1624">
                  <c:v>21.888888888887642</c:v>
                </c:pt>
                <c:pt idx="1625">
                  <c:v>-109.44444444444444</c:v>
                </c:pt>
                <c:pt idx="1626">
                  <c:v>-306.44444444444258</c:v>
                </c:pt>
                <c:pt idx="1627">
                  <c:v>-525.33333333333451</c:v>
                </c:pt>
                <c:pt idx="1628">
                  <c:v>-700.44444444444503</c:v>
                </c:pt>
                <c:pt idx="1629">
                  <c:v>-809.88888888888948</c:v>
                </c:pt>
                <c:pt idx="1630">
                  <c:v>-809.88888888888948</c:v>
                </c:pt>
                <c:pt idx="1631">
                  <c:v>-678.55555555555429</c:v>
                </c:pt>
                <c:pt idx="1632">
                  <c:v>-481.55555555555623</c:v>
                </c:pt>
                <c:pt idx="1633">
                  <c:v>-262.66666666666725</c:v>
                </c:pt>
                <c:pt idx="1634">
                  <c:v>-87.555555555553696</c:v>
                </c:pt>
                <c:pt idx="1635">
                  <c:v>-21.888888888887642</c:v>
                </c:pt>
                <c:pt idx="1636">
                  <c:v>-21.888888888890754</c:v>
                </c:pt>
                <c:pt idx="1637">
                  <c:v>-87.555555555556793</c:v>
                </c:pt>
                <c:pt idx="1638">
                  <c:v>-153.22222222221973</c:v>
                </c:pt>
                <c:pt idx="1639">
                  <c:v>-196.99999999999812</c:v>
                </c:pt>
                <c:pt idx="1640">
                  <c:v>-197.00000000000122</c:v>
                </c:pt>
                <c:pt idx="1641">
                  <c:v>-131.33333333333522</c:v>
                </c:pt>
                <c:pt idx="1642">
                  <c:v>-21.888888888887642</c:v>
                </c:pt>
                <c:pt idx="1643">
                  <c:v>131.33333333333522</c:v>
                </c:pt>
                <c:pt idx="1644">
                  <c:v>262.66666666666418</c:v>
                </c:pt>
                <c:pt idx="1645">
                  <c:v>372.11111111110858</c:v>
                </c:pt>
                <c:pt idx="1646">
                  <c:v>459.66666666666856</c:v>
                </c:pt>
                <c:pt idx="1647">
                  <c:v>525.33333333333451</c:v>
                </c:pt>
                <c:pt idx="1648">
                  <c:v>591.00000000000057</c:v>
                </c:pt>
                <c:pt idx="1649">
                  <c:v>612.88888888888823</c:v>
                </c:pt>
                <c:pt idx="1650">
                  <c:v>612.88888888888823</c:v>
                </c:pt>
                <c:pt idx="1651">
                  <c:v>569.1111111111129</c:v>
                </c:pt>
                <c:pt idx="1652">
                  <c:v>503.44444444444377</c:v>
                </c:pt>
                <c:pt idx="1653">
                  <c:v>459.66666666666538</c:v>
                </c:pt>
                <c:pt idx="1654">
                  <c:v>393.99999999999937</c:v>
                </c:pt>
                <c:pt idx="1655">
                  <c:v>350.22222222222098</c:v>
                </c:pt>
                <c:pt idx="1656">
                  <c:v>350.2222222222241</c:v>
                </c:pt>
                <c:pt idx="1657">
                  <c:v>350.2222222222241</c:v>
                </c:pt>
                <c:pt idx="1658">
                  <c:v>350.22222222222098</c:v>
                </c:pt>
                <c:pt idx="1659">
                  <c:v>350.22222222222098</c:v>
                </c:pt>
                <c:pt idx="1660">
                  <c:v>350.22222222222098</c:v>
                </c:pt>
                <c:pt idx="1661">
                  <c:v>328.33333333333331</c:v>
                </c:pt>
                <c:pt idx="1662">
                  <c:v>328.33333333333331</c:v>
                </c:pt>
                <c:pt idx="1663">
                  <c:v>328.33333333333331</c:v>
                </c:pt>
                <c:pt idx="1664">
                  <c:v>284.55555555555804</c:v>
                </c:pt>
                <c:pt idx="1665">
                  <c:v>262.66666666666725</c:v>
                </c:pt>
                <c:pt idx="1666">
                  <c:v>218.88888888888889</c:v>
                </c:pt>
                <c:pt idx="1667">
                  <c:v>175.11111111111049</c:v>
                </c:pt>
                <c:pt idx="1668">
                  <c:v>153.22222222221973</c:v>
                </c:pt>
                <c:pt idx="1669">
                  <c:v>131.33333333333522</c:v>
                </c:pt>
                <c:pt idx="1670">
                  <c:v>109.44444444444444</c:v>
                </c:pt>
                <c:pt idx="1671">
                  <c:v>65.666666666666046</c:v>
                </c:pt>
                <c:pt idx="1672">
                  <c:v>43.777777777778397</c:v>
                </c:pt>
                <c:pt idx="1673">
                  <c:v>43.777777777778397</c:v>
                </c:pt>
                <c:pt idx="1674">
                  <c:v>21.888888888890754</c:v>
                </c:pt>
                <c:pt idx="1675">
                  <c:v>0</c:v>
                </c:pt>
                <c:pt idx="1676">
                  <c:v>-21.888888888890754</c:v>
                </c:pt>
                <c:pt idx="1677">
                  <c:v>-65.666666666669158</c:v>
                </c:pt>
                <c:pt idx="1678">
                  <c:v>-109.44444444444444</c:v>
                </c:pt>
                <c:pt idx="1679">
                  <c:v>-131.33333333333209</c:v>
                </c:pt>
                <c:pt idx="1680">
                  <c:v>-131.33333333333209</c:v>
                </c:pt>
                <c:pt idx="1681">
                  <c:v>-87.555555555556793</c:v>
                </c:pt>
                <c:pt idx="1682">
                  <c:v>-21.888888888890754</c:v>
                </c:pt>
                <c:pt idx="1683">
                  <c:v>43.777777777778397</c:v>
                </c:pt>
                <c:pt idx="1684">
                  <c:v>131.33333333333522</c:v>
                </c:pt>
                <c:pt idx="1685">
                  <c:v>175.11111111111049</c:v>
                </c:pt>
                <c:pt idx="1686">
                  <c:v>175.11111111111049</c:v>
                </c:pt>
                <c:pt idx="1687">
                  <c:v>175.11111111111359</c:v>
                </c:pt>
                <c:pt idx="1688">
                  <c:v>131.33333333333209</c:v>
                </c:pt>
                <c:pt idx="1689">
                  <c:v>87.555555555553696</c:v>
                </c:pt>
                <c:pt idx="1690">
                  <c:v>65.666666666669158</c:v>
                </c:pt>
                <c:pt idx="1691">
                  <c:v>43.777777777778397</c:v>
                </c:pt>
                <c:pt idx="1692">
                  <c:v>43.777777777775285</c:v>
                </c:pt>
                <c:pt idx="1693">
                  <c:v>43.777777777775285</c:v>
                </c:pt>
                <c:pt idx="1694">
                  <c:v>43.777777777781509</c:v>
                </c:pt>
                <c:pt idx="1695">
                  <c:v>43.777777777781509</c:v>
                </c:pt>
                <c:pt idx="1696">
                  <c:v>43.777777777775285</c:v>
                </c:pt>
                <c:pt idx="1697">
                  <c:v>43.777777777775285</c:v>
                </c:pt>
                <c:pt idx="1698">
                  <c:v>21.888888888887642</c:v>
                </c:pt>
                <c:pt idx="1699">
                  <c:v>-21.888888888887642</c:v>
                </c:pt>
                <c:pt idx="1700">
                  <c:v>-65.666666666662934</c:v>
                </c:pt>
                <c:pt idx="1701">
                  <c:v>-87.555555555556793</c:v>
                </c:pt>
                <c:pt idx="1702">
                  <c:v>-87.555555555556793</c:v>
                </c:pt>
                <c:pt idx="1703">
                  <c:v>-109.44444444444444</c:v>
                </c:pt>
                <c:pt idx="1704">
                  <c:v>-109.44444444444444</c:v>
                </c:pt>
                <c:pt idx="1705">
                  <c:v>-87.555555555553696</c:v>
                </c:pt>
                <c:pt idx="1706">
                  <c:v>-87.555555555556793</c:v>
                </c:pt>
                <c:pt idx="1707">
                  <c:v>-65.666666666666046</c:v>
                </c:pt>
                <c:pt idx="1708">
                  <c:v>-43.777777777778397</c:v>
                </c:pt>
                <c:pt idx="1709">
                  <c:v>-43.777777777778397</c:v>
                </c:pt>
                <c:pt idx="1710">
                  <c:v>0</c:v>
                </c:pt>
                <c:pt idx="1711">
                  <c:v>43.777777777778397</c:v>
                </c:pt>
                <c:pt idx="1712">
                  <c:v>65.666666666666046</c:v>
                </c:pt>
                <c:pt idx="1713">
                  <c:v>109.44444444444444</c:v>
                </c:pt>
                <c:pt idx="1714">
                  <c:v>131.33333333333522</c:v>
                </c:pt>
                <c:pt idx="1715">
                  <c:v>153.22222222221973</c:v>
                </c:pt>
                <c:pt idx="1716">
                  <c:v>175.11111111111049</c:v>
                </c:pt>
                <c:pt idx="1717">
                  <c:v>197.00000000000122</c:v>
                </c:pt>
                <c:pt idx="1718">
                  <c:v>218.88888888888889</c:v>
                </c:pt>
                <c:pt idx="1719">
                  <c:v>240.77777777777652</c:v>
                </c:pt>
                <c:pt idx="1720">
                  <c:v>240.77777777777652</c:v>
                </c:pt>
                <c:pt idx="1721">
                  <c:v>197.00000000000122</c:v>
                </c:pt>
                <c:pt idx="1722">
                  <c:v>131.33333333333209</c:v>
                </c:pt>
                <c:pt idx="1723">
                  <c:v>65.666666666669158</c:v>
                </c:pt>
                <c:pt idx="1724">
                  <c:v>0</c:v>
                </c:pt>
                <c:pt idx="1725">
                  <c:v>-131.33333333333832</c:v>
                </c:pt>
                <c:pt idx="1726">
                  <c:v>-306.44444444443945</c:v>
                </c:pt>
                <c:pt idx="1727">
                  <c:v>-503.44444444444071</c:v>
                </c:pt>
                <c:pt idx="1728">
                  <c:v>-722.33333333333587</c:v>
                </c:pt>
                <c:pt idx="1729">
                  <c:v>-941.22222222222467</c:v>
                </c:pt>
                <c:pt idx="1730">
                  <c:v>-1072.5555555555568</c:v>
                </c:pt>
                <c:pt idx="1731">
                  <c:v>-1116.3333333333319</c:v>
                </c:pt>
                <c:pt idx="1732">
                  <c:v>-1116.3333333333319</c:v>
                </c:pt>
                <c:pt idx="1733">
                  <c:v>-1072.5555555555568</c:v>
                </c:pt>
                <c:pt idx="1734">
                  <c:v>-1028.7777777777783</c:v>
                </c:pt>
                <c:pt idx="1735">
                  <c:v>-1006.8888888888875</c:v>
                </c:pt>
                <c:pt idx="1736">
                  <c:v>-1028.7777777777783</c:v>
                </c:pt>
                <c:pt idx="1737">
                  <c:v>-1028.7777777777783</c:v>
                </c:pt>
                <c:pt idx="1738">
                  <c:v>-1006.8888888888875</c:v>
                </c:pt>
                <c:pt idx="1739">
                  <c:v>-963.11111111110927</c:v>
                </c:pt>
                <c:pt idx="1740">
                  <c:v>-853.66666666666788</c:v>
                </c:pt>
                <c:pt idx="1741">
                  <c:v>-700.44444444444503</c:v>
                </c:pt>
                <c:pt idx="1742">
                  <c:v>-590.9999999999975</c:v>
                </c:pt>
                <c:pt idx="1743">
                  <c:v>-525.33333333333451</c:v>
                </c:pt>
                <c:pt idx="1744">
                  <c:v>-459.66666666666856</c:v>
                </c:pt>
                <c:pt idx="1745">
                  <c:v>-437.77777777777777</c:v>
                </c:pt>
                <c:pt idx="1746">
                  <c:v>-437.77777777777777</c:v>
                </c:pt>
                <c:pt idx="1747">
                  <c:v>-393.99999999999937</c:v>
                </c:pt>
                <c:pt idx="1748">
                  <c:v>-350.22222222222098</c:v>
                </c:pt>
                <c:pt idx="1749">
                  <c:v>-306.44444444444565</c:v>
                </c:pt>
                <c:pt idx="1750">
                  <c:v>-240.77777777777965</c:v>
                </c:pt>
                <c:pt idx="1751">
                  <c:v>-218.88888888888889</c:v>
                </c:pt>
                <c:pt idx="1752">
                  <c:v>-218.88888888888889</c:v>
                </c:pt>
                <c:pt idx="1753">
                  <c:v>-218.88888888888889</c:v>
                </c:pt>
                <c:pt idx="1754">
                  <c:v>-218.88888888888889</c:v>
                </c:pt>
                <c:pt idx="1755">
                  <c:v>-218.88888888888889</c:v>
                </c:pt>
                <c:pt idx="1756">
                  <c:v>-218.88888888888889</c:v>
                </c:pt>
                <c:pt idx="1757">
                  <c:v>-240.77777777777652</c:v>
                </c:pt>
                <c:pt idx="1758">
                  <c:v>-240.77777777777652</c:v>
                </c:pt>
                <c:pt idx="1759">
                  <c:v>-240.77777777777652</c:v>
                </c:pt>
                <c:pt idx="1760">
                  <c:v>-262.66666666666725</c:v>
                </c:pt>
                <c:pt idx="1761">
                  <c:v>-262.66666666666725</c:v>
                </c:pt>
                <c:pt idx="1762">
                  <c:v>-262.66666666666725</c:v>
                </c:pt>
                <c:pt idx="1763">
                  <c:v>-262.66666666666725</c:v>
                </c:pt>
                <c:pt idx="1764">
                  <c:v>-284.55555555555492</c:v>
                </c:pt>
                <c:pt idx="1765">
                  <c:v>-350.22222222222098</c:v>
                </c:pt>
                <c:pt idx="1766">
                  <c:v>-481.55555555555623</c:v>
                </c:pt>
                <c:pt idx="1767">
                  <c:v>-656.66666666666663</c:v>
                </c:pt>
                <c:pt idx="1768">
                  <c:v>-875.55555555555554</c:v>
                </c:pt>
                <c:pt idx="1769">
                  <c:v>-1116.3333333333351</c:v>
                </c:pt>
                <c:pt idx="1770">
                  <c:v>-1313.3333333333333</c:v>
                </c:pt>
                <c:pt idx="1771">
                  <c:v>-1400.8888888888871</c:v>
                </c:pt>
                <c:pt idx="1772">
                  <c:v>-1400.8888888888871</c:v>
                </c:pt>
                <c:pt idx="1773">
                  <c:v>-1357.1111111111118</c:v>
                </c:pt>
                <c:pt idx="1774">
                  <c:v>-1247.6666666666672</c:v>
                </c:pt>
                <c:pt idx="1775">
                  <c:v>-1116.3333333333335</c:v>
                </c:pt>
                <c:pt idx="1776">
                  <c:v>-1050.6666666666661</c:v>
                </c:pt>
                <c:pt idx="1777">
                  <c:v>-1072.5555555555552</c:v>
                </c:pt>
                <c:pt idx="1778">
                  <c:v>-1182.0000000000011</c:v>
                </c:pt>
                <c:pt idx="1779">
                  <c:v>-1357.1111111111118</c:v>
                </c:pt>
                <c:pt idx="1780">
                  <c:v>-1510.333333333333</c:v>
                </c:pt>
                <c:pt idx="1781">
                  <c:v>-1554.1111111111113</c:v>
                </c:pt>
                <c:pt idx="1782">
                  <c:v>-1466.5555555555545</c:v>
                </c:pt>
                <c:pt idx="1783">
                  <c:v>-1291.4444444444441</c:v>
                </c:pt>
                <c:pt idx="1784">
                  <c:v>-1072.5555555555559</c:v>
                </c:pt>
                <c:pt idx="1785">
                  <c:v>-919.33333333333326</c:v>
                </c:pt>
                <c:pt idx="1786">
                  <c:v>-853.66666666666708</c:v>
                </c:pt>
                <c:pt idx="1787">
                  <c:v>-831.77777777777794</c:v>
                </c:pt>
                <c:pt idx="1788">
                  <c:v>-853.66666666666629</c:v>
                </c:pt>
                <c:pt idx="1789">
                  <c:v>-941.2222222222224</c:v>
                </c:pt>
                <c:pt idx="1790">
                  <c:v>-1094.4444444444443</c:v>
                </c:pt>
                <c:pt idx="1791">
                  <c:v>-1291.4444444444441</c:v>
                </c:pt>
                <c:pt idx="1792">
                  <c:v>-1488.4444444444446</c:v>
                </c:pt>
                <c:pt idx="1793">
                  <c:v>-1554.1111111111111</c:v>
                </c:pt>
                <c:pt idx="1794">
                  <c:v>-1904.3333333333333</c:v>
                </c:pt>
                <c:pt idx="1795">
                  <c:v>-1138.2222222222222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AAE-4DC9-89DA-30C8AD3A6048}"/>
            </c:ext>
          </c:extLst>
        </c:ser>
        <c:ser>
          <c:idx val="1"/>
          <c:order val="1"/>
          <c:tx>
            <c:v>Aerodynamic Resistance</c:v>
          </c:tx>
          <c:spPr>
            <a:ln w="15875" cap="rnd">
              <a:solidFill>
                <a:schemeClr val="accent2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Calculations!$B$3:$B$1803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Calculations!$J$3:$J$1803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1.5527777777777779E-3</c:v>
                </c:pt>
                <c:pt idx="13">
                  <c:v>0.11218819444444444</c:v>
                </c:pt>
                <c:pt idx="14">
                  <c:v>1.131975</c:v>
                </c:pt>
                <c:pt idx="15">
                  <c:v>3.8046937499999998</c:v>
                </c:pt>
                <c:pt idx="16">
                  <c:v>6.6618048611111114</c:v>
                </c:pt>
                <c:pt idx="17">
                  <c:v>11.087221527777775</c:v>
                </c:pt>
                <c:pt idx="18">
                  <c:v>18.279688194444443</c:v>
                </c:pt>
                <c:pt idx="19">
                  <c:v>26.241944444444442</c:v>
                </c:pt>
                <c:pt idx="20">
                  <c:v>29.357204861111104</c:v>
                </c:pt>
                <c:pt idx="21">
                  <c:v>30.652221527777776</c:v>
                </c:pt>
                <c:pt idx="22">
                  <c:v>31.090104861111108</c:v>
                </c:pt>
                <c:pt idx="23">
                  <c:v>32.198399999999999</c:v>
                </c:pt>
                <c:pt idx="24">
                  <c:v>32.872693750000003</c:v>
                </c:pt>
                <c:pt idx="25">
                  <c:v>36.825677777777777</c:v>
                </c:pt>
                <c:pt idx="26">
                  <c:v>39.50305486111111</c:v>
                </c:pt>
                <c:pt idx="27">
                  <c:v>45.139638194444451</c:v>
                </c:pt>
                <c:pt idx="28">
                  <c:v>52.000974999999997</c:v>
                </c:pt>
                <c:pt idx="29">
                  <c:v>59.347554861111107</c:v>
                </c:pt>
                <c:pt idx="30">
                  <c:v>66.213938194444438</c:v>
                </c:pt>
                <c:pt idx="31">
                  <c:v>70.117621527777771</c:v>
                </c:pt>
                <c:pt idx="32">
                  <c:v>72.78218819444443</c:v>
                </c:pt>
                <c:pt idx="33">
                  <c:v>74.813221527777756</c:v>
                </c:pt>
                <c:pt idx="34">
                  <c:v>76.52709999999999</c:v>
                </c:pt>
                <c:pt idx="35">
                  <c:v>76.872204861111101</c:v>
                </c:pt>
                <c:pt idx="36">
                  <c:v>75.839219444444453</c:v>
                </c:pt>
                <c:pt idx="37">
                  <c:v>70.779104861111136</c:v>
                </c:pt>
                <c:pt idx="38">
                  <c:v>61.800943749999988</c:v>
                </c:pt>
                <c:pt idx="39">
                  <c:v>53.143819444444432</c:v>
                </c:pt>
                <c:pt idx="40">
                  <c:v>46.473086111111108</c:v>
                </c:pt>
                <c:pt idx="41">
                  <c:v>40.499938194444432</c:v>
                </c:pt>
                <c:pt idx="42">
                  <c:v>32.647152777777777</c:v>
                </c:pt>
                <c:pt idx="43">
                  <c:v>24.456638194444444</c:v>
                </c:pt>
                <c:pt idx="44">
                  <c:v>19.131774999999998</c:v>
                </c:pt>
                <c:pt idx="45">
                  <c:v>16.956721527777777</c:v>
                </c:pt>
                <c:pt idx="46">
                  <c:v>16.155099999999997</c:v>
                </c:pt>
                <c:pt idx="47">
                  <c:v>14.761093750000002</c:v>
                </c:pt>
                <c:pt idx="48">
                  <c:v>13.142711111111108</c:v>
                </c:pt>
                <c:pt idx="49">
                  <c:v>12.299552777777778</c:v>
                </c:pt>
                <c:pt idx="50">
                  <c:v>12.299552777777778</c:v>
                </c:pt>
                <c:pt idx="51">
                  <c:v>11.752974999999998</c:v>
                </c:pt>
                <c:pt idx="52">
                  <c:v>9.5686048611111101</c:v>
                </c:pt>
                <c:pt idx="53">
                  <c:v>6.6618048611111114</c:v>
                </c:pt>
                <c:pt idx="54">
                  <c:v>5.6835548611111095</c:v>
                </c:pt>
                <c:pt idx="55">
                  <c:v>5.589999999999999</c:v>
                </c:pt>
                <c:pt idx="56">
                  <c:v>5.589999999999999</c:v>
                </c:pt>
                <c:pt idx="57">
                  <c:v>5.589999999999999</c:v>
                </c:pt>
                <c:pt idx="58">
                  <c:v>5.8729937500000009</c:v>
                </c:pt>
                <c:pt idx="59">
                  <c:v>6.1629750000000003</c:v>
                </c:pt>
                <c:pt idx="60">
                  <c:v>8.3884937499999985</c:v>
                </c:pt>
                <c:pt idx="61">
                  <c:v>9.0872437500000007</c:v>
                </c:pt>
                <c:pt idx="62">
                  <c:v>9.81394375</c:v>
                </c:pt>
                <c:pt idx="63">
                  <c:v>10.187775</c:v>
                </c:pt>
                <c:pt idx="64">
                  <c:v>11.35119375</c:v>
                </c:pt>
                <c:pt idx="65">
                  <c:v>12.299552777777778</c:v>
                </c:pt>
                <c:pt idx="66">
                  <c:v>12.717638194444444</c:v>
                </c:pt>
                <c:pt idx="67">
                  <c:v>13.142711111111108</c:v>
                </c:pt>
                <c:pt idx="68">
                  <c:v>15.997104861111113</c:v>
                </c:pt>
                <c:pt idx="69">
                  <c:v>20.89417777777777</c:v>
                </c:pt>
                <c:pt idx="70">
                  <c:v>27.260954861111106</c:v>
                </c:pt>
                <c:pt idx="71">
                  <c:v>34.473219444444453</c:v>
                </c:pt>
                <c:pt idx="72">
                  <c:v>41.255752777777779</c:v>
                </c:pt>
                <c:pt idx="73">
                  <c:v>45.937377777777769</c:v>
                </c:pt>
                <c:pt idx="74">
                  <c:v>48.922204861111105</c:v>
                </c:pt>
                <c:pt idx="75">
                  <c:v>51.434211111111104</c:v>
                </c:pt>
                <c:pt idx="76">
                  <c:v>54.299086111111095</c:v>
                </c:pt>
                <c:pt idx="77">
                  <c:v>57.540121527777778</c:v>
                </c:pt>
                <c:pt idx="78">
                  <c:v>59.956243749999992</c:v>
                </c:pt>
                <c:pt idx="79">
                  <c:v>60.568038194444433</c:v>
                </c:pt>
                <c:pt idx="80">
                  <c:v>59.044375000000009</c:v>
                </c:pt>
                <c:pt idx="81">
                  <c:v>57.540121527777778</c:v>
                </c:pt>
                <c:pt idx="82">
                  <c:v>54.009104861111105</c:v>
                </c:pt>
                <c:pt idx="83">
                  <c:v>53.143819444444432</c:v>
                </c:pt>
                <c:pt idx="84">
                  <c:v>52.285521527777782</c:v>
                </c:pt>
                <c:pt idx="85">
                  <c:v>50.030888194444429</c:v>
                </c:pt>
                <c:pt idx="86">
                  <c:v>48.372521527777778</c:v>
                </c:pt>
                <c:pt idx="87">
                  <c:v>46.473086111111108</c:v>
                </c:pt>
                <c:pt idx="88">
                  <c:v>45.404775000000001</c:v>
                </c:pt>
                <c:pt idx="89">
                  <c:v>39.50305486111111</c:v>
                </c:pt>
                <c:pt idx="90">
                  <c:v>28.931743749999999</c:v>
                </c:pt>
                <c:pt idx="91">
                  <c:v>18.788611111111109</c:v>
                </c:pt>
                <c:pt idx="92">
                  <c:v>11.218819444444444</c:v>
                </c:pt>
                <c:pt idx="93">
                  <c:v>7.8275527777777771</c:v>
                </c:pt>
                <c:pt idx="94">
                  <c:v>5.589999999999999</c:v>
                </c:pt>
                <c:pt idx="95">
                  <c:v>3.214638194444444</c:v>
                </c:pt>
                <c:pt idx="96">
                  <c:v>1.3058861111111106</c:v>
                </c:pt>
                <c:pt idx="97">
                  <c:v>0.50309999999999999</c:v>
                </c:pt>
                <c:pt idx="98">
                  <c:v>0.18788611111111114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1.5527777777777779E-3</c:v>
                </c:pt>
                <c:pt idx="139">
                  <c:v>0.14013819444444445</c:v>
                </c:pt>
                <c:pt idx="140">
                  <c:v>1.4444715277777773</c:v>
                </c:pt>
                <c:pt idx="141">
                  <c:v>5.3139937499999981</c:v>
                </c:pt>
                <c:pt idx="142">
                  <c:v>10.440877777777777</c:v>
                </c:pt>
                <c:pt idx="143">
                  <c:v>13.866693749999994</c:v>
                </c:pt>
                <c:pt idx="144">
                  <c:v>15.372888194444444</c:v>
                </c:pt>
                <c:pt idx="145">
                  <c:v>16.794844444444443</c:v>
                </c:pt>
                <c:pt idx="146">
                  <c:v>20.179899999999996</c:v>
                </c:pt>
                <c:pt idx="147">
                  <c:v>25.044752777777774</c:v>
                </c:pt>
                <c:pt idx="148">
                  <c:v>29.785771527777772</c:v>
                </c:pt>
                <c:pt idx="149">
                  <c:v>33.099011111111103</c:v>
                </c:pt>
                <c:pt idx="150">
                  <c:v>34.473219444444453</c:v>
                </c:pt>
                <c:pt idx="151">
                  <c:v>33.553974999999994</c:v>
                </c:pt>
                <c:pt idx="152">
                  <c:v>28.720177777777778</c:v>
                </c:pt>
                <c:pt idx="153">
                  <c:v>19.827419444444445</c:v>
                </c:pt>
                <c:pt idx="154">
                  <c:v>11.618271527777777</c:v>
                </c:pt>
                <c:pt idx="155">
                  <c:v>6.8667715277777779</c:v>
                </c:pt>
                <c:pt idx="156">
                  <c:v>5.589999999999999</c:v>
                </c:pt>
                <c:pt idx="157">
                  <c:v>6.1629750000000003</c:v>
                </c:pt>
                <c:pt idx="158">
                  <c:v>7.7176937499999996</c:v>
                </c:pt>
                <c:pt idx="159">
                  <c:v>11.484344444444442</c:v>
                </c:pt>
                <c:pt idx="160">
                  <c:v>15.683443750000004</c:v>
                </c:pt>
                <c:pt idx="161">
                  <c:v>21.255974999999992</c:v>
                </c:pt>
                <c:pt idx="162">
                  <c:v>25.242343749999996</c:v>
                </c:pt>
                <c:pt idx="163">
                  <c:v>29.571100000000005</c:v>
                </c:pt>
                <c:pt idx="164">
                  <c:v>33.782621527777778</c:v>
                </c:pt>
                <c:pt idx="165">
                  <c:v>37.546554861111119</c:v>
                </c:pt>
                <c:pt idx="166">
                  <c:v>39.999943749999993</c:v>
                </c:pt>
                <c:pt idx="167">
                  <c:v>42.788344444444455</c:v>
                </c:pt>
                <c:pt idx="168">
                  <c:v>48.098844444444453</c:v>
                </c:pt>
                <c:pt idx="169">
                  <c:v>53.719900000000003</c:v>
                </c:pt>
                <c:pt idx="170">
                  <c:v>56.055277777777775</c:v>
                </c:pt>
                <c:pt idx="171">
                  <c:v>54.299086111111095</c:v>
                </c:pt>
                <c:pt idx="172">
                  <c:v>47.82594375</c:v>
                </c:pt>
                <c:pt idx="173">
                  <c:v>37.305486111111108</c:v>
                </c:pt>
                <c:pt idx="174">
                  <c:v>28.509388194444444</c:v>
                </c:pt>
                <c:pt idx="175">
                  <c:v>24.847938194444442</c:v>
                </c:pt>
                <c:pt idx="176">
                  <c:v>24.456638194444444</c:v>
                </c:pt>
                <c:pt idx="177">
                  <c:v>26.040471527777772</c:v>
                </c:pt>
                <c:pt idx="178">
                  <c:v>30.001219444444445</c:v>
                </c:pt>
                <c:pt idx="179">
                  <c:v>33.099011111111103</c:v>
                </c:pt>
                <c:pt idx="180">
                  <c:v>34.012044444444449</c:v>
                </c:pt>
                <c:pt idx="181">
                  <c:v>33.782621527777778</c:v>
                </c:pt>
                <c:pt idx="182">
                  <c:v>33.099011111111103</c:v>
                </c:pt>
                <c:pt idx="183">
                  <c:v>31.090104861111108</c:v>
                </c:pt>
                <c:pt idx="184">
                  <c:v>26.44419375</c:v>
                </c:pt>
                <c:pt idx="185">
                  <c:v>21.620877777777775</c:v>
                </c:pt>
                <c:pt idx="186">
                  <c:v>17.119374999999998</c:v>
                </c:pt>
                <c:pt idx="187">
                  <c:v>13.866693749999994</c:v>
                </c:pt>
                <c:pt idx="188">
                  <c:v>11.35119375</c:v>
                </c:pt>
                <c:pt idx="189">
                  <c:v>9.5686048611111101</c:v>
                </c:pt>
                <c:pt idx="190">
                  <c:v>8.1617881944444441</c:v>
                </c:pt>
                <c:pt idx="191">
                  <c:v>7.2860215277777769</c:v>
                </c:pt>
                <c:pt idx="192">
                  <c:v>6.4599437499999999</c:v>
                </c:pt>
                <c:pt idx="193">
                  <c:v>6.0655381944444446</c:v>
                </c:pt>
                <c:pt idx="194">
                  <c:v>5.7778861111111093</c:v>
                </c:pt>
                <c:pt idx="195">
                  <c:v>5.589999999999999</c:v>
                </c:pt>
                <c:pt idx="196">
                  <c:v>5.589999999999999</c:v>
                </c:pt>
                <c:pt idx="197">
                  <c:v>5.589999999999999</c:v>
                </c:pt>
                <c:pt idx="198">
                  <c:v>5.589999999999999</c:v>
                </c:pt>
                <c:pt idx="199">
                  <c:v>6.0655381944444446</c:v>
                </c:pt>
                <c:pt idx="200">
                  <c:v>6.5604861111111106</c:v>
                </c:pt>
                <c:pt idx="201">
                  <c:v>7.6086111111111103</c:v>
                </c:pt>
                <c:pt idx="202">
                  <c:v>8.7343750000000018</c:v>
                </c:pt>
                <c:pt idx="203">
                  <c:v>10.56859375</c:v>
                </c:pt>
                <c:pt idx="204">
                  <c:v>14.013819444444444</c:v>
                </c:pt>
                <c:pt idx="205">
                  <c:v>17.447011111111106</c:v>
                </c:pt>
                <c:pt idx="206">
                  <c:v>21.988886111111107</c:v>
                </c:pt>
                <c:pt idx="207">
                  <c:v>28.090138194444439</c:v>
                </c:pt>
                <c:pt idx="208">
                  <c:v>34.012044444444449</c:v>
                </c:pt>
                <c:pt idx="209">
                  <c:v>39.751111111111115</c:v>
                </c:pt>
                <c:pt idx="210">
                  <c:v>48.098844444444453</c:v>
                </c:pt>
                <c:pt idx="211">
                  <c:v>54.589843749999993</c:v>
                </c:pt>
                <c:pt idx="212">
                  <c:v>59.651511111111112</c:v>
                </c:pt>
                <c:pt idx="213">
                  <c:v>63.673593750000002</c:v>
                </c:pt>
                <c:pt idx="214">
                  <c:v>67.179377777777773</c:v>
                </c:pt>
                <c:pt idx="215">
                  <c:v>72.111388194444459</c:v>
                </c:pt>
                <c:pt idx="216">
                  <c:v>78.609375</c:v>
                </c:pt>
                <c:pt idx="217">
                  <c:v>86.117443750000007</c:v>
                </c:pt>
                <c:pt idx="218">
                  <c:v>93.205486111111099</c:v>
                </c:pt>
                <c:pt idx="219">
                  <c:v>99.391752777777768</c:v>
                </c:pt>
                <c:pt idx="220">
                  <c:v>104.16188611111109</c:v>
                </c:pt>
                <c:pt idx="221">
                  <c:v>107.81285486111112</c:v>
                </c:pt>
                <c:pt idx="222">
                  <c:v>109.45569374999999</c:v>
                </c:pt>
                <c:pt idx="223">
                  <c:v>111.1109548611111</c:v>
                </c:pt>
                <c:pt idx="224">
                  <c:v>112.36055277777776</c:v>
                </c:pt>
                <c:pt idx="225">
                  <c:v>114.03755277777778</c:v>
                </c:pt>
                <c:pt idx="226">
                  <c:v>116.57634444444443</c:v>
                </c:pt>
                <c:pt idx="227">
                  <c:v>118.7133548611111</c:v>
                </c:pt>
                <c:pt idx="228">
                  <c:v>120.86977499999998</c:v>
                </c:pt>
                <c:pt idx="229">
                  <c:v>122.6088861111111</c:v>
                </c:pt>
                <c:pt idx="230">
                  <c:v>123.92137152777778</c:v>
                </c:pt>
                <c:pt idx="231">
                  <c:v>123.92137152777778</c:v>
                </c:pt>
                <c:pt idx="232">
                  <c:v>122.6088861111111</c:v>
                </c:pt>
                <c:pt idx="233">
                  <c:v>117.00219375</c:v>
                </c:pt>
                <c:pt idx="234">
                  <c:v>108.63272152777775</c:v>
                </c:pt>
                <c:pt idx="235">
                  <c:v>100.96937499999999</c:v>
                </c:pt>
                <c:pt idx="236">
                  <c:v>96.273774999999986</c:v>
                </c:pt>
                <c:pt idx="237">
                  <c:v>93.967900000000014</c:v>
                </c:pt>
                <c:pt idx="238">
                  <c:v>90.936877777777752</c:v>
                </c:pt>
                <c:pt idx="239">
                  <c:v>85.387638194444435</c:v>
                </c:pt>
                <c:pt idx="240">
                  <c:v>76.182771527777746</c:v>
                </c:pt>
                <c:pt idx="241">
                  <c:v>66.856788194444434</c:v>
                </c:pt>
                <c:pt idx="242">
                  <c:v>60.568038194444433</c:v>
                </c:pt>
                <c:pt idx="243">
                  <c:v>53.143819444444432</c:v>
                </c:pt>
                <c:pt idx="244">
                  <c:v>46.473086111111108</c:v>
                </c:pt>
                <c:pt idx="245">
                  <c:v>40.499938194444432</c:v>
                </c:pt>
                <c:pt idx="246">
                  <c:v>32.647152777777777</c:v>
                </c:pt>
                <c:pt idx="247">
                  <c:v>24.456638194444444</c:v>
                </c:pt>
                <c:pt idx="248">
                  <c:v>19.131774999999998</c:v>
                </c:pt>
                <c:pt idx="249">
                  <c:v>16.956721527777777</c:v>
                </c:pt>
                <c:pt idx="250">
                  <c:v>16.155099999999997</c:v>
                </c:pt>
                <c:pt idx="251">
                  <c:v>14.761093750000002</c:v>
                </c:pt>
                <c:pt idx="252">
                  <c:v>13.142711111111108</c:v>
                </c:pt>
                <c:pt idx="253">
                  <c:v>12.299552777777778</c:v>
                </c:pt>
                <c:pt idx="254">
                  <c:v>12.299552777777778</c:v>
                </c:pt>
                <c:pt idx="255">
                  <c:v>11.752974999999998</c:v>
                </c:pt>
                <c:pt idx="256">
                  <c:v>9.5686048611111101</c:v>
                </c:pt>
                <c:pt idx="257">
                  <c:v>8.1617881944444441</c:v>
                </c:pt>
                <c:pt idx="258">
                  <c:v>9.2064194444444443</c:v>
                </c:pt>
                <c:pt idx="259">
                  <c:v>12.438138194444441</c:v>
                </c:pt>
                <c:pt idx="260">
                  <c:v>16.473419444444446</c:v>
                </c:pt>
                <c:pt idx="261">
                  <c:v>20.89417777777777</c:v>
                </c:pt>
                <c:pt idx="262">
                  <c:v>25.639854861111107</c:v>
                </c:pt>
                <c:pt idx="263">
                  <c:v>31.975188194444438</c:v>
                </c:pt>
                <c:pt idx="264">
                  <c:v>41.003038194444436</c:v>
                </c:pt>
                <c:pt idx="265">
                  <c:v>50.589888194444448</c:v>
                </c:pt>
                <c:pt idx="266">
                  <c:v>59.044375000000009</c:v>
                </c:pt>
                <c:pt idx="267">
                  <c:v>64.620399999999989</c:v>
                </c:pt>
                <c:pt idx="268">
                  <c:v>71.443693749999994</c:v>
                </c:pt>
                <c:pt idx="269">
                  <c:v>76.52709999999999</c:v>
                </c:pt>
                <c:pt idx="270">
                  <c:v>81.785193750000005</c:v>
                </c:pt>
                <c:pt idx="271">
                  <c:v>82.141944444444434</c:v>
                </c:pt>
                <c:pt idx="272">
                  <c:v>80.719599999999986</c:v>
                </c:pt>
                <c:pt idx="273">
                  <c:v>79.660993749999975</c:v>
                </c:pt>
                <c:pt idx="274">
                  <c:v>74.133104861111107</c:v>
                </c:pt>
                <c:pt idx="275">
                  <c:v>64.620399999999989</c:v>
                </c:pt>
                <c:pt idx="276">
                  <c:v>56.055277777777775</c:v>
                </c:pt>
                <c:pt idx="277">
                  <c:v>45.937377777777769</c:v>
                </c:pt>
                <c:pt idx="278">
                  <c:v>37.065193749999985</c:v>
                </c:pt>
                <c:pt idx="279">
                  <c:v>25.242343749999996</c:v>
                </c:pt>
                <c:pt idx="280">
                  <c:v>17.777752777777774</c:v>
                </c:pt>
                <c:pt idx="281">
                  <c:v>15.839886111111108</c:v>
                </c:pt>
                <c:pt idx="282">
                  <c:v>20.357304861111107</c:v>
                </c:pt>
                <c:pt idx="283">
                  <c:v>27.467086111111112</c:v>
                </c:pt>
                <c:pt idx="284">
                  <c:v>35.404886111111118</c:v>
                </c:pt>
                <c:pt idx="285">
                  <c:v>45.139638194444451</c:v>
                </c:pt>
                <c:pt idx="286">
                  <c:v>54.299086111111095</c:v>
                </c:pt>
                <c:pt idx="287">
                  <c:v>64.304021527777778</c:v>
                </c:pt>
                <c:pt idx="288">
                  <c:v>75.154444444444437</c:v>
                </c:pt>
                <c:pt idx="289">
                  <c:v>86.8503548611111</c:v>
                </c:pt>
                <c:pt idx="290">
                  <c:v>93.967900000000014</c:v>
                </c:pt>
                <c:pt idx="291">
                  <c:v>96.273774999999986</c:v>
                </c:pt>
                <c:pt idx="292">
                  <c:v>93.967900000000014</c:v>
                </c:pt>
                <c:pt idx="293">
                  <c:v>89.813054861111112</c:v>
                </c:pt>
                <c:pt idx="294">
                  <c:v>86.8503548611111</c:v>
                </c:pt>
                <c:pt idx="295">
                  <c:v>85.023899999999969</c:v>
                </c:pt>
                <c:pt idx="296">
                  <c:v>84.660938194444455</c:v>
                </c:pt>
                <c:pt idx="297">
                  <c:v>85.023899999999969</c:v>
                </c:pt>
                <c:pt idx="298">
                  <c:v>86.117443750000007</c:v>
                </c:pt>
                <c:pt idx="299">
                  <c:v>86.8503548611111</c:v>
                </c:pt>
                <c:pt idx="300">
                  <c:v>86.8503548611111</c:v>
                </c:pt>
                <c:pt idx="301">
                  <c:v>86.117443750000007</c:v>
                </c:pt>
                <c:pt idx="302">
                  <c:v>84.298752777777779</c:v>
                </c:pt>
                <c:pt idx="303">
                  <c:v>81.429219444444428</c:v>
                </c:pt>
                <c:pt idx="304">
                  <c:v>77.912177777777757</c:v>
                </c:pt>
                <c:pt idx="305">
                  <c:v>72.78218819444443</c:v>
                </c:pt>
                <c:pt idx="306">
                  <c:v>67.826886111111108</c:v>
                </c:pt>
                <c:pt idx="307">
                  <c:v>64.620399999999989</c:v>
                </c:pt>
                <c:pt idx="308">
                  <c:v>63.046271527777755</c:v>
                </c:pt>
                <c:pt idx="309">
                  <c:v>62.422054861111114</c:v>
                </c:pt>
                <c:pt idx="310">
                  <c:v>61.182938194444446</c:v>
                </c:pt>
                <c:pt idx="311">
                  <c:v>59.651511111111112</c:v>
                </c:pt>
                <c:pt idx="312">
                  <c:v>57.540121527777778</c:v>
                </c:pt>
                <c:pt idx="313">
                  <c:v>54.299086111111095</c:v>
                </c:pt>
                <c:pt idx="314">
                  <c:v>50.31</c:v>
                </c:pt>
                <c:pt idx="315">
                  <c:v>45.937377777777769</c:v>
                </c:pt>
                <c:pt idx="316">
                  <c:v>42.274374999999999</c:v>
                </c:pt>
                <c:pt idx="317">
                  <c:v>39.009271527777777</c:v>
                </c:pt>
                <c:pt idx="318">
                  <c:v>34.937500000000007</c:v>
                </c:pt>
                <c:pt idx="319">
                  <c:v>30.434444444444441</c:v>
                </c:pt>
                <c:pt idx="320">
                  <c:v>26.44419375</c:v>
                </c:pt>
                <c:pt idx="321">
                  <c:v>25.440711111111113</c:v>
                </c:pt>
                <c:pt idx="322">
                  <c:v>24.068443749999997</c:v>
                </c:pt>
                <c:pt idx="323">
                  <c:v>24.068443749999997</c:v>
                </c:pt>
                <c:pt idx="324">
                  <c:v>22.922493750000001</c:v>
                </c:pt>
                <c:pt idx="325">
                  <c:v>22.174054861111109</c:v>
                </c:pt>
                <c:pt idx="326">
                  <c:v>22.174054861111109</c:v>
                </c:pt>
                <c:pt idx="327">
                  <c:v>21.620877777777775</c:v>
                </c:pt>
                <c:pt idx="328">
                  <c:v>21.074688194444445</c:v>
                </c:pt>
                <c:pt idx="329">
                  <c:v>16.313871527777781</c:v>
                </c:pt>
                <c:pt idx="330">
                  <c:v>11.888454861111109</c:v>
                </c:pt>
                <c:pt idx="331">
                  <c:v>11.087221527777775</c:v>
                </c:pt>
                <c:pt idx="332">
                  <c:v>10.826354861111108</c:v>
                </c:pt>
                <c:pt idx="333">
                  <c:v>9.81394375</c:v>
                </c:pt>
                <c:pt idx="334">
                  <c:v>9.4470999999999989</c:v>
                </c:pt>
                <c:pt idx="335">
                  <c:v>8.7343750000000018</c:v>
                </c:pt>
                <c:pt idx="336">
                  <c:v>8.1617881944444441</c:v>
                </c:pt>
                <c:pt idx="337">
                  <c:v>7.9381881944444448</c:v>
                </c:pt>
                <c:pt idx="338">
                  <c:v>8.1617881944444441</c:v>
                </c:pt>
                <c:pt idx="339">
                  <c:v>9.2064194444444443</c:v>
                </c:pt>
                <c:pt idx="340">
                  <c:v>12.299552777777778</c:v>
                </c:pt>
                <c:pt idx="341">
                  <c:v>17.282804861111114</c:v>
                </c:pt>
                <c:pt idx="342">
                  <c:v>22.54672152777778</c:v>
                </c:pt>
                <c:pt idx="343">
                  <c:v>24.262152777777779</c:v>
                </c:pt>
                <c:pt idx="344">
                  <c:v>24.847938194444442</c:v>
                </c:pt>
                <c:pt idx="345">
                  <c:v>25.242343749999996</c:v>
                </c:pt>
                <c:pt idx="346">
                  <c:v>27.055599999999995</c:v>
                </c:pt>
                <c:pt idx="347">
                  <c:v>27.467086111111112</c:v>
                </c:pt>
                <c:pt idx="348">
                  <c:v>28.509388194444444</c:v>
                </c:pt>
                <c:pt idx="349">
                  <c:v>29.785771527777772</c:v>
                </c:pt>
                <c:pt idx="350">
                  <c:v>30.652221527777776</c:v>
                </c:pt>
                <c:pt idx="351">
                  <c:v>30.870774999999998</c:v>
                </c:pt>
                <c:pt idx="352">
                  <c:v>30.652221527777776</c:v>
                </c:pt>
                <c:pt idx="353">
                  <c:v>30.434444444444441</c:v>
                </c:pt>
                <c:pt idx="354">
                  <c:v>30.217443749999994</c:v>
                </c:pt>
                <c:pt idx="355">
                  <c:v>30.217443749999994</c:v>
                </c:pt>
                <c:pt idx="356">
                  <c:v>30.652221527777776</c:v>
                </c:pt>
                <c:pt idx="357">
                  <c:v>30.870774999999998</c:v>
                </c:pt>
                <c:pt idx="358">
                  <c:v>30.434444444444441</c:v>
                </c:pt>
                <c:pt idx="359">
                  <c:v>28.090138194444439</c:v>
                </c:pt>
                <c:pt idx="360">
                  <c:v>24.262152777777779</c:v>
                </c:pt>
                <c:pt idx="361">
                  <c:v>20.89417777777777</c:v>
                </c:pt>
                <c:pt idx="362">
                  <c:v>18.61819375</c:v>
                </c:pt>
                <c:pt idx="363">
                  <c:v>17.282804861111114</c:v>
                </c:pt>
                <c:pt idx="364">
                  <c:v>16.633743750000001</c:v>
                </c:pt>
                <c:pt idx="365">
                  <c:v>16.633743750000001</c:v>
                </c:pt>
                <c:pt idx="366">
                  <c:v>16.794844444444443</c:v>
                </c:pt>
                <c:pt idx="367">
                  <c:v>17.447011111111106</c:v>
                </c:pt>
                <c:pt idx="368">
                  <c:v>18.959804861111113</c:v>
                </c:pt>
                <c:pt idx="369">
                  <c:v>21.438038194444442</c:v>
                </c:pt>
                <c:pt idx="370">
                  <c:v>22.922493750000001</c:v>
                </c:pt>
                <c:pt idx="371">
                  <c:v>23.301371527777775</c:v>
                </c:pt>
                <c:pt idx="372">
                  <c:v>21.988886111111107</c:v>
                </c:pt>
                <c:pt idx="373">
                  <c:v>17.611993750000003</c:v>
                </c:pt>
                <c:pt idx="374">
                  <c:v>12.161743749999996</c:v>
                </c:pt>
                <c:pt idx="375">
                  <c:v>8.0495999999999999</c:v>
                </c:pt>
                <c:pt idx="376">
                  <c:v>5.4972215277777767</c:v>
                </c:pt>
                <c:pt idx="377">
                  <c:v>4.0387749999999993</c:v>
                </c:pt>
                <c:pt idx="378">
                  <c:v>3.0748881944444446</c:v>
                </c:pt>
                <c:pt idx="379">
                  <c:v>2.4844444444444447</c:v>
                </c:pt>
                <c:pt idx="380">
                  <c:v>2.0124</c:v>
                </c:pt>
                <c:pt idx="381">
                  <c:v>1.4444715277777773</c:v>
                </c:pt>
                <c:pt idx="382">
                  <c:v>0.93205486111111113</c:v>
                </c:pt>
                <c:pt idx="383">
                  <c:v>0.53143819444444451</c:v>
                </c:pt>
                <c:pt idx="384">
                  <c:v>0.20535486111111106</c:v>
                </c:pt>
                <c:pt idx="385">
                  <c:v>3.1443749999999999E-2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9.704861111111112E-3</c:v>
                </c:pt>
                <c:pt idx="393">
                  <c:v>0.17119375000000003</c:v>
                </c:pt>
                <c:pt idx="394">
                  <c:v>0.89439999999999997</c:v>
                </c:pt>
                <c:pt idx="395">
                  <c:v>2.6742715277777784</c:v>
                </c:pt>
                <c:pt idx="396">
                  <c:v>5.8729937500000009</c:v>
                </c:pt>
                <c:pt idx="397">
                  <c:v>10.697086111111114</c:v>
                </c:pt>
                <c:pt idx="398">
                  <c:v>16.956721527777777</c:v>
                </c:pt>
                <c:pt idx="399">
                  <c:v>22.734219444444438</c:v>
                </c:pt>
                <c:pt idx="400">
                  <c:v>25.440711111111113</c:v>
                </c:pt>
                <c:pt idx="401">
                  <c:v>25.440711111111113</c:v>
                </c:pt>
                <c:pt idx="402">
                  <c:v>24.068443749999997</c:v>
                </c:pt>
                <c:pt idx="403">
                  <c:v>21.074688194444445</c:v>
                </c:pt>
                <c:pt idx="404">
                  <c:v>18.111599999999999</c:v>
                </c:pt>
                <c:pt idx="405">
                  <c:v>15.839886111111108</c:v>
                </c:pt>
                <c:pt idx="406">
                  <c:v>13.574771527777774</c:v>
                </c:pt>
                <c:pt idx="407">
                  <c:v>11.218819444444444</c:v>
                </c:pt>
                <c:pt idx="408">
                  <c:v>9.0872437500000007</c:v>
                </c:pt>
                <c:pt idx="409">
                  <c:v>7.8275527777777771</c:v>
                </c:pt>
                <c:pt idx="410">
                  <c:v>7.5003048611111112</c:v>
                </c:pt>
                <c:pt idx="411">
                  <c:v>7.6086111111111103</c:v>
                </c:pt>
                <c:pt idx="412">
                  <c:v>7.8275527777777771</c:v>
                </c:pt>
                <c:pt idx="413">
                  <c:v>8.1617881944444441</c:v>
                </c:pt>
                <c:pt idx="414">
                  <c:v>8.6183048611111133</c:v>
                </c:pt>
                <c:pt idx="415">
                  <c:v>9.81394375</c:v>
                </c:pt>
                <c:pt idx="416">
                  <c:v>11.752974999999998</c:v>
                </c:pt>
                <c:pt idx="417">
                  <c:v>13.574771527777774</c:v>
                </c:pt>
                <c:pt idx="418">
                  <c:v>14.161721527777782</c:v>
                </c:pt>
                <c:pt idx="419">
                  <c:v>13.720344444444445</c:v>
                </c:pt>
                <c:pt idx="420">
                  <c:v>12.024711111111113</c:v>
                </c:pt>
                <c:pt idx="421">
                  <c:v>10.697086111111114</c:v>
                </c:pt>
                <c:pt idx="422">
                  <c:v>10.187775</c:v>
                </c:pt>
                <c:pt idx="423">
                  <c:v>10.440877777777777</c:v>
                </c:pt>
                <c:pt idx="424">
                  <c:v>11.484344444444442</c:v>
                </c:pt>
                <c:pt idx="425">
                  <c:v>14.161721527777782</c:v>
                </c:pt>
                <c:pt idx="426">
                  <c:v>19.827419444444445</c:v>
                </c:pt>
                <c:pt idx="427">
                  <c:v>29.144086111111108</c:v>
                </c:pt>
                <c:pt idx="428">
                  <c:v>38.763544444444449</c:v>
                </c:pt>
                <c:pt idx="429">
                  <c:v>43.305419444444432</c:v>
                </c:pt>
                <c:pt idx="430">
                  <c:v>43.565121527777777</c:v>
                </c:pt>
                <c:pt idx="431">
                  <c:v>41.763511111111107</c:v>
                </c:pt>
                <c:pt idx="432">
                  <c:v>39.50305486111111</c:v>
                </c:pt>
                <c:pt idx="433">
                  <c:v>38.031021527777781</c:v>
                </c:pt>
                <c:pt idx="434">
                  <c:v>37.546554861111119</c:v>
                </c:pt>
                <c:pt idx="435">
                  <c:v>36.348975000000003</c:v>
                </c:pt>
                <c:pt idx="436">
                  <c:v>33.099011111111103</c:v>
                </c:pt>
                <c:pt idx="437">
                  <c:v>27.673993749999994</c:v>
                </c:pt>
                <c:pt idx="438">
                  <c:v>20.535486111111108</c:v>
                </c:pt>
                <c:pt idx="439">
                  <c:v>12.858552777777776</c:v>
                </c:pt>
                <c:pt idx="440">
                  <c:v>6.4599437499999999</c:v>
                </c:pt>
                <c:pt idx="441">
                  <c:v>2.3016048611111111</c:v>
                </c:pt>
                <c:pt idx="442">
                  <c:v>0.56055277777777779</c:v>
                </c:pt>
                <c:pt idx="443">
                  <c:v>6.5604861111111107E-2</c:v>
                </c:pt>
                <c:pt idx="444">
                  <c:v>1.5527777777777779E-3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9.704861111111112E-3</c:v>
                </c:pt>
                <c:pt idx="513">
                  <c:v>0.24262152777777776</c:v>
                </c:pt>
                <c:pt idx="514">
                  <c:v>1.6909749999999997</c:v>
                </c:pt>
                <c:pt idx="515">
                  <c:v>5.4052194444444437</c:v>
                </c:pt>
                <c:pt idx="516">
                  <c:v>10.956400000000002</c:v>
                </c:pt>
                <c:pt idx="517">
                  <c:v>16.313871527777781</c:v>
                </c:pt>
                <c:pt idx="518">
                  <c:v>18.61819375</c:v>
                </c:pt>
                <c:pt idx="519">
                  <c:v>18.61819375</c:v>
                </c:pt>
                <c:pt idx="520">
                  <c:v>17.611993750000003</c:v>
                </c:pt>
                <c:pt idx="521">
                  <c:v>15.997104861111113</c:v>
                </c:pt>
                <c:pt idx="522">
                  <c:v>14.3104</c:v>
                </c:pt>
                <c:pt idx="523">
                  <c:v>12.299552777777778</c:v>
                </c:pt>
                <c:pt idx="524">
                  <c:v>9.326371527777777</c:v>
                </c:pt>
                <c:pt idx="525">
                  <c:v>5.4972215277777767</c:v>
                </c:pt>
                <c:pt idx="526">
                  <c:v>2.2422111111111112</c:v>
                </c:pt>
                <c:pt idx="527">
                  <c:v>0.62111111111111117</c:v>
                </c:pt>
                <c:pt idx="528">
                  <c:v>0.15527777777777779</c:v>
                </c:pt>
                <c:pt idx="529">
                  <c:v>3.8819444444444448E-2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1.5527777777777779E-3</c:v>
                </c:pt>
                <c:pt idx="534">
                  <c:v>5.5899999999999998E-2</c:v>
                </c:pt>
                <c:pt idx="535">
                  <c:v>0.39751111111111115</c:v>
                </c:pt>
                <c:pt idx="536">
                  <c:v>1.0496777777777777</c:v>
                </c:pt>
                <c:pt idx="537">
                  <c:v>2.6102194444444442</c:v>
                </c:pt>
                <c:pt idx="538">
                  <c:v>6.5604861111111106</c:v>
                </c:pt>
                <c:pt idx="539">
                  <c:v>13.720344444444445</c:v>
                </c:pt>
                <c:pt idx="540">
                  <c:v>20.714443750000001</c:v>
                </c:pt>
                <c:pt idx="541">
                  <c:v>23.301371527777775</c:v>
                </c:pt>
                <c:pt idx="542">
                  <c:v>23.301371527777775</c:v>
                </c:pt>
                <c:pt idx="543">
                  <c:v>22.922493750000001</c:v>
                </c:pt>
                <c:pt idx="544">
                  <c:v>21.620877777777775</c:v>
                </c:pt>
                <c:pt idx="545">
                  <c:v>19.30452152777778</c:v>
                </c:pt>
                <c:pt idx="546">
                  <c:v>15.683443750000004</c:v>
                </c:pt>
                <c:pt idx="547">
                  <c:v>13.285954861111108</c:v>
                </c:pt>
                <c:pt idx="548">
                  <c:v>11.484344444444442</c:v>
                </c:pt>
                <c:pt idx="549">
                  <c:v>10.313938194444445</c:v>
                </c:pt>
                <c:pt idx="550">
                  <c:v>9.2064194444444443</c:v>
                </c:pt>
                <c:pt idx="551">
                  <c:v>8.3884937499999985</c:v>
                </c:pt>
                <c:pt idx="552">
                  <c:v>7.9381881944444448</c:v>
                </c:pt>
                <c:pt idx="553">
                  <c:v>7.2860215277777769</c:v>
                </c:pt>
                <c:pt idx="554">
                  <c:v>6.8667715277777779</c:v>
                </c:pt>
                <c:pt idx="555">
                  <c:v>6.6618048611111114</c:v>
                </c:pt>
                <c:pt idx="556">
                  <c:v>6.6618048611111114</c:v>
                </c:pt>
                <c:pt idx="557">
                  <c:v>6.8667715277777779</c:v>
                </c:pt>
                <c:pt idx="558">
                  <c:v>7.3927750000000012</c:v>
                </c:pt>
                <c:pt idx="559">
                  <c:v>8.1617881944444441</c:v>
                </c:pt>
                <c:pt idx="560">
                  <c:v>10.56859375</c:v>
                </c:pt>
                <c:pt idx="561">
                  <c:v>11.218819444444444</c:v>
                </c:pt>
                <c:pt idx="562">
                  <c:v>11.218819444444444</c:v>
                </c:pt>
                <c:pt idx="563">
                  <c:v>11.218819444444444</c:v>
                </c:pt>
                <c:pt idx="564">
                  <c:v>9.2064194444444443</c:v>
                </c:pt>
                <c:pt idx="565">
                  <c:v>3.9599715277777769</c:v>
                </c:pt>
                <c:pt idx="566">
                  <c:v>0.89439999999999997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3.8819444444444448E-2</c:v>
                </c:pt>
                <c:pt idx="602">
                  <c:v>0.17119375000000003</c:v>
                </c:pt>
                <c:pt idx="603">
                  <c:v>0.89439999999999997</c:v>
                </c:pt>
                <c:pt idx="604">
                  <c:v>3.214638194444444</c:v>
                </c:pt>
                <c:pt idx="605">
                  <c:v>7.8275527777777771</c:v>
                </c:pt>
                <c:pt idx="606">
                  <c:v>15.218774999999999</c:v>
                </c:pt>
                <c:pt idx="607">
                  <c:v>25.242343749999996</c:v>
                </c:pt>
                <c:pt idx="608">
                  <c:v>36.111788194444436</c:v>
                </c:pt>
                <c:pt idx="609">
                  <c:v>47.01189999999999</c:v>
                </c:pt>
                <c:pt idx="610">
                  <c:v>58.440344444444435</c:v>
                </c:pt>
                <c:pt idx="611">
                  <c:v>71.443693749999994</c:v>
                </c:pt>
                <c:pt idx="612">
                  <c:v>83.576711111111081</c:v>
                </c:pt>
                <c:pt idx="613">
                  <c:v>90.561493749999997</c:v>
                </c:pt>
                <c:pt idx="614">
                  <c:v>92.067688194444443</c:v>
                </c:pt>
                <c:pt idx="615">
                  <c:v>91.313038194444431</c:v>
                </c:pt>
                <c:pt idx="616">
                  <c:v>90.936877777777752</c:v>
                </c:pt>
                <c:pt idx="617">
                  <c:v>90.186886111111122</c:v>
                </c:pt>
                <c:pt idx="618">
                  <c:v>88.696219444444438</c:v>
                </c:pt>
                <c:pt idx="619">
                  <c:v>85.752152777777766</c:v>
                </c:pt>
                <c:pt idx="620">
                  <c:v>81.785193750000005</c:v>
                </c:pt>
                <c:pt idx="621">
                  <c:v>78.260388194444431</c:v>
                </c:pt>
                <c:pt idx="622">
                  <c:v>76.52709999999999</c:v>
                </c:pt>
                <c:pt idx="623">
                  <c:v>76.182771527777746</c:v>
                </c:pt>
                <c:pt idx="624">
                  <c:v>76.872204861111101</c:v>
                </c:pt>
                <c:pt idx="625">
                  <c:v>78.959138194444449</c:v>
                </c:pt>
                <c:pt idx="626">
                  <c:v>81.074021527777788</c:v>
                </c:pt>
                <c:pt idx="627">
                  <c:v>82.141944444444434</c:v>
                </c:pt>
                <c:pt idx="628">
                  <c:v>82.141944444444434</c:v>
                </c:pt>
                <c:pt idx="629">
                  <c:v>82.141944444444434</c:v>
                </c:pt>
                <c:pt idx="630">
                  <c:v>82.499471527777771</c:v>
                </c:pt>
                <c:pt idx="631">
                  <c:v>84.660938194444455</c:v>
                </c:pt>
                <c:pt idx="632">
                  <c:v>88.325493749999993</c:v>
                </c:pt>
                <c:pt idx="633">
                  <c:v>92.825443749999977</c:v>
                </c:pt>
                <c:pt idx="634">
                  <c:v>98.21668819444443</c:v>
                </c:pt>
                <c:pt idx="635">
                  <c:v>103.3591</c:v>
                </c:pt>
                <c:pt idx="636">
                  <c:v>107.4040861111111</c:v>
                </c:pt>
                <c:pt idx="637">
                  <c:v>109.04381944444442</c:v>
                </c:pt>
                <c:pt idx="638">
                  <c:v>109.04381944444442</c:v>
                </c:pt>
                <c:pt idx="639">
                  <c:v>108.63272152777775</c:v>
                </c:pt>
                <c:pt idx="640">
                  <c:v>107.81285486111112</c:v>
                </c:pt>
                <c:pt idx="641">
                  <c:v>107.4040861111111</c:v>
                </c:pt>
                <c:pt idx="642">
                  <c:v>109.45569374999999</c:v>
                </c:pt>
                <c:pt idx="643">
                  <c:v>114.45874374999998</c:v>
                </c:pt>
                <c:pt idx="644">
                  <c:v>118.28440000000002</c:v>
                </c:pt>
                <c:pt idx="645">
                  <c:v>119.57359374999999</c:v>
                </c:pt>
                <c:pt idx="646">
                  <c:v>121.30338819444444</c:v>
                </c:pt>
                <c:pt idx="647">
                  <c:v>123.04560486111109</c:v>
                </c:pt>
                <c:pt idx="648">
                  <c:v>124.80024374999999</c:v>
                </c:pt>
                <c:pt idx="649">
                  <c:v>125.68222152777777</c:v>
                </c:pt>
                <c:pt idx="650">
                  <c:v>125.24084444444443</c:v>
                </c:pt>
                <c:pt idx="651">
                  <c:v>121.73777777777777</c:v>
                </c:pt>
                <c:pt idx="652">
                  <c:v>114.03755277777778</c:v>
                </c:pt>
                <c:pt idx="653">
                  <c:v>105.37188819444442</c:v>
                </c:pt>
                <c:pt idx="654">
                  <c:v>97.437193749999992</c:v>
                </c:pt>
                <c:pt idx="655">
                  <c:v>86.483511111111099</c:v>
                </c:pt>
                <c:pt idx="656">
                  <c:v>72.446399999999997</c:v>
                </c:pt>
                <c:pt idx="657">
                  <c:v>59.651511111111112</c:v>
                </c:pt>
                <c:pt idx="658">
                  <c:v>51.717204861111114</c:v>
                </c:pt>
                <c:pt idx="659">
                  <c:v>45.670688194444438</c:v>
                </c:pt>
                <c:pt idx="660">
                  <c:v>37.305486111111108</c:v>
                </c:pt>
                <c:pt idx="661">
                  <c:v>26.241944444444442</c:v>
                </c:pt>
                <c:pt idx="662">
                  <c:v>16.633743750000001</c:v>
                </c:pt>
                <c:pt idx="663">
                  <c:v>9.2064194444444443</c:v>
                </c:pt>
                <c:pt idx="664">
                  <c:v>6.6618048611111114</c:v>
                </c:pt>
                <c:pt idx="665">
                  <c:v>5.589999999999999</c:v>
                </c:pt>
                <c:pt idx="666">
                  <c:v>6.0655381944444446</c:v>
                </c:pt>
                <c:pt idx="667">
                  <c:v>7.6086111111111103</c:v>
                </c:pt>
                <c:pt idx="668">
                  <c:v>14.013819444444444</c:v>
                </c:pt>
                <c:pt idx="669">
                  <c:v>20.89417777777777</c:v>
                </c:pt>
                <c:pt idx="670">
                  <c:v>30.434444444444441</c:v>
                </c:pt>
                <c:pt idx="671">
                  <c:v>39.751111111111115</c:v>
                </c:pt>
                <c:pt idx="672">
                  <c:v>44.875277777777775</c:v>
                </c:pt>
                <c:pt idx="673">
                  <c:v>50.31</c:v>
                </c:pt>
                <c:pt idx="674">
                  <c:v>56.055277777777775</c:v>
                </c:pt>
                <c:pt idx="675">
                  <c:v>62.111111111111107</c:v>
                </c:pt>
                <c:pt idx="676">
                  <c:v>63.046271527777755</c:v>
                </c:pt>
                <c:pt idx="677">
                  <c:v>63.673593750000002</c:v>
                </c:pt>
                <c:pt idx="678">
                  <c:v>59.044375000000009</c:v>
                </c:pt>
                <c:pt idx="679">
                  <c:v>49.47499375000001</c:v>
                </c:pt>
                <c:pt idx="680">
                  <c:v>39.255775</c:v>
                </c:pt>
                <c:pt idx="681">
                  <c:v>28.509388194444444</c:v>
                </c:pt>
                <c:pt idx="682">
                  <c:v>20.179899999999996</c:v>
                </c:pt>
                <c:pt idx="683">
                  <c:v>17.282804861111114</c:v>
                </c:pt>
                <c:pt idx="684">
                  <c:v>13.866693749999994</c:v>
                </c:pt>
                <c:pt idx="685">
                  <c:v>13.866693749999994</c:v>
                </c:pt>
                <c:pt idx="686">
                  <c:v>17.611993750000003</c:v>
                </c:pt>
                <c:pt idx="687">
                  <c:v>22.174054861111109</c:v>
                </c:pt>
                <c:pt idx="688">
                  <c:v>26.040471527777772</c:v>
                </c:pt>
                <c:pt idx="689">
                  <c:v>31.310211111111109</c:v>
                </c:pt>
                <c:pt idx="690">
                  <c:v>35.639743749999994</c:v>
                </c:pt>
                <c:pt idx="691">
                  <c:v>37.065193749999985</c:v>
                </c:pt>
                <c:pt idx="692">
                  <c:v>37.546554861111119</c:v>
                </c:pt>
                <c:pt idx="693">
                  <c:v>39.255775</c:v>
                </c:pt>
                <c:pt idx="694">
                  <c:v>41.509243750000003</c:v>
                </c:pt>
                <c:pt idx="695">
                  <c:v>42.788344444444455</c:v>
                </c:pt>
                <c:pt idx="696">
                  <c:v>40.751100000000001</c:v>
                </c:pt>
                <c:pt idx="697">
                  <c:v>31.090104861111108</c:v>
                </c:pt>
                <c:pt idx="698">
                  <c:v>25.839774999999999</c:v>
                </c:pt>
                <c:pt idx="699">
                  <c:v>20.714443750000001</c:v>
                </c:pt>
                <c:pt idx="700">
                  <c:v>18.448552777777778</c:v>
                </c:pt>
                <c:pt idx="701">
                  <c:v>17.447011111111106</c:v>
                </c:pt>
                <c:pt idx="702">
                  <c:v>17.119374999999998</c:v>
                </c:pt>
                <c:pt idx="703">
                  <c:v>17.119374999999998</c:v>
                </c:pt>
                <c:pt idx="704">
                  <c:v>16.956721527777777</c:v>
                </c:pt>
                <c:pt idx="705">
                  <c:v>15.372888194444444</c:v>
                </c:pt>
                <c:pt idx="706">
                  <c:v>12.438138194444441</c:v>
                </c:pt>
                <c:pt idx="707">
                  <c:v>8.8512215277777795</c:v>
                </c:pt>
                <c:pt idx="708">
                  <c:v>6.3601777777777784</c:v>
                </c:pt>
                <c:pt idx="709">
                  <c:v>5.589999999999999</c:v>
                </c:pt>
                <c:pt idx="710">
                  <c:v>6.7638999999999987</c:v>
                </c:pt>
                <c:pt idx="711">
                  <c:v>11.35119375</c:v>
                </c:pt>
                <c:pt idx="712">
                  <c:v>17.282804861111114</c:v>
                </c:pt>
                <c:pt idx="713">
                  <c:v>18.448552777777778</c:v>
                </c:pt>
                <c:pt idx="714">
                  <c:v>17.447011111111106</c:v>
                </c:pt>
                <c:pt idx="715">
                  <c:v>13.285954861111108</c:v>
                </c:pt>
                <c:pt idx="716">
                  <c:v>7.5003048611111112</c:v>
                </c:pt>
                <c:pt idx="717">
                  <c:v>5.589999999999999</c:v>
                </c:pt>
                <c:pt idx="718">
                  <c:v>5.589999999999999</c:v>
                </c:pt>
                <c:pt idx="719">
                  <c:v>6.5604861111111106</c:v>
                </c:pt>
                <c:pt idx="720">
                  <c:v>9.9377777777777787</c:v>
                </c:pt>
                <c:pt idx="721">
                  <c:v>13.285954861111108</c:v>
                </c:pt>
                <c:pt idx="722">
                  <c:v>16.473419444444446</c:v>
                </c:pt>
                <c:pt idx="723">
                  <c:v>19.65234375</c:v>
                </c:pt>
                <c:pt idx="724">
                  <c:v>22.359999999999996</c:v>
                </c:pt>
                <c:pt idx="725">
                  <c:v>27.467086111111112</c:v>
                </c:pt>
                <c:pt idx="726">
                  <c:v>34.704971527777772</c:v>
                </c:pt>
                <c:pt idx="727">
                  <c:v>47.01189999999999</c:v>
                </c:pt>
                <c:pt idx="728">
                  <c:v>55.466774999999977</c:v>
                </c:pt>
                <c:pt idx="729">
                  <c:v>62.733775000000016</c:v>
                </c:pt>
                <c:pt idx="730">
                  <c:v>67.179377777777773</c:v>
                </c:pt>
                <c:pt idx="731">
                  <c:v>68.151804861111103</c:v>
                </c:pt>
                <c:pt idx="732">
                  <c:v>68.477499999999992</c:v>
                </c:pt>
                <c:pt idx="733">
                  <c:v>69.131219444444454</c:v>
                </c:pt>
                <c:pt idx="734">
                  <c:v>69.788044444444424</c:v>
                </c:pt>
                <c:pt idx="735">
                  <c:v>70.779104861111136</c:v>
                </c:pt>
                <c:pt idx="736">
                  <c:v>72.111388194444459</c:v>
                </c:pt>
                <c:pt idx="737">
                  <c:v>74.133104861111107</c:v>
                </c:pt>
                <c:pt idx="738">
                  <c:v>75.154444444444437</c:v>
                </c:pt>
                <c:pt idx="739">
                  <c:v>75.496443749999997</c:v>
                </c:pt>
                <c:pt idx="740">
                  <c:v>79.660993749999975</c:v>
                </c:pt>
                <c:pt idx="741">
                  <c:v>83.576711111111081</c:v>
                </c:pt>
                <c:pt idx="742">
                  <c:v>86.483511111111099</c:v>
                </c:pt>
                <c:pt idx="743">
                  <c:v>86.8503548611111</c:v>
                </c:pt>
                <c:pt idx="744">
                  <c:v>87.217974999999981</c:v>
                </c:pt>
                <c:pt idx="745">
                  <c:v>87.217974999999981</c:v>
                </c:pt>
                <c:pt idx="746">
                  <c:v>87.586371527777771</c:v>
                </c:pt>
                <c:pt idx="747">
                  <c:v>89.067721527777778</c:v>
                </c:pt>
                <c:pt idx="748">
                  <c:v>91.689975000000004</c:v>
                </c:pt>
                <c:pt idx="749">
                  <c:v>94.733419444444436</c:v>
                </c:pt>
                <c:pt idx="750">
                  <c:v>96.273774999999986</c:v>
                </c:pt>
                <c:pt idx="751">
                  <c:v>96.273774999999986</c:v>
                </c:pt>
                <c:pt idx="752">
                  <c:v>95.887521527777778</c:v>
                </c:pt>
                <c:pt idx="753">
                  <c:v>94.35027152777775</c:v>
                </c:pt>
                <c:pt idx="754">
                  <c:v>91.313038194444431</c:v>
                </c:pt>
                <c:pt idx="755">
                  <c:v>87.955544444444428</c:v>
                </c:pt>
                <c:pt idx="756">
                  <c:v>83.216854861111102</c:v>
                </c:pt>
                <c:pt idx="757">
                  <c:v>74.133104861111107</c:v>
                </c:pt>
                <c:pt idx="758">
                  <c:v>59.956243749999992</c:v>
                </c:pt>
                <c:pt idx="759">
                  <c:v>45.139638194444451</c:v>
                </c:pt>
                <c:pt idx="760">
                  <c:v>32.647152777777777</c:v>
                </c:pt>
                <c:pt idx="761">
                  <c:v>21.804493749999995</c:v>
                </c:pt>
                <c:pt idx="762">
                  <c:v>13.142711111111108</c:v>
                </c:pt>
                <c:pt idx="763">
                  <c:v>7.9381881944444448</c:v>
                </c:pt>
                <c:pt idx="764">
                  <c:v>5.589999999999999</c:v>
                </c:pt>
                <c:pt idx="765">
                  <c:v>6.3601777777777784</c:v>
                </c:pt>
                <c:pt idx="766">
                  <c:v>9.9377777777777787</c:v>
                </c:pt>
                <c:pt idx="767">
                  <c:v>14.161721527777782</c:v>
                </c:pt>
                <c:pt idx="768">
                  <c:v>19.478044444444439</c:v>
                </c:pt>
                <c:pt idx="769">
                  <c:v>25.440711111111113</c:v>
                </c:pt>
                <c:pt idx="770">
                  <c:v>35.170804861111108</c:v>
                </c:pt>
                <c:pt idx="771">
                  <c:v>48.372521527777778</c:v>
                </c:pt>
                <c:pt idx="772">
                  <c:v>61.800943749999988</c:v>
                </c:pt>
                <c:pt idx="773">
                  <c:v>76.872204861111101</c:v>
                </c:pt>
                <c:pt idx="774">
                  <c:v>87.586371527777771</c:v>
                </c:pt>
                <c:pt idx="775">
                  <c:v>100.57380486111109</c:v>
                </c:pt>
                <c:pt idx="776">
                  <c:v>113.61713819444445</c:v>
                </c:pt>
                <c:pt idx="777">
                  <c:v>123.04560486111109</c:v>
                </c:pt>
                <c:pt idx="778">
                  <c:v>131.03930486111113</c:v>
                </c:pt>
                <c:pt idx="779">
                  <c:v>138.81988611111109</c:v>
                </c:pt>
                <c:pt idx="780">
                  <c:v>144.92113819444444</c:v>
                </c:pt>
                <c:pt idx="781">
                  <c:v>149.70369374999999</c:v>
                </c:pt>
                <c:pt idx="782">
                  <c:v>153.09767777777776</c:v>
                </c:pt>
                <c:pt idx="783">
                  <c:v>155.54524375</c:v>
                </c:pt>
                <c:pt idx="784">
                  <c:v>157.0231</c:v>
                </c:pt>
                <c:pt idx="785">
                  <c:v>159.00444444444446</c:v>
                </c:pt>
                <c:pt idx="786">
                  <c:v>162.50168819444443</c:v>
                </c:pt>
                <c:pt idx="787">
                  <c:v>165.02301111111112</c:v>
                </c:pt>
                <c:pt idx="788">
                  <c:v>165.52960486111112</c:v>
                </c:pt>
                <c:pt idx="789">
                  <c:v>165.52960486111112</c:v>
                </c:pt>
                <c:pt idx="790">
                  <c:v>166.03697500000001</c:v>
                </c:pt>
                <c:pt idx="791">
                  <c:v>167.56374374999999</c:v>
                </c:pt>
                <c:pt idx="792">
                  <c:v>169.0975</c:v>
                </c:pt>
                <c:pt idx="793">
                  <c:v>167.05404444444443</c:v>
                </c:pt>
                <c:pt idx="794">
                  <c:v>156.5297048611111</c:v>
                </c:pt>
                <c:pt idx="795">
                  <c:v>138.35599374999998</c:v>
                </c:pt>
                <c:pt idx="796">
                  <c:v>115.726975</c:v>
                </c:pt>
                <c:pt idx="797">
                  <c:v>94.35027152777775</c:v>
                </c:pt>
                <c:pt idx="798">
                  <c:v>78.260388194444431</c:v>
                </c:pt>
                <c:pt idx="799">
                  <c:v>69.459243749999985</c:v>
                </c:pt>
                <c:pt idx="800">
                  <c:v>66.534975000000003</c:v>
                </c:pt>
                <c:pt idx="801">
                  <c:v>66.213938194444438</c:v>
                </c:pt>
                <c:pt idx="802">
                  <c:v>68.80397152777779</c:v>
                </c:pt>
                <c:pt idx="803">
                  <c:v>77.564743750000019</c:v>
                </c:pt>
                <c:pt idx="804">
                  <c:v>90.936877777777752</c:v>
                </c:pt>
                <c:pt idx="805">
                  <c:v>102.55941944444443</c:v>
                </c:pt>
                <c:pt idx="806">
                  <c:v>107.81285486111112</c:v>
                </c:pt>
                <c:pt idx="807">
                  <c:v>109.04381944444442</c:v>
                </c:pt>
                <c:pt idx="808">
                  <c:v>106.99609374999999</c:v>
                </c:pt>
                <c:pt idx="809">
                  <c:v>102.16074374999997</c:v>
                </c:pt>
                <c:pt idx="810">
                  <c:v>95.887521527777778</c:v>
                </c:pt>
                <c:pt idx="811">
                  <c:v>87.217974999999981</c:v>
                </c:pt>
                <c:pt idx="812">
                  <c:v>74.133104861111107</c:v>
                </c:pt>
                <c:pt idx="813">
                  <c:v>61.182938194444446</c:v>
                </c:pt>
                <c:pt idx="814">
                  <c:v>48.922204861111105</c:v>
                </c:pt>
                <c:pt idx="815">
                  <c:v>37.546554861111119</c:v>
                </c:pt>
                <c:pt idx="816">
                  <c:v>26.851021527777775</c:v>
                </c:pt>
                <c:pt idx="817">
                  <c:v>18.61819375</c:v>
                </c:pt>
                <c:pt idx="818">
                  <c:v>12.577500000000001</c:v>
                </c:pt>
                <c:pt idx="819">
                  <c:v>11.218819444444444</c:v>
                </c:pt>
                <c:pt idx="820">
                  <c:v>12.577500000000001</c:v>
                </c:pt>
                <c:pt idx="821">
                  <c:v>17.777752777777774</c:v>
                </c:pt>
                <c:pt idx="822">
                  <c:v>23.875511111111116</c:v>
                </c:pt>
                <c:pt idx="823">
                  <c:v>30.217443749999994</c:v>
                </c:pt>
                <c:pt idx="824">
                  <c:v>36.825677777777777</c:v>
                </c:pt>
                <c:pt idx="825">
                  <c:v>42.274374999999999</c:v>
                </c:pt>
                <c:pt idx="826">
                  <c:v>47.82594375</c:v>
                </c:pt>
                <c:pt idx="827">
                  <c:v>53.431471527777774</c:v>
                </c:pt>
                <c:pt idx="828">
                  <c:v>58.741971527777778</c:v>
                </c:pt>
                <c:pt idx="829">
                  <c:v>66.534975000000003</c:v>
                </c:pt>
                <c:pt idx="830">
                  <c:v>75.154444444444437</c:v>
                </c:pt>
                <c:pt idx="831">
                  <c:v>83.216854861111102</c:v>
                </c:pt>
                <c:pt idx="832">
                  <c:v>88.325493749999993</c:v>
                </c:pt>
                <c:pt idx="833">
                  <c:v>90.186886111111122</c:v>
                </c:pt>
                <c:pt idx="834">
                  <c:v>92.067688194444443</c:v>
                </c:pt>
                <c:pt idx="835">
                  <c:v>94.35027152777775</c:v>
                </c:pt>
                <c:pt idx="836">
                  <c:v>96.273774999999986</c:v>
                </c:pt>
                <c:pt idx="837">
                  <c:v>97.826552777777778</c:v>
                </c:pt>
                <c:pt idx="838">
                  <c:v>100.57380486111109</c:v>
                </c:pt>
                <c:pt idx="839">
                  <c:v>104.16188611111109</c:v>
                </c:pt>
                <c:pt idx="840">
                  <c:v>106.99609374999999</c:v>
                </c:pt>
                <c:pt idx="841">
                  <c:v>110.28177152777775</c:v>
                </c:pt>
                <c:pt idx="842">
                  <c:v>115.30345486111112</c:v>
                </c:pt>
                <c:pt idx="843">
                  <c:v>120.43693819444447</c:v>
                </c:pt>
                <c:pt idx="844">
                  <c:v>123.92137152777778</c:v>
                </c:pt>
                <c:pt idx="845">
                  <c:v>125.24084444444443</c:v>
                </c:pt>
                <c:pt idx="846">
                  <c:v>126.12437499999997</c:v>
                </c:pt>
                <c:pt idx="847">
                  <c:v>127.01101111111112</c:v>
                </c:pt>
                <c:pt idx="848">
                  <c:v>129.24118819444445</c:v>
                </c:pt>
                <c:pt idx="849">
                  <c:v>133.75977152777781</c:v>
                </c:pt>
                <c:pt idx="850">
                  <c:v>140.21622152777775</c:v>
                </c:pt>
                <c:pt idx="851">
                  <c:v>144.92113819444444</c:v>
                </c:pt>
                <c:pt idx="852">
                  <c:v>147.78135486111111</c:v>
                </c:pt>
                <c:pt idx="853">
                  <c:v>150.66952152777773</c:v>
                </c:pt>
                <c:pt idx="854">
                  <c:v>153.58563819444441</c:v>
                </c:pt>
                <c:pt idx="855">
                  <c:v>155.54524375</c:v>
                </c:pt>
                <c:pt idx="856">
                  <c:v>156.03708611111111</c:v>
                </c:pt>
                <c:pt idx="857">
                  <c:v>156.5297048611111</c:v>
                </c:pt>
                <c:pt idx="858">
                  <c:v>161.49859375000003</c:v>
                </c:pt>
                <c:pt idx="859">
                  <c:v>168.0742194444444</c:v>
                </c:pt>
                <c:pt idx="860">
                  <c:v>173.22167777777773</c:v>
                </c:pt>
                <c:pt idx="861">
                  <c:v>176.34741944444448</c:v>
                </c:pt>
                <c:pt idx="862">
                  <c:v>183.74951111111108</c:v>
                </c:pt>
                <c:pt idx="863">
                  <c:v>196.24044374999994</c:v>
                </c:pt>
                <c:pt idx="864">
                  <c:v>202.92049374999996</c:v>
                </c:pt>
                <c:pt idx="865">
                  <c:v>205.73684444444442</c:v>
                </c:pt>
                <c:pt idx="866">
                  <c:v>209.14208611111113</c:v>
                </c:pt>
                <c:pt idx="867">
                  <c:v>216.03641944444442</c:v>
                </c:pt>
                <c:pt idx="868">
                  <c:v>224.2211111111111</c:v>
                </c:pt>
                <c:pt idx="869">
                  <c:v>227.77541944444437</c:v>
                </c:pt>
                <c:pt idx="870">
                  <c:v>227.18109375</c:v>
                </c:pt>
                <c:pt idx="871">
                  <c:v>225.40277500000002</c:v>
                </c:pt>
                <c:pt idx="872">
                  <c:v>223.04255277777773</c:v>
                </c:pt>
                <c:pt idx="873">
                  <c:v>220.69475277777784</c:v>
                </c:pt>
                <c:pt idx="874">
                  <c:v>217.19634444444438</c:v>
                </c:pt>
                <c:pt idx="875">
                  <c:v>212.00113819444445</c:v>
                </c:pt>
                <c:pt idx="876">
                  <c:v>205.17202152777782</c:v>
                </c:pt>
                <c:pt idx="877">
                  <c:v>197.34602152777774</c:v>
                </c:pt>
                <c:pt idx="878">
                  <c:v>192.39537777777781</c:v>
                </c:pt>
                <c:pt idx="879">
                  <c:v>190.21527777777774</c:v>
                </c:pt>
                <c:pt idx="880">
                  <c:v>190.21527777777774</c:v>
                </c:pt>
                <c:pt idx="881">
                  <c:v>184.81937500000001</c:v>
                </c:pt>
                <c:pt idx="882">
                  <c:v>179.5011111111111</c:v>
                </c:pt>
                <c:pt idx="883">
                  <c:v>179.5011111111111</c:v>
                </c:pt>
                <c:pt idx="884">
                  <c:v>179.5011111111111</c:v>
                </c:pt>
                <c:pt idx="885">
                  <c:v>180.02944374999996</c:v>
                </c:pt>
                <c:pt idx="886">
                  <c:v>181.6191</c:v>
                </c:pt>
                <c:pt idx="887">
                  <c:v>182.68275277777775</c:v>
                </c:pt>
                <c:pt idx="888">
                  <c:v>183.21574374999997</c:v>
                </c:pt>
                <c:pt idx="889">
                  <c:v>182.15053819444447</c:v>
                </c:pt>
                <c:pt idx="890">
                  <c:v>180.02944374999996</c:v>
                </c:pt>
                <c:pt idx="891">
                  <c:v>175.82452152777773</c:v>
                </c:pt>
                <c:pt idx="892">
                  <c:v>170.12388611111112</c:v>
                </c:pt>
                <c:pt idx="893">
                  <c:v>163.0044</c:v>
                </c:pt>
                <c:pt idx="894">
                  <c:v>157.0231</c:v>
                </c:pt>
                <c:pt idx="895">
                  <c:v>152.12408611111113</c:v>
                </c:pt>
                <c:pt idx="896">
                  <c:v>149.70369374999999</c:v>
                </c:pt>
                <c:pt idx="897">
                  <c:v>148.74097152777776</c:v>
                </c:pt>
                <c:pt idx="898">
                  <c:v>148.74097152777776</c:v>
                </c:pt>
                <c:pt idx="899">
                  <c:v>148.26077499999994</c:v>
                </c:pt>
                <c:pt idx="900">
                  <c:v>146.82484374999996</c:v>
                </c:pt>
                <c:pt idx="901">
                  <c:v>143.97394374999996</c:v>
                </c:pt>
                <c:pt idx="902">
                  <c:v>138.35599374999998</c:v>
                </c:pt>
                <c:pt idx="903">
                  <c:v>115.726975</c:v>
                </c:pt>
                <c:pt idx="904">
                  <c:v>94.35027152777775</c:v>
                </c:pt>
                <c:pt idx="905">
                  <c:v>78.260388194444431</c:v>
                </c:pt>
                <c:pt idx="906">
                  <c:v>69.459243749999985</c:v>
                </c:pt>
                <c:pt idx="907">
                  <c:v>66.534975000000003</c:v>
                </c:pt>
                <c:pt idx="908">
                  <c:v>66.213938194444438</c:v>
                </c:pt>
                <c:pt idx="909">
                  <c:v>68.80397152777779</c:v>
                </c:pt>
                <c:pt idx="910">
                  <c:v>77.564743750000019</c:v>
                </c:pt>
                <c:pt idx="911">
                  <c:v>90.936877777777752</c:v>
                </c:pt>
                <c:pt idx="912">
                  <c:v>102.55941944444443</c:v>
                </c:pt>
                <c:pt idx="913">
                  <c:v>107.81285486111112</c:v>
                </c:pt>
                <c:pt idx="914">
                  <c:v>113.19750000000001</c:v>
                </c:pt>
                <c:pt idx="915">
                  <c:v>126.12437499999997</c:v>
                </c:pt>
                <c:pt idx="916">
                  <c:v>131.03930486111113</c:v>
                </c:pt>
                <c:pt idx="917">
                  <c:v>136.04817777777779</c:v>
                </c:pt>
                <c:pt idx="918">
                  <c:v>135.13048611111111</c:v>
                </c:pt>
                <c:pt idx="919">
                  <c:v>135.58894375</c:v>
                </c:pt>
                <c:pt idx="920">
                  <c:v>137.43053819444447</c:v>
                </c:pt>
                <c:pt idx="921">
                  <c:v>142.08887152777774</c:v>
                </c:pt>
                <c:pt idx="922">
                  <c:v>150.66952152777773</c:v>
                </c:pt>
                <c:pt idx="923">
                  <c:v>158.50794375000001</c:v>
                </c:pt>
                <c:pt idx="924">
                  <c:v>164.51719374999996</c:v>
                </c:pt>
                <c:pt idx="925">
                  <c:v>159.50172152777773</c:v>
                </c:pt>
                <c:pt idx="926">
                  <c:v>152.61049375000002</c:v>
                </c:pt>
                <c:pt idx="927">
                  <c:v>149.22194444444443</c:v>
                </c:pt>
                <c:pt idx="928">
                  <c:v>145.87143819444441</c:v>
                </c:pt>
                <c:pt idx="929">
                  <c:v>143.97394374999996</c:v>
                </c:pt>
                <c:pt idx="930">
                  <c:v>142.08887152777774</c:v>
                </c:pt>
                <c:pt idx="931">
                  <c:v>140.68321944444443</c:v>
                </c:pt>
                <c:pt idx="932">
                  <c:v>138.81988611111109</c:v>
                </c:pt>
                <c:pt idx="933">
                  <c:v>136.968975</c:v>
                </c:pt>
                <c:pt idx="934">
                  <c:v>133.30441944444445</c:v>
                </c:pt>
                <c:pt idx="935">
                  <c:v>128.34678819444443</c:v>
                </c:pt>
                <c:pt idx="936">
                  <c:v>124.36041944444443</c:v>
                </c:pt>
                <c:pt idx="937">
                  <c:v>121.73777777777777</c:v>
                </c:pt>
                <c:pt idx="938">
                  <c:v>119.57359374999999</c:v>
                </c:pt>
                <c:pt idx="939">
                  <c:v>117.42881944444441</c:v>
                </c:pt>
                <c:pt idx="940">
                  <c:v>114.88071111111111</c:v>
                </c:pt>
                <c:pt idx="941">
                  <c:v>113.61713819444445</c:v>
                </c:pt>
                <c:pt idx="942">
                  <c:v>113.19750000000001</c:v>
                </c:pt>
                <c:pt idx="943">
                  <c:v>112.77863819444443</c:v>
                </c:pt>
                <c:pt idx="944">
                  <c:v>112.77863819444443</c:v>
                </c:pt>
                <c:pt idx="945">
                  <c:v>113.19750000000001</c:v>
                </c:pt>
                <c:pt idx="946">
                  <c:v>114.03755277777778</c:v>
                </c:pt>
                <c:pt idx="947">
                  <c:v>117.42881944444441</c:v>
                </c:pt>
                <c:pt idx="948">
                  <c:v>120.86977499999998</c:v>
                </c:pt>
                <c:pt idx="949">
                  <c:v>122.6088861111111</c:v>
                </c:pt>
                <c:pt idx="950">
                  <c:v>122.17294375000002</c:v>
                </c:pt>
                <c:pt idx="951">
                  <c:v>117.85622152777776</c:v>
                </c:pt>
                <c:pt idx="952">
                  <c:v>107.81285486111112</c:v>
                </c:pt>
                <c:pt idx="953">
                  <c:v>90.936877777777752</c:v>
                </c:pt>
                <c:pt idx="954">
                  <c:v>72.111388194444459</c:v>
                </c:pt>
                <c:pt idx="955">
                  <c:v>55.466774999999977</c:v>
                </c:pt>
                <c:pt idx="956">
                  <c:v>41.003038194444436</c:v>
                </c:pt>
                <c:pt idx="957">
                  <c:v>28.720177777777778</c:v>
                </c:pt>
                <c:pt idx="958">
                  <c:v>24.456638194444444</c:v>
                </c:pt>
                <c:pt idx="959">
                  <c:v>26.241944444444442</c:v>
                </c:pt>
                <c:pt idx="960">
                  <c:v>33.326104861111112</c:v>
                </c:pt>
                <c:pt idx="961">
                  <c:v>46.473086111111108</c:v>
                </c:pt>
                <c:pt idx="962">
                  <c:v>63.359544444444431</c:v>
                </c:pt>
                <c:pt idx="963">
                  <c:v>79.660993749999975</c:v>
                </c:pt>
                <c:pt idx="964">
                  <c:v>93.205486111111099</c:v>
                </c:pt>
                <c:pt idx="965">
                  <c:v>101.36572152777778</c:v>
                </c:pt>
                <c:pt idx="966">
                  <c:v>105.37188819444442</c:v>
                </c:pt>
                <c:pt idx="967">
                  <c:v>105.776775</c:v>
                </c:pt>
                <c:pt idx="968">
                  <c:v>105.37188819444442</c:v>
                </c:pt>
                <c:pt idx="969">
                  <c:v>103.7601048611111</c:v>
                </c:pt>
                <c:pt idx="970">
                  <c:v>100.57380486111109</c:v>
                </c:pt>
                <c:pt idx="971">
                  <c:v>93.967900000000014</c:v>
                </c:pt>
                <c:pt idx="972">
                  <c:v>81.785193750000005</c:v>
                </c:pt>
                <c:pt idx="973">
                  <c:v>63.988419444444453</c:v>
                </c:pt>
                <c:pt idx="974">
                  <c:v>48.372521527777778</c:v>
                </c:pt>
                <c:pt idx="975">
                  <c:v>34.937500000000007</c:v>
                </c:pt>
                <c:pt idx="976">
                  <c:v>23.683354861111109</c:v>
                </c:pt>
                <c:pt idx="977">
                  <c:v>14.459854861111113</c:v>
                </c:pt>
                <c:pt idx="978">
                  <c:v>9.9377777777777787</c:v>
                </c:pt>
                <c:pt idx="979">
                  <c:v>6.7638999999999987</c:v>
                </c:pt>
                <c:pt idx="980">
                  <c:v>4.4444381944444435</c:v>
                </c:pt>
                <c:pt idx="981">
                  <c:v>3.0061777777777783</c:v>
                </c:pt>
                <c:pt idx="982">
                  <c:v>2.0124</c:v>
                </c:pt>
                <c:pt idx="983">
                  <c:v>1.1742881944444443</c:v>
                </c:pt>
                <c:pt idx="984">
                  <c:v>0.39751111111111115</c:v>
                </c:pt>
                <c:pt idx="985">
                  <c:v>4.6971527777777786E-2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2.4844444444444447E-2</c:v>
                </c:pt>
                <c:pt idx="1028">
                  <c:v>0.50309999999999999</c:v>
                </c:pt>
                <c:pt idx="1029">
                  <c:v>2.8710861111111106</c:v>
                </c:pt>
                <c:pt idx="1030">
                  <c:v>8.2747527777777758</c:v>
                </c:pt>
                <c:pt idx="1031">
                  <c:v>15.527777777777777</c:v>
                </c:pt>
                <c:pt idx="1032">
                  <c:v>23.111544444444437</c:v>
                </c:pt>
                <c:pt idx="1033">
                  <c:v>30.870774999999998</c:v>
                </c:pt>
                <c:pt idx="1034">
                  <c:v>39.009271527777777</c:v>
                </c:pt>
                <c:pt idx="1035">
                  <c:v>47.553819444444436</c:v>
                </c:pt>
                <c:pt idx="1036">
                  <c:v>54.881377777777779</c:v>
                </c:pt>
                <c:pt idx="1037">
                  <c:v>61.182938194444446</c:v>
                </c:pt>
                <c:pt idx="1038">
                  <c:v>66.856788194444434</c:v>
                </c:pt>
                <c:pt idx="1039">
                  <c:v>73.79421111111111</c:v>
                </c:pt>
                <c:pt idx="1040">
                  <c:v>82.141944444444434</c:v>
                </c:pt>
                <c:pt idx="1041">
                  <c:v>90.936877777777752</c:v>
                </c:pt>
                <c:pt idx="1042">
                  <c:v>98.999288194444432</c:v>
                </c:pt>
                <c:pt idx="1043">
                  <c:v>104.56444375</c:v>
                </c:pt>
                <c:pt idx="1044">
                  <c:v>107.4040861111111</c:v>
                </c:pt>
                <c:pt idx="1045">
                  <c:v>108.22239999999998</c:v>
                </c:pt>
                <c:pt idx="1046">
                  <c:v>108.63272152777775</c:v>
                </c:pt>
                <c:pt idx="1047">
                  <c:v>109.45569374999999</c:v>
                </c:pt>
                <c:pt idx="1048">
                  <c:v>110.28177152777775</c:v>
                </c:pt>
                <c:pt idx="1049">
                  <c:v>109.45569374999999</c:v>
                </c:pt>
                <c:pt idx="1050">
                  <c:v>106.18243819444443</c:v>
                </c:pt>
                <c:pt idx="1051">
                  <c:v>99.784993750000012</c:v>
                </c:pt>
                <c:pt idx="1052">
                  <c:v>92.446177777777748</c:v>
                </c:pt>
                <c:pt idx="1053">
                  <c:v>83.937343749999997</c:v>
                </c:pt>
                <c:pt idx="1054">
                  <c:v>74.472774999999999</c:v>
                </c:pt>
                <c:pt idx="1055">
                  <c:v>63.046271527777755</c:v>
                </c:pt>
                <c:pt idx="1056">
                  <c:v>50.31</c:v>
                </c:pt>
                <c:pt idx="1057">
                  <c:v>36.586938194444436</c:v>
                </c:pt>
                <c:pt idx="1058">
                  <c:v>25.044752777777774</c:v>
                </c:pt>
                <c:pt idx="1059">
                  <c:v>17.119374999999998</c:v>
                </c:pt>
                <c:pt idx="1060">
                  <c:v>10.826354861111108</c:v>
                </c:pt>
                <c:pt idx="1061">
                  <c:v>6.9704194444444445</c:v>
                </c:pt>
                <c:pt idx="1062">
                  <c:v>5.589999999999999</c:v>
                </c:pt>
                <c:pt idx="1063">
                  <c:v>5.6835548611111095</c:v>
                </c:pt>
                <c:pt idx="1064">
                  <c:v>6.3601777777777784</c:v>
                </c:pt>
                <c:pt idx="1065">
                  <c:v>9.4470999999999989</c:v>
                </c:pt>
                <c:pt idx="1066">
                  <c:v>15.372888194444444</c:v>
                </c:pt>
                <c:pt idx="1067">
                  <c:v>21.255974999999992</c:v>
                </c:pt>
                <c:pt idx="1068">
                  <c:v>23.491975000000004</c:v>
                </c:pt>
                <c:pt idx="1069">
                  <c:v>24.651900000000001</c:v>
                </c:pt>
                <c:pt idx="1070">
                  <c:v>27.055599999999995</c:v>
                </c:pt>
                <c:pt idx="1071">
                  <c:v>32.198399999999999</c:v>
                </c:pt>
                <c:pt idx="1072">
                  <c:v>39.255775</c:v>
                </c:pt>
                <c:pt idx="1073">
                  <c:v>48.372521527777778</c:v>
                </c:pt>
                <c:pt idx="1074">
                  <c:v>60.568038194444433</c:v>
                </c:pt>
                <c:pt idx="1075">
                  <c:v>76.872204861111101</c:v>
                </c:pt>
                <c:pt idx="1076">
                  <c:v>94.35027152777775</c:v>
                </c:pt>
                <c:pt idx="1077">
                  <c:v>110.28177152777775</c:v>
                </c:pt>
                <c:pt idx="1078">
                  <c:v>123.48309999999999</c:v>
                </c:pt>
                <c:pt idx="1079">
                  <c:v>134.6728048611111</c:v>
                </c:pt>
                <c:pt idx="1080">
                  <c:v>145.39590000000001</c:v>
                </c:pt>
                <c:pt idx="1081">
                  <c:v>152.12408611111113</c:v>
                </c:pt>
                <c:pt idx="1082">
                  <c:v>154.074375</c:v>
                </c:pt>
                <c:pt idx="1083">
                  <c:v>151.63845486111111</c:v>
                </c:pt>
                <c:pt idx="1084">
                  <c:v>143.97394374999996</c:v>
                </c:pt>
                <c:pt idx="1085">
                  <c:v>136.50818819444444</c:v>
                </c:pt>
                <c:pt idx="1086">
                  <c:v>133.30441944444445</c:v>
                </c:pt>
                <c:pt idx="1087">
                  <c:v>133.30441944444445</c:v>
                </c:pt>
                <c:pt idx="1088">
                  <c:v>133.75977152777781</c:v>
                </c:pt>
                <c:pt idx="1089">
                  <c:v>134.21589999999998</c:v>
                </c:pt>
                <c:pt idx="1090">
                  <c:v>134.21589999999998</c:v>
                </c:pt>
                <c:pt idx="1091">
                  <c:v>134.21589999999998</c:v>
                </c:pt>
                <c:pt idx="1092">
                  <c:v>135.58894375</c:v>
                </c:pt>
                <c:pt idx="1093">
                  <c:v>140.21622152777775</c:v>
                </c:pt>
                <c:pt idx="1094">
                  <c:v>147.78135486111111</c:v>
                </c:pt>
                <c:pt idx="1095">
                  <c:v>154.074375</c:v>
                </c:pt>
                <c:pt idx="1096">
                  <c:v>157.51727152777781</c:v>
                </c:pt>
                <c:pt idx="1097">
                  <c:v>158.50794375000001</c:v>
                </c:pt>
                <c:pt idx="1098">
                  <c:v>156.5297048611111</c:v>
                </c:pt>
                <c:pt idx="1099">
                  <c:v>150.66952152777773</c:v>
                </c:pt>
                <c:pt idx="1100">
                  <c:v>141.15099375</c:v>
                </c:pt>
                <c:pt idx="1101">
                  <c:v>134.6728048611111</c:v>
                </c:pt>
                <c:pt idx="1102">
                  <c:v>132.39604444444441</c:v>
                </c:pt>
                <c:pt idx="1103">
                  <c:v>134.21589999999998</c:v>
                </c:pt>
                <c:pt idx="1104">
                  <c:v>140.68321944444443</c:v>
                </c:pt>
                <c:pt idx="1105">
                  <c:v>150.66952152777773</c:v>
                </c:pt>
                <c:pt idx="1106">
                  <c:v>158.50794375000001</c:v>
                </c:pt>
                <c:pt idx="1107">
                  <c:v>161.49859375000003</c:v>
                </c:pt>
                <c:pt idx="1108">
                  <c:v>160.99821111111112</c:v>
                </c:pt>
                <c:pt idx="1109">
                  <c:v>156.5297048611111</c:v>
                </c:pt>
                <c:pt idx="1110">
                  <c:v>149.22194444444443</c:v>
                </c:pt>
                <c:pt idx="1111">
                  <c:v>145.39590000000001</c:v>
                </c:pt>
                <c:pt idx="1112">
                  <c:v>145.87143819444441</c:v>
                </c:pt>
                <c:pt idx="1113">
                  <c:v>152.12408611111113</c:v>
                </c:pt>
                <c:pt idx="1114">
                  <c:v>165.52960486111112</c:v>
                </c:pt>
                <c:pt idx="1115">
                  <c:v>179.5011111111111</c:v>
                </c:pt>
                <c:pt idx="1116">
                  <c:v>186.96841944444446</c:v>
                </c:pt>
                <c:pt idx="1117">
                  <c:v>188.5883548611111</c:v>
                </c:pt>
                <c:pt idx="1118">
                  <c:v>186.42999374999999</c:v>
                </c:pt>
                <c:pt idx="1119">
                  <c:v>180.02944374999996</c:v>
                </c:pt>
                <c:pt idx="1120">
                  <c:v>173.74069375000005</c:v>
                </c:pt>
                <c:pt idx="1121">
                  <c:v>170.12388611111112</c:v>
                </c:pt>
                <c:pt idx="1122">
                  <c:v>167.56374374999999</c:v>
                </c:pt>
                <c:pt idx="1123">
                  <c:v>163.50788819444443</c:v>
                </c:pt>
                <c:pt idx="1124">
                  <c:v>155.0541777777778</c:v>
                </c:pt>
                <c:pt idx="1125">
                  <c:v>141.15099375</c:v>
                </c:pt>
                <c:pt idx="1126">
                  <c:v>120.86977499999998</c:v>
                </c:pt>
                <c:pt idx="1127">
                  <c:v>98.999288194444432</c:v>
                </c:pt>
                <c:pt idx="1128">
                  <c:v>79.309677777777779</c:v>
                </c:pt>
                <c:pt idx="1129">
                  <c:v>62.422054861111114</c:v>
                </c:pt>
                <c:pt idx="1130">
                  <c:v>50.870552777777775</c:v>
                </c:pt>
                <c:pt idx="1131">
                  <c:v>42.018554861111099</c:v>
                </c:pt>
                <c:pt idx="1132">
                  <c:v>34.473219444444453</c:v>
                </c:pt>
                <c:pt idx="1133">
                  <c:v>27.467086111111112</c:v>
                </c:pt>
                <c:pt idx="1134">
                  <c:v>20.535486111111108</c:v>
                </c:pt>
                <c:pt idx="1135">
                  <c:v>14.610086111111109</c:v>
                </c:pt>
                <c:pt idx="1136">
                  <c:v>10.313938194444445</c:v>
                </c:pt>
                <c:pt idx="1137">
                  <c:v>8.2747527777777758</c:v>
                </c:pt>
                <c:pt idx="1138">
                  <c:v>7.8275527777777771</c:v>
                </c:pt>
                <c:pt idx="1139">
                  <c:v>7.9381881944444448</c:v>
                </c:pt>
                <c:pt idx="1140">
                  <c:v>8.2747527777777758</c:v>
                </c:pt>
                <c:pt idx="1141">
                  <c:v>8.8512215277777795</c:v>
                </c:pt>
                <c:pt idx="1142">
                  <c:v>10.440877777777777</c:v>
                </c:pt>
                <c:pt idx="1143">
                  <c:v>14.161721527777782</c:v>
                </c:pt>
                <c:pt idx="1144">
                  <c:v>19.65234375</c:v>
                </c:pt>
                <c:pt idx="1145">
                  <c:v>23.111544444444437</c:v>
                </c:pt>
                <c:pt idx="1146">
                  <c:v>23.875511111111116</c:v>
                </c:pt>
                <c:pt idx="1147">
                  <c:v>20.003271527777777</c:v>
                </c:pt>
                <c:pt idx="1148">
                  <c:v>11.752974999999998</c:v>
                </c:pt>
                <c:pt idx="1149">
                  <c:v>7.3927750000000012</c:v>
                </c:pt>
                <c:pt idx="1150">
                  <c:v>5.589999999999999</c:v>
                </c:pt>
                <c:pt idx="1151">
                  <c:v>5.589999999999999</c:v>
                </c:pt>
                <c:pt idx="1152">
                  <c:v>5.589999999999999</c:v>
                </c:pt>
                <c:pt idx="1153">
                  <c:v>7.5003048611111112</c:v>
                </c:pt>
                <c:pt idx="1154">
                  <c:v>13.720344444444445</c:v>
                </c:pt>
                <c:pt idx="1155">
                  <c:v>24.456638194444444</c:v>
                </c:pt>
                <c:pt idx="1156">
                  <c:v>34.473219444444453</c:v>
                </c:pt>
                <c:pt idx="1157">
                  <c:v>44.348886111111099</c:v>
                </c:pt>
                <c:pt idx="1158">
                  <c:v>56.646886111111129</c:v>
                </c:pt>
                <c:pt idx="1159">
                  <c:v>73.118752777777772</c:v>
                </c:pt>
                <c:pt idx="1160">
                  <c:v>92.825443749999977</c:v>
                </c:pt>
                <c:pt idx="1161">
                  <c:v>112.36055277777776</c:v>
                </c:pt>
                <c:pt idx="1162">
                  <c:v>129.68955277777772</c:v>
                </c:pt>
                <c:pt idx="1163">
                  <c:v>146.82484374999996</c:v>
                </c:pt>
                <c:pt idx="1164">
                  <c:v>164.01215277777774</c:v>
                </c:pt>
                <c:pt idx="1165">
                  <c:v>181.6191</c:v>
                </c:pt>
                <c:pt idx="1166">
                  <c:v>199.01021111111106</c:v>
                </c:pt>
                <c:pt idx="1167">
                  <c:v>206.86881944444445</c:v>
                </c:pt>
                <c:pt idx="1168">
                  <c:v>214.30235486111113</c:v>
                </c:pt>
                <c:pt idx="1169">
                  <c:v>225.40277500000002</c:v>
                </c:pt>
                <c:pt idx="1170">
                  <c:v>235.57230486111112</c:v>
                </c:pt>
                <c:pt idx="1171">
                  <c:v>245.34859374999999</c:v>
                </c:pt>
                <c:pt idx="1172">
                  <c:v>254.69437500000001</c:v>
                </c:pt>
                <c:pt idx="1173">
                  <c:v>262.93535486111108</c:v>
                </c:pt>
                <c:pt idx="1174">
                  <c:v>270.65887152777771</c:v>
                </c:pt>
                <c:pt idx="1175">
                  <c:v>277.83697499999994</c:v>
                </c:pt>
                <c:pt idx="1176">
                  <c:v>283.77984375</c:v>
                </c:pt>
                <c:pt idx="1177">
                  <c:v>289.11518819444439</c:v>
                </c:pt>
                <c:pt idx="1178">
                  <c:v>294.50022152777774</c:v>
                </c:pt>
                <c:pt idx="1179">
                  <c:v>301.30138819444443</c:v>
                </c:pt>
                <c:pt idx="1180">
                  <c:v>308.18019374999989</c:v>
                </c:pt>
                <c:pt idx="1181">
                  <c:v>315.13663819444434</c:v>
                </c:pt>
                <c:pt idx="1182">
                  <c:v>321.46381944444443</c:v>
                </c:pt>
                <c:pt idx="1183">
                  <c:v>326.42843819444442</c:v>
                </c:pt>
                <c:pt idx="1184">
                  <c:v>330.71410486111103</c:v>
                </c:pt>
                <c:pt idx="1185">
                  <c:v>334.30684444444432</c:v>
                </c:pt>
                <c:pt idx="1186">
                  <c:v>336.47180486111102</c:v>
                </c:pt>
                <c:pt idx="1187">
                  <c:v>336.47180486111102</c:v>
                </c:pt>
                <c:pt idx="1188">
                  <c:v>336.47180486111102</c:v>
                </c:pt>
                <c:pt idx="1189">
                  <c:v>336.47180486111102</c:v>
                </c:pt>
                <c:pt idx="1190">
                  <c:v>336.47180486111102</c:v>
                </c:pt>
                <c:pt idx="1191">
                  <c:v>336.47180486111102</c:v>
                </c:pt>
                <c:pt idx="1192">
                  <c:v>336.47180486111102</c:v>
                </c:pt>
                <c:pt idx="1193">
                  <c:v>336.47180486111102</c:v>
                </c:pt>
                <c:pt idx="1194">
                  <c:v>336.47180486111102</c:v>
                </c:pt>
                <c:pt idx="1195">
                  <c:v>336.47180486111102</c:v>
                </c:pt>
                <c:pt idx="1196">
                  <c:v>337.19501111111111</c:v>
                </c:pt>
                <c:pt idx="1197">
                  <c:v>337.19501111111111</c:v>
                </c:pt>
                <c:pt idx="1198">
                  <c:v>337.91899374999991</c:v>
                </c:pt>
                <c:pt idx="1199">
                  <c:v>340.82268819444448</c:v>
                </c:pt>
                <c:pt idx="1200">
                  <c:v>344.46977500000003</c:v>
                </c:pt>
                <c:pt idx="1201">
                  <c:v>350.34548611111109</c:v>
                </c:pt>
                <c:pt idx="1202">
                  <c:v>356.27088611111111</c:v>
                </c:pt>
                <c:pt idx="1203">
                  <c:v>360.74754444444449</c:v>
                </c:pt>
                <c:pt idx="1204">
                  <c:v>363.74751111111101</c:v>
                </c:pt>
                <c:pt idx="1205">
                  <c:v>365.25215277777772</c:v>
                </c:pt>
                <c:pt idx="1206">
                  <c:v>366.00563819444443</c:v>
                </c:pt>
                <c:pt idx="1207">
                  <c:v>366.75990000000002</c:v>
                </c:pt>
                <c:pt idx="1208">
                  <c:v>367.51493819444437</c:v>
                </c:pt>
                <c:pt idx="1209">
                  <c:v>368.27075277777777</c:v>
                </c:pt>
                <c:pt idx="1210">
                  <c:v>368.27075277777777</c:v>
                </c:pt>
                <c:pt idx="1211">
                  <c:v>368.27075277777777</c:v>
                </c:pt>
                <c:pt idx="1212">
                  <c:v>368.27075277777777</c:v>
                </c:pt>
                <c:pt idx="1213">
                  <c:v>367.51493819444437</c:v>
                </c:pt>
                <c:pt idx="1214">
                  <c:v>367.51493819444437</c:v>
                </c:pt>
                <c:pt idx="1215">
                  <c:v>367.51493819444437</c:v>
                </c:pt>
                <c:pt idx="1216">
                  <c:v>367.51493819444437</c:v>
                </c:pt>
                <c:pt idx="1217">
                  <c:v>366.75990000000002</c:v>
                </c:pt>
                <c:pt idx="1218">
                  <c:v>366.00563819444443</c:v>
                </c:pt>
                <c:pt idx="1219">
                  <c:v>365.25215277777772</c:v>
                </c:pt>
                <c:pt idx="1220">
                  <c:v>364.49944375000001</c:v>
                </c:pt>
                <c:pt idx="1221">
                  <c:v>362.99635486111112</c:v>
                </c:pt>
                <c:pt idx="1222">
                  <c:v>360.74754444444449</c:v>
                </c:pt>
                <c:pt idx="1223">
                  <c:v>358.50572152777778</c:v>
                </c:pt>
                <c:pt idx="1224">
                  <c:v>355.52749374999996</c:v>
                </c:pt>
                <c:pt idx="1225">
                  <c:v>354.04303819444442</c:v>
                </c:pt>
                <c:pt idx="1226">
                  <c:v>352.56168819444446</c:v>
                </c:pt>
                <c:pt idx="1227">
                  <c:v>351.82217777777771</c:v>
                </c:pt>
                <c:pt idx="1228">
                  <c:v>350.34548611111109</c:v>
                </c:pt>
                <c:pt idx="1229">
                  <c:v>349.60830486111109</c:v>
                </c:pt>
                <c:pt idx="1230">
                  <c:v>348.13627152777781</c:v>
                </c:pt>
                <c:pt idx="1231">
                  <c:v>346.66734374999999</c:v>
                </c:pt>
                <c:pt idx="1232">
                  <c:v>345.9340444444444</c:v>
                </c:pt>
                <c:pt idx="1233">
                  <c:v>345.9340444444444</c:v>
                </c:pt>
                <c:pt idx="1234">
                  <c:v>345.20152152777774</c:v>
                </c:pt>
                <c:pt idx="1235">
                  <c:v>345.20152152777774</c:v>
                </c:pt>
                <c:pt idx="1236">
                  <c:v>343.73880486111102</c:v>
                </c:pt>
                <c:pt idx="1237">
                  <c:v>342.2791937500001</c:v>
                </c:pt>
                <c:pt idx="1238">
                  <c:v>338.64375277777782</c:v>
                </c:pt>
                <c:pt idx="1239">
                  <c:v>334.30684444444432</c:v>
                </c:pt>
                <c:pt idx="1240">
                  <c:v>328.56777777777774</c:v>
                </c:pt>
                <c:pt idx="1241">
                  <c:v>323.58685486111108</c:v>
                </c:pt>
                <c:pt idx="1242">
                  <c:v>318.6439749999999</c:v>
                </c:pt>
                <c:pt idx="1243">
                  <c:v>314.4375</c:v>
                </c:pt>
                <c:pt idx="1244">
                  <c:v>309.56527152777772</c:v>
                </c:pt>
                <c:pt idx="1245">
                  <c:v>305.41935486111112</c:v>
                </c:pt>
                <c:pt idx="1246">
                  <c:v>301.30138819444443</c:v>
                </c:pt>
                <c:pt idx="1247">
                  <c:v>296.53241944444443</c:v>
                </c:pt>
                <c:pt idx="1248">
                  <c:v>291.80149374999996</c:v>
                </c:pt>
                <c:pt idx="1249">
                  <c:v>287.10861111111109</c:v>
                </c:pt>
                <c:pt idx="1250">
                  <c:v>282.45377152777775</c:v>
                </c:pt>
                <c:pt idx="1251">
                  <c:v>278.49418819444446</c:v>
                </c:pt>
                <c:pt idx="1252">
                  <c:v>274.5625548611111</c:v>
                </c:pt>
                <c:pt idx="1253">
                  <c:v>270.65887152777771</c:v>
                </c:pt>
                <c:pt idx="1254">
                  <c:v>266.78313819444446</c:v>
                </c:pt>
                <c:pt idx="1255">
                  <c:v>262.93535486111108</c:v>
                </c:pt>
                <c:pt idx="1256">
                  <c:v>259.11552152777784</c:v>
                </c:pt>
                <c:pt idx="1257">
                  <c:v>255.32363819444438</c:v>
                </c:pt>
                <c:pt idx="1258">
                  <c:v>251.5597048611111</c:v>
                </c:pt>
                <c:pt idx="1259">
                  <c:v>247.82372152777782</c:v>
                </c:pt>
                <c:pt idx="1260">
                  <c:v>244.73175277777779</c:v>
                </c:pt>
                <c:pt idx="1261">
                  <c:v>242.27215277777773</c:v>
                </c:pt>
                <c:pt idx="1262">
                  <c:v>240.4356048611111</c:v>
                </c:pt>
                <c:pt idx="1263">
                  <c:v>240.4356048611111</c:v>
                </c:pt>
                <c:pt idx="1264">
                  <c:v>241.04701111111112</c:v>
                </c:pt>
                <c:pt idx="1265">
                  <c:v>242.88588819444442</c:v>
                </c:pt>
                <c:pt idx="1266">
                  <c:v>244.73175277777779</c:v>
                </c:pt>
                <c:pt idx="1267">
                  <c:v>245.96621111111111</c:v>
                </c:pt>
                <c:pt idx="1268">
                  <c:v>247.20377499999995</c:v>
                </c:pt>
                <c:pt idx="1269">
                  <c:v>247.20377499999995</c:v>
                </c:pt>
                <c:pt idx="1270">
                  <c:v>245.96621111111111</c:v>
                </c:pt>
                <c:pt idx="1271">
                  <c:v>244.1156881944444</c:v>
                </c:pt>
                <c:pt idx="1272">
                  <c:v>241.65919375000001</c:v>
                </c:pt>
                <c:pt idx="1273">
                  <c:v>239.21512152777774</c:v>
                </c:pt>
                <c:pt idx="1274">
                  <c:v>237.39021944444443</c:v>
                </c:pt>
                <c:pt idx="1275">
                  <c:v>235.57230486111112</c:v>
                </c:pt>
                <c:pt idx="1276">
                  <c:v>234.36424374999996</c:v>
                </c:pt>
                <c:pt idx="1277">
                  <c:v>234.36424374999996</c:v>
                </c:pt>
                <c:pt idx="1278">
                  <c:v>234.96788611111111</c:v>
                </c:pt>
                <c:pt idx="1279">
                  <c:v>235.57230486111112</c:v>
                </c:pt>
                <c:pt idx="1280">
                  <c:v>236.78347152777775</c:v>
                </c:pt>
                <c:pt idx="1281">
                  <c:v>237.99774374999998</c:v>
                </c:pt>
                <c:pt idx="1282">
                  <c:v>237.99774374999998</c:v>
                </c:pt>
                <c:pt idx="1283">
                  <c:v>238.60604444444445</c:v>
                </c:pt>
                <c:pt idx="1284">
                  <c:v>238.60604444444445</c:v>
                </c:pt>
                <c:pt idx="1285">
                  <c:v>238.60604444444445</c:v>
                </c:pt>
                <c:pt idx="1286">
                  <c:v>237.39021944444443</c:v>
                </c:pt>
                <c:pt idx="1287">
                  <c:v>236.17750000000004</c:v>
                </c:pt>
                <c:pt idx="1288">
                  <c:v>234.36424374999996</c:v>
                </c:pt>
                <c:pt idx="1289">
                  <c:v>231.95743819444442</c:v>
                </c:pt>
                <c:pt idx="1290">
                  <c:v>229.56305486111108</c:v>
                </c:pt>
                <c:pt idx="1291">
                  <c:v>227.77541944444437</c:v>
                </c:pt>
                <c:pt idx="1292">
                  <c:v>225.40277500000002</c:v>
                </c:pt>
                <c:pt idx="1293">
                  <c:v>222.45443819444446</c:v>
                </c:pt>
                <c:pt idx="1294">
                  <c:v>219.52551111111111</c:v>
                </c:pt>
                <c:pt idx="1295">
                  <c:v>216.61599375</c:v>
                </c:pt>
                <c:pt idx="1296">
                  <c:v>214.87960000000001</c:v>
                </c:pt>
                <c:pt idx="1297">
                  <c:v>214.30235486111113</c:v>
                </c:pt>
                <c:pt idx="1298">
                  <c:v>214.87960000000001</c:v>
                </c:pt>
                <c:pt idx="1299">
                  <c:v>216.03641944444442</c:v>
                </c:pt>
                <c:pt idx="1300">
                  <c:v>217.77747152777781</c:v>
                </c:pt>
                <c:pt idx="1301">
                  <c:v>218.9420548611111</c:v>
                </c:pt>
                <c:pt idx="1302">
                  <c:v>220.10974374999995</c:v>
                </c:pt>
                <c:pt idx="1303">
                  <c:v>221.28053819444443</c:v>
                </c:pt>
                <c:pt idx="1304">
                  <c:v>223.04255277777773</c:v>
                </c:pt>
                <c:pt idx="1305">
                  <c:v>223.63144375000007</c:v>
                </c:pt>
                <c:pt idx="1306">
                  <c:v>224.2211111111111</c:v>
                </c:pt>
                <c:pt idx="1307">
                  <c:v>224.2211111111111</c:v>
                </c:pt>
                <c:pt idx="1308">
                  <c:v>224.2211111111111</c:v>
                </c:pt>
                <c:pt idx="1309">
                  <c:v>223.63144375000007</c:v>
                </c:pt>
                <c:pt idx="1310">
                  <c:v>223.63144375000007</c:v>
                </c:pt>
                <c:pt idx="1311">
                  <c:v>223.04255277777773</c:v>
                </c:pt>
                <c:pt idx="1312">
                  <c:v>222.45443819444446</c:v>
                </c:pt>
                <c:pt idx="1313">
                  <c:v>221.28053819444443</c:v>
                </c:pt>
                <c:pt idx="1314">
                  <c:v>219.52551111111111</c:v>
                </c:pt>
                <c:pt idx="1315">
                  <c:v>218.35937499999997</c:v>
                </c:pt>
                <c:pt idx="1316">
                  <c:v>216.61599375</c:v>
                </c:pt>
                <c:pt idx="1317">
                  <c:v>213.15019374999997</c:v>
                </c:pt>
                <c:pt idx="1318">
                  <c:v>210.85518819444442</c:v>
                </c:pt>
                <c:pt idx="1319">
                  <c:v>208.5726048611111</c:v>
                </c:pt>
                <c:pt idx="1320">
                  <c:v>209.71234375000003</c:v>
                </c:pt>
                <c:pt idx="1321">
                  <c:v>212.57527777777773</c:v>
                </c:pt>
                <c:pt idx="1322">
                  <c:v>217.77747152777781</c:v>
                </c:pt>
                <c:pt idx="1323">
                  <c:v>224.81155486111106</c:v>
                </c:pt>
                <c:pt idx="1324">
                  <c:v>234.36424374999996</c:v>
                </c:pt>
                <c:pt idx="1325">
                  <c:v>243.50039999999998</c:v>
                </c:pt>
                <c:pt idx="1326">
                  <c:v>250.31127152777773</c:v>
                </c:pt>
                <c:pt idx="1327">
                  <c:v>253.43817777777772</c:v>
                </c:pt>
                <c:pt idx="1328">
                  <c:v>254.69437500000001</c:v>
                </c:pt>
                <c:pt idx="1329">
                  <c:v>254.69437500000001</c:v>
                </c:pt>
                <c:pt idx="1330">
                  <c:v>254.69437500000001</c:v>
                </c:pt>
                <c:pt idx="1331">
                  <c:v>254.69437500000001</c:v>
                </c:pt>
                <c:pt idx="1332">
                  <c:v>254.69437500000001</c:v>
                </c:pt>
                <c:pt idx="1333">
                  <c:v>254.06588819444451</c:v>
                </c:pt>
                <c:pt idx="1334">
                  <c:v>252.18508611111102</c:v>
                </c:pt>
                <c:pt idx="1335">
                  <c:v>250.31127152777773</c:v>
                </c:pt>
                <c:pt idx="1336">
                  <c:v>248.44444444444443</c:v>
                </c:pt>
                <c:pt idx="1337">
                  <c:v>247.82372152777782</c:v>
                </c:pt>
                <c:pt idx="1338">
                  <c:v>247.20377499999995</c:v>
                </c:pt>
                <c:pt idx="1339">
                  <c:v>247.20377499999995</c:v>
                </c:pt>
                <c:pt idx="1340">
                  <c:v>247.20377499999995</c:v>
                </c:pt>
                <c:pt idx="1341">
                  <c:v>247.82372152777782</c:v>
                </c:pt>
                <c:pt idx="1342">
                  <c:v>248.44444444444443</c:v>
                </c:pt>
                <c:pt idx="1343">
                  <c:v>250.93510000000006</c:v>
                </c:pt>
                <c:pt idx="1344">
                  <c:v>253.43817777777772</c:v>
                </c:pt>
                <c:pt idx="1345">
                  <c:v>255.95367777777781</c:v>
                </c:pt>
                <c:pt idx="1346">
                  <c:v>257.84845486111112</c:v>
                </c:pt>
                <c:pt idx="1347">
                  <c:v>258.48159999999996</c:v>
                </c:pt>
                <c:pt idx="1348">
                  <c:v>258.48159999999996</c:v>
                </c:pt>
                <c:pt idx="1349">
                  <c:v>257.21608611111111</c:v>
                </c:pt>
                <c:pt idx="1350">
                  <c:v>252.81124375000002</c:v>
                </c:pt>
                <c:pt idx="1351">
                  <c:v>245.96621111111111</c:v>
                </c:pt>
                <c:pt idx="1352">
                  <c:v>237.39021944444443</c:v>
                </c:pt>
                <c:pt idx="1353">
                  <c:v>228.96639999999999</c:v>
                </c:pt>
                <c:pt idx="1354">
                  <c:v>220.10974374999995</c:v>
                </c:pt>
                <c:pt idx="1355">
                  <c:v>211.427775</c:v>
                </c:pt>
                <c:pt idx="1356">
                  <c:v>201.79938819444436</c:v>
                </c:pt>
                <c:pt idx="1357">
                  <c:v>191.303775</c:v>
                </c:pt>
                <c:pt idx="1358">
                  <c:v>180.55855277777781</c:v>
                </c:pt>
                <c:pt idx="1359">
                  <c:v>169.6103048611111</c:v>
                </c:pt>
                <c:pt idx="1360">
                  <c:v>158.01221944444444</c:v>
                </c:pt>
                <c:pt idx="1361">
                  <c:v>147.30271111111111</c:v>
                </c:pt>
                <c:pt idx="1362">
                  <c:v>140.68321944444443</c:v>
                </c:pt>
                <c:pt idx="1363">
                  <c:v>138.81988611111109</c:v>
                </c:pt>
                <c:pt idx="1364">
                  <c:v>141.61954444444447</c:v>
                </c:pt>
                <c:pt idx="1365">
                  <c:v>148.26077499999994</c:v>
                </c:pt>
                <c:pt idx="1366">
                  <c:v>152.12408611111113</c:v>
                </c:pt>
                <c:pt idx="1367">
                  <c:v>152.61049375000002</c:v>
                </c:pt>
                <c:pt idx="1368">
                  <c:v>148.74097152777776</c:v>
                </c:pt>
                <c:pt idx="1369">
                  <c:v>139.75000000000003</c:v>
                </c:pt>
                <c:pt idx="1370">
                  <c:v>132.39604444444441</c:v>
                </c:pt>
                <c:pt idx="1371">
                  <c:v>129.68955277777772</c:v>
                </c:pt>
                <c:pt idx="1372">
                  <c:v>129.68955277777772</c:v>
                </c:pt>
                <c:pt idx="1373">
                  <c:v>129.68955277777772</c:v>
                </c:pt>
                <c:pt idx="1374">
                  <c:v>127.45549374999999</c:v>
                </c:pt>
                <c:pt idx="1375">
                  <c:v>122.6088861111111</c:v>
                </c:pt>
                <c:pt idx="1376">
                  <c:v>114.45874374999998</c:v>
                </c:pt>
                <c:pt idx="1377">
                  <c:v>100.17901111111109</c:v>
                </c:pt>
                <c:pt idx="1378">
                  <c:v>80.365954861111106</c:v>
                </c:pt>
                <c:pt idx="1379">
                  <c:v>62.733775000000016</c:v>
                </c:pt>
                <c:pt idx="1380">
                  <c:v>47.28247152777778</c:v>
                </c:pt>
                <c:pt idx="1381">
                  <c:v>34.012044444444449</c:v>
                </c:pt>
                <c:pt idx="1382">
                  <c:v>28.931743749999999</c:v>
                </c:pt>
                <c:pt idx="1383">
                  <c:v>33.326104861111112</c:v>
                </c:pt>
                <c:pt idx="1384">
                  <c:v>42.018554861111099</c:v>
                </c:pt>
                <c:pt idx="1385">
                  <c:v>49.198211111111114</c:v>
                </c:pt>
                <c:pt idx="1386">
                  <c:v>52.285521527777782</c:v>
                </c:pt>
                <c:pt idx="1387">
                  <c:v>54.881377777777779</c:v>
                </c:pt>
                <c:pt idx="1388">
                  <c:v>60.261752777777779</c:v>
                </c:pt>
                <c:pt idx="1389">
                  <c:v>70.117621527777771</c:v>
                </c:pt>
                <c:pt idx="1390">
                  <c:v>83.937343749999997</c:v>
                </c:pt>
                <c:pt idx="1391">
                  <c:v>97.826552777777778</c:v>
                </c:pt>
                <c:pt idx="1392">
                  <c:v>108.22239999999998</c:v>
                </c:pt>
                <c:pt idx="1393">
                  <c:v>114.45874374999998</c:v>
                </c:pt>
                <c:pt idx="1394">
                  <c:v>117.00219375</c:v>
                </c:pt>
                <c:pt idx="1395">
                  <c:v>117.00219375</c:v>
                </c:pt>
                <c:pt idx="1396">
                  <c:v>116.15127152777778</c:v>
                </c:pt>
                <c:pt idx="1397">
                  <c:v>113.61713819444445</c:v>
                </c:pt>
                <c:pt idx="1398">
                  <c:v>109.86834444444445</c:v>
                </c:pt>
                <c:pt idx="1399">
                  <c:v>105.37188819444442</c:v>
                </c:pt>
                <c:pt idx="1400">
                  <c:v>99.784993750000012</c:v>
                </c:pt>
                <c:pt idx="1401">
                  <c:v>93.586304861111117</c:v>
                </c:pt>
                <c:pt idx="1402">
                  <c:v>87.217974999999981</c:v>
                </c:pt>
                <c:pt idx="1403">
                  <c:v>79.309677777777779</c:v>
                </c:pt>
                <c:pt idx="1404">
                  <c:v>67.826886111111108</c:v>
                </c:pt>
                <c:pt idx="1405">
                  <c:v>51.717204861111114</c:v>
                </c:pt>
                <c:pt idx="1406">
                  <c:v>37.788399999999996</c:v>
                </c:pt>
                <c:pt idx="1407">
                  <c:v>29.571100000000005</c:v>
                </c:pt>
                <c:pt idx="1408">
                  <c:v>28.090138194444439</c:v>
                </c:pt>
                <c:pt idx="1409">
                  <c:v>28.931743749999999</c:v>
                </c:pt>
                <c:pt idx="1410">
                  <c:v>29.357204861111104</c:v>
                </c:pt>
                <c:pt idx="1411">
                  <c:v>29.144086111111108</c:v>
                </c:pt>
                <c:pt idx="1412">
                  <c:v>28.509388194444444</c:v>
                </c:pt>
                <c:pt idx="1413">
                  <c:v>27.673993749999994</c:v>
                </c:pt>
                <c:pt idx="1414">
                  <c:v>27.881677777777778</c:v>
                </c:pt>
                <c:pt idx="1415">
                  <c:v>30.870774999999998</c:v>
                </c:pt>
                <c:pt idx="1416">
                  <c:v>37.546554861111119</c:v>
                </c:pt>
                <c:pt idx="1417">
                  <c:v>47.01189999999999</c:v>
                </c:pt>
                <c:pt idx="1418">
                  <c:v>57.241599999999998</c:v>
                </c:pt>
                <c:pt idx="1419">
                  <c:v>64.937554861111096</c:v>
                </c:pt>
                <c:pt idx="1420">
                  <c:v>67.502743749999993</c:v>
                </c:pt>
                <c:pt idx="1421">
                  <c:v>64.937554861111096</c:v>
                </c:pt>
                <c:pt idx="1422">
                  <c:v>56.943854861111092</c:v>
                </c:pt>
                <c:pt idx="1423">
                  <c:v>48.372521527777778</c:v>
                </c:pt>
                <c:pt idx="1424">
                  <c:v>45.670688194444438</c:v>
                </c:pt>
                <c:pt idx="1425">
                  <c:v>46.473086111111108</c:v>
                </c:pt>
                <c:pt idx="1426">
                  <c:v>51.151993749999988</c:v>
                </c:pt>
                <c:pt idx="1427">
                  <c:v>60.568038194444433</c:v>
                </c:pt>
                <c:pt idx="1428">
                  <c:v>67.826886111111108</c:v>
                </c:pt>
                <c:pt idx="1429">
                  <c:v>70.117621527777771</c:v>
                </c:pt>
                <c:pt idx="1430">
                  <c:v>68.151804861111103</c:v>
                </c:pt>
                <c:pt idx="1431">
                  <c:v>62.422054861111114</c:v>
                </c:pt>
                <c:pt idx="1432">
                  <c:v>52.000974999999997</c:v>
                </c:pt>
                <c:pt idx="1433">
                  <c:v>38.031021527777781</c:v>
                </c:pt>
                <c:pt idx="1434">
                  <c:v>26.241944444444442</c:v>
                </c:pt>
                <c:pt idx="1435">
                  <c:v>16.473419444444446</c:v>
                </c:pt>
                <c:pt idx="1436">
                  <c:v>14.161721527777782</c:v>
                </c:pt>
                <c:pt idx="1437">
                  <c:v>15.065438194444445</c:v>
                </c:pt>
                <c:pt idx="1438">
                  <c:v>17.282804861111114</c:v>
                </c:pt>
                <c:pt idx="1439">
                  <c:v>18.788611111111109</c:v>
                </c:pt>
                <c:pt idx="1440">
                  <c:v>18.959804861111113</c:v>
                </c:pt>
                <c:pt idx="1441">
                  <c:v>17.777752777777774</c:v>
                </c:pt>
                <c:pt idx="1442">
                  <c:v>14.912877777777778</c:v>
                </c:pt>
                <c:pt idx="1443">
                  <c:v>13.000243749999999</c:v>
                </c:pt>
                <c:pt idx="1444">
                  <c:v>12.577500000000001</c:v>
                </c:pt>
                <c:pt idx="1445">
                  <c:v>13.000243749999999</c:v>
                </c:pt>
                <c:pt idx="1446">
                  <c:v>13.285954861111108</c:v>
                </c:pt>
                <c:pt idx="1447">
                  <c:v>12.438138194444441</c:v>
                </c:pt>
                <c:pt idx="1448">
                  <c:v>8.7343750000000018</c:v>
                </c:pt>
                <c:pt idx="1449">
                  <c:v>3.8046937499999998</c:v>
                </c:pt>
                <c:pt idx="1450">
                  <c:v>0.82141944444444426</c:v>
                </c:pt>
                <c:pt idx="1451">
                  <c:v>5.5899999999999998E-2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0.18788611111111114</c:v>
                </c:pt>
                <c:pt idx="1480">
                  <c:v>0.75154444444444457</c:v>
                </c:pt>
                <c:pt idx="1481">
                  <c:v>1.5407437500000001</c:v>
                </c:pt>
                <c:pt idx="1482">
                  <c:v>2.422721527777778</c:v>
                </c:pt>
                <c:pt idx="1483">
                  <c:v>3.285677777777777</c:v>
                </c:pt>
                <c:pt idx="1484">
                  <c:v>4.1987111111111108</c:v>
                </c:pt>
                <c:pt idx="1485">
                  <c:v>5.1338715277777771</c:v>
                </c:pt>
                <c:pt idx="1486">
                  <c:v>6.4599437499999999</c:v>
                </c:pt>
                <c:pt idx="1487">
                  <c:v>8.3884937499999985</c:v>
                </c:pt>
                <c:pt idx="1488">
                  <c:v>11.218819444444444</c:v>
                </c:pt>
                <c:pt idx="1489">
                  <c:v>15.218774999999999</c:v>
                </c:pt>
                <c:pt idx="1490">
                  <c:v>20.714443750000001</c:v>
                </c:pt>
                <c:pt idx="1491">
                  <c:v>27.673993749999994</c:v>
                </c:pt>
                <c:pt idx="1492">
                  <c:v>36.111788194444436</c:v>
                </c:pt>
                <c:pt idx="1493">
                  <c:v>45.139638194444451</c:v>
                </c:pt>
                <c:pt idx="1494">
                  <c:v>54.589843749999993</c:v>
                </c:pt>
                <c:pt idx="1495">
                  <c:v>63.988419444444453</c:v>
                </c:pt>
                <c:pt idx="1496">
                  <c:v>72.78218819444443</c:v>
                </c:pt>
                <c:pt idx="1497">
                  <c:v>81.074021527777788</c:v>
                </c:pt>
                <c:pt idx="1498">
                  <c:v>88.325493749999993</c:v>
                </c:pt>
                <c:pt idx="1499">
                  <c:v>94.35027152777775</c:v>
                </c:pt>
                <c:pt idx="1500">
                  <c:v>98.999288194444432</c:v>
                </c:pt>
                <c:pt idx="1501">
                  <c:v>102.16074374999997</c:v>
                </c:pt>
                <c:pt idx="1502">
                  <c:v>105.37188819444442</c:v>
                </c:pt>
                <c:pt idx="1503">
                  <c:v>107.81285486111112</c:v>
                </c:pt>
                <c:pt idx="1504">
                  <c:v>110.69597499999998</c:v>
                </c:pt>
                <c:pt idx="1505">
                  <c:v>113.19750000000001</c:v>
                </c:pt>
                <c:pt idx="1506">
                  <c:v>115.30345486111112</c:v>
                </c:pt>
                <c:pt idx="1507">
                  <c:v>117.42881944444441</c:v>
                </c:pt>
                <c:pt idx="1508">
                  <c:v>120.00487777777778</c:v>
                </c:pt>
                <c:pt idx="1509">
                  <c:v>123.04560486111109</c:v>
                </c:pt>
                <c:pt idx="1510">
                  <c:v>127.01101111111112</c:v>
                </c:pt>
                <c:pt idx="1511">
                  <c:v>132.84984374999999</c:v>
                </c:pt>
                <c:pt idx="1512">
                  <c:v>140.68321944444443</c:v>
                </c:pt>
                <c:pt idx="1513">
                  <c:v>150.66952152777773</c:v>
                </c:pt>
                <c:pt idx="1514">
                  <c:v>162.50168819444443</c:v>
                </c:pt>
                <c:pt idx="1515">
                  <c:v>174.78105486111104</c:v>
                </c:pt>
                <c:pt idx="1516">
                  <c:v>185.89234444444443</c:v>
                </c:pt>
                <c:pt idx="1517">
                  <c:v>194.03860486111114</c:v>
                </c:pt>
                <c:pt idx="1518">
                  <c:v>200.68138819444448</c:v>
                </c:pt>
                <c:pt idx="1519">
                  <c:v>205.17202152777782</c:v>
                </c:pt>
                <c:pt idx="1520">
                  <c:v>209.14208611111113</c:v>
                </c:pt>
                <c:pt idx="1521">
                  <c:v>211.427775</c:v>
                </c:pt>
                <c:pt idx="1522">
                  <c:v>213.15019374999997</c:v>
                </c:pt>
                <c:pt idx="1523">
                  <c:v>212.57527777777773</c:v>
                </c:pt>
                <c:pt idx="1524">
                  <c:v>210.28337777777773</c:v>
                </c:pt>
                <c:pt idx="1525">
                  <c:v>204.04470486111111</c:v>
                </c:pt>
                <c:pt idx="1526">
                  <c:v>194.58789999999993</c:v>
                </c:pt>
                <c:pt idx="1527">
                  <c:v>182.68275277777775</c:v>
                </c:pt>
                <c:pt idx="1528">
                  <c:v>170.12388611111112</c:v>
                </c:pt>
                <c:pt idx="1529">
                  <c:v>159.00444444444446</c:v>
                </c:pt>
                <c:pt idx="1530">
                  <c:v>150.18621944444448</c:v>
                </c:pt>
                <c:pt idx="1531">
                  <c:v>143.97394374999996</c:v>
                </c:pt>
                <c:pt idx="1532">
                  <c:v>140.68321944444443</c:v>
                </c:pt>
                <c:pt idx="1533">
                  <c:v>139.75000000000003</c:v>
                </c:pt>
                <c:pt idx="1534">
                  <c:v>141.61954444444447</c:v>
                </c:pt>
                <c:pt idx="1535">
                  <c:v>146.34775277777774</c:v>
                </c:pt>
                <c:pt idx="1536">
                  <c:v>155.0541777777778</c:v>
                </c:pt>
                <c:pt idx="1537">
                  <c:v>167.05404444444443</c:v>
                </c:pt>
                <c:pt idx="1538">
                  <c:v>181.6191</c:v>
                </c:pt>
                <c:pt idx="1539">
                  <c:v>199.01021111111106</c:v>
                </c:pt>
                <c:pt idx="1540">
                  <c:v>217.77747152777781</c:v>
                </c:pt>
                <c:pt idx="1541">
                  <c:v>238.60604444444445</c:v>
                </c:pt>
                <c:pt idx="1542">
                  <c:v>259.75021944444438</c:v>
                </c:pt>
                <c:pt idx="1543">
                  <c:v>279.81094375000004</c:v>
                </c:pt>
                <c:pt idx="1544">
                  <c:v>296.53241944444443</c:v>
                </c:pt>
                <c:pt idx="1545">
                  <c:v>307.4888194444444</c:v>
                </c:pt>
                <c:pt idx="1546">
                  <c:v>314.4375</c:v>
                </c:pt>
                <c:pt idx="1547">
                  <c:v>318.6439749999999</c:v>
                </c:pt>
                <c:pt idx="1548">
                  <c:v>321.46381944444443</c:v>
                </c:pt>
                <c:pt idx="1549">
                  <c:v>325.00609374999993</c:v>
                </c:pt>
                <c:pt idx="1550">
                  <c:v>328.56777777777774</c:v>
                </c:pt>
                <c:pt idx="1551">
                  <c:v>333.58674374999998</c:v>
                </c:pt>
                <c:pt idx="1552">
                  <c:v>338.64375277777782</c:v>
                </c:pt>
                <c:pt idx="1553">
                  <c:v>344.46977500000003</c:v>
                </c:pt>
                <c:pt idx="1554">
                  <c:v>349.60830486111109</c:v>
                </c:pt>
                <c:pt idx="1555">
                  <c:v>355.52749374999996</c:v>
                </c:pt>
                <c:pt idx="1556">
                  <c:v>362.24597499999999</c:v>
                </c:pt>
                <c:pt idx="1557">
                  <c:v>370.5428548611111</c:v>
                </c:pt>
                <c:pt idx="1558">
                  <c:v>379.70113819444441</c:v>
                </c:pt>
                <c:pt idx="1559">
                  <c:v>391.30621111111111</c:v>
                </c:pt>
                <c:pt idx="1560">
                  <c:v>403.87749999999994</c:v>
                </c:pt>
                <c:pt idx="1561">
                  <c:v>416.64754444444435</c:v>
                </c:pt>
                <c:pt idx="1562">
                  <c:v>429.61634444444439</c:v>
                </c:pt>
                <c:pt idx="1563">
                  <c:v>442.7838999999999</c:v>
                </c:pt>
                <c:pt idx="1564">
                  <c:v>456.99220486111113</c:v>
                </c:pt>
                <c:pt idx="1565">
                  <c:v>471.42488611111105</c:v>
                </c:pt>
                <c:pt idx="1566">
                  <c:v>486.08194375000011</c:v>
                </c:pt>
                <c:pt idx="1567">
                  <c:v>501.84574374999994</c:v>
                </c:pt>
                <c:pt idx="1568">
                  <c:v>516.06918819444445</c:v>
                </c:pt>
                <c:pt idx="1569">
                  <c:v>529.58417777777765</c:v>
                </c:pt>
                <c:pt idx="1570">
                  <c:v>542.35577499999999</c:v>
                </c:pt>
                <c:pt idx="1571">
                  <c:v>554.3513715277777</c:v>
                </c:pt>
                <c:pt idx="1572">
                  <c:v>565.54068819444444</c:v>
                </c:pt>
                <c:pt idx="1573">
                  <c:v>575.89577499999984</c:v>
                </c:pt>
                <c:pt idx="1574">
                  <c:v>583.48575277777763</c:v>
                </c:pt>
                <c:pt idx="1575">
                  <c:v>589.21084444444443</c:v>
                </c:pt>
                <c:pt idx="1576">
                  <c:v>593.04309999999975</c:v>
                </c:pt>
                <c:pt idx="1577">
                  <c:v>594.0031048611113</c:v>
                </c:pt>
                <c:pt idx="1578">
                  <c:v>593.04309999999975</c:v>
                </c:pt>
                <c:pt idx="1579">
                  <c:v>590.16774375</c:v>
                </c:pt>
                <c:pt idx="1580">
                  <c:v>587.29937499999983</c:v>
                </c:pt>
                <c:pt idx="1581">
                  <c:v>582.53428819444446</c:v>
                </c:pt>
                <c:pt idx="1582">
                  <c:v>578.73619374999987</c:v>
                </c:pt>
                <c:pt idx="1583">
                  <c:v>573.06234374999997</c:v>
                </c:pt>
                <c:pt idx="1584">
                  <c:v>566.47817777777789</c:v>
                </c:pt>
                <c:pt idx="1585">
                  <c:v>559.00000000000011</c:v>
                </c:pt>
                <c:pt idx="1586">
                  <c:v>550.64644374999978</c:v>
                </c:pt>
                <c:pt idx="1587">
                  <c:v>541.43847152777755</c:v>
                </c:pt>
                <c:pt idx="1588">
                  <c:v>532.30813819444438</c:v>
                </c:pt>
                <c:pt idx="1589">
                  <c:v>524.15721944444454</c:v>
                </c:pt>
                <c:pt idx="1590">
                  <c:v>517.86109375000001</c:v>
                </c:pt>
                <c:pt idx="1591">
                  <c:v>512.49469375000001</c:v>
                </c:pt>
                <c:pt idx="1592">
                  <c:v>508.93262152777771</c:v>
                </c:pt>
                <c:pt idx="1593">
                  <c:v>505.38297152777773</c:v>
                </c:pt>
                <c:pt idx="1594">
                  <c:v>503.6128048611111</c:v>
                </c:pt>
                <c:pt idx="1595">
                  <c:v>501.84574374999994</c:v>
                </c:pt>
                <c:pt idx="1596">
                  <c:v>498.32093819444441</c:v>
                </c:pt>
                <c:pt idx="1597">
                  <c:v>494.80855486111113</c:v>
                </c:pt>
                <c:pt idx="1598">
                  <c:v>488.69177500000006</c:v>
                </c:pt>
                <c:pt idx="1599">
                  <c:v>481.74775277777786</c:v>
                </c:pt>
                <c:pt idx="1600">
                  <c:v>473.99512152777777</c:v>
                </c:pt>
                <c:pt idx="1601">
                  <c:v>465.4548437499999</c:v>
                </c:pt>
                <c:pt idx="1602">
                  <c:v>456.99220486111113</c:v>
                </c:pt>
                <c:pt idx="1603">
                  <c:v>450.27799375000006</c:v>
                </c:pt>
                <c:pt idx="1604">
                  <c:v>445.27494374999986</c:v>
                </c:pt>
                <c:pt idx="1605">
                  <c:v>441.127086111111</c:v>
                </c:pt>
                <c:pt idx="1606">
                  <c:v>439.47337777777778</c:v>
                </c:pt>
                <c:pt idx="1607">
                  <c:v>437.82277499999998</c:v>
                </c:pt>
                <c:pt idx="1608">
                  <c:v>437.82277499999998</c:v>
                </c:pt>
                <c:pt idx="1609">
                  <c:v>437.82277499999998</c:v>
                </c:pt>
                <c:pt idx="1610">
                  <c:v>439.47337777777778</c:v>
                </c:pt>
                <c:pt idx="1611">
                  <c:v>440.29984374999998</c:v>
                </c:pt>
                <c:pt idx="1612">
                  <c:v>442.7838999999999</c:v>
                </c:pt>
                <c:pt idx="1613">
                  <c:v>446.10684444444445</c:v>
                </c:pt>
                <c:pt idx="1614">
                  <c:v>451.1145527777777</c:v>
                </c:pt>
                <c:pt idx="1615">
                  <c:v>456.99220486111113</c:v>
                </c:pt>
                <c:pt idx="1616">
                  <c:v>464.60508611111112</c:v>
                </c:pt>
                <c:pt idx="1617">
                  <c:v>473.99512152777777</c:v>
                </c:pt>
                <c:pt idx="1618">
                  <c:v>484.34593819444444</c:v>
                </c:pt>
                <c:pt idx="1619">
                  <c:v>495.68548611111112</c:v>
                </c:pt>
                <c:pt idx="1620">
                  <c:v>505.38297152777773</c:v>
                </c:pt>
                <c:pt idx="1621">
                  <c:v>514.28038819444441</c:v>
                </c:pt>
                <c:pt idx="1622">
                  <c:v>521.45422152777769</c:v>
                </c:pt>
                <c:pt idx="1623">
                  <c:v>526.86720486111096</c:v>
                </c:pt>
                <c:pt idx="1624">
                  <c:v>528.67774374999988</c:v>
                </c:pt>
                <c:pt idx="1625">
                  <c:v>527.77208611111098</c:v>
                </c:pt>
                <c:pt idx="1626">
                  <c:v>524.15721944444454</c:v>
                </c:pt>
                <c:pt idx="1627">
                  <c:v>515.17439999999999</c:v>
                </c:pt>
                <c:pt idx="1628">
                  <c:v>502.72888611111108</c:v>
                </c:pt>
                <c:pt idx="1629">
                  <c:v>486.95111111111106</c:v>
                </c:pt>
                <c:pt idx="1630">
                  <c:v>470.56969374999994</c:v>
                </c:pt>
                <c:pt idx="1631">
                  <c:v>455.30899374999996</c:v>
                </c:pt>
                <c:pt idx="1632">
                  <c:v>444.44381944444439</c:v>
                </c:pt>
                <c:pt idx="1633">
                  <c:v>436.99863819444442</c:v>
                </c:pt>
                <c:pt idx="1634">
                  <c:v>434.53088611111099</c:v>
                </c:pt>
                <c:pt idx="1635">
                  <c:v>433.70985486111113</c:v>
                </c:pt>
                <c:pt idx="1636">
                  <c:v>433.70985486111113</c:v>
                </c:pt>
                <c:pt idx="1637">
                  <c:v>432.88959999999992</c:v>
                </c:pt>
                <c:pt idx="1638">
                  <c:v>430.43349374999997</c:v>
                </c:pt>
                <c:pt idx="1639">
                  <c:v>427.16955486111112</c:v>
                </c:pt>
                <c:pt idx="1640">
                  <c:v>423.1071</c:v>
                </c:pt>
                <c:pt idx="1641">
                  <c:v>419.87111111111108</c:v>
                </c:pt>
                <c:pt idx="1642">
                  <c:v>418.25777499999998</c:v>
                </c:pt>
                <c:pt idx="1643">
                  <c:v>419.06405486111106</c:v>
                </c:pt>
                <c:pt idx="1644">
                  <c:v>423.1071</c:v>
                </c:pt>
                <c:pt idx="1645">
                  <c:v>428.79997152777776</c:v>
                </c:pt>
                <c:pt idx="1646">
                  <c:v>436.99863819444442</c:v>
                </c:pt>
                <c:pt idx="1647">
                  <c:v>446.10684444444445</c:v>
                </c:pt>
                <c:pt idx="1648">
                  <c:v>456.99220486111113</c:v>
                </c:pt>
                <c:pt idx="1649">
                  <c:v>468.86163819444448</c:v>
                </c:pt>
                <c:pt idx="1650">
                  <c:v>480.88324374999991</c:v>
                </c:pt>
                <c:pt idx="1651">
                  <c:v>493.05702152777781</c:v>
                </c:pt>
                <c:pt idx="1652">
                  <c:v>503.6128048611111</c:v>
                </c:pt>
                <c:pt idx="1653">
                  <c:v>513.38715277777771</c:v>
                </c:pt>
                <c:pt idx="1654">
                  <c:v>522.35444444444443</c:v>
                </c:pt>
                <c:pt idx="1655">
                  <c:v>529.58417777777765</c:v>
                </c:pt>
                <c:pt idx="1656">
                  <c:v>536.86359999999991</c:v>
                </c:pt>
                <c:pt idx="1657">
                  <c:v>544.19271111111118</c:v>
                </c:pt>
                <c:pt idx="1658">
                  <c:v>551.57151111111125</c:v>
                </c:pt>
                <c:pt idx="1659">
                  <c:v>559.00000000000011</c:v>
                </c:pt>
                <c:pt idx="1660">
                  <c:v>566.47817777777789</c:v>
                </c:pt>
                <c:pt idx="1661">
                  <c:v>574.00604444444446</c:v>
                </c:pt>
                <c:pt idx="1662">
                  <c:v>580.6336881944444</c:v>
                </c:pt>
                <c:pt idx="1663">
                  <c:v>588.25472152777775</c:v>
                </c:pt>
                <c:pt idx="1664">
                  <c:v>594.96388611111104</c:v>
                </c:pt>
                <c:pt idx="1665">
                  <c:v>600.7448777777779</c:v>
                </c:pt>
                <c:pt idx="1666">
                  <c:v>606.55381944444446</c:v>
                </c:pt>
                <c:pt idx="1667">
                  <c:v>610.44197500000007</c:v>
                </c:pt>
                <c:pt idx="1668">
                  <c:v>614.34255277777766</c:v>
                </c:pt>
                <c:pt idx="1669">
                  <c:v>617.27613819444446</c:v>
                </c:pt>
                <c:pt idx="1670">
                  <c:v>620.21671111111118</c:v>
                </c:pt>
                <c:pt idx="1671">
                  <c:v>622.18097499999999</c:v>
                </c:pt>
                <c:pt idx="1672">
                  <c:v>623.16427152777771</c:v>
                </c:pt>
                <c:pt idx="1673">
                  <c:v>624.14834444444443</c:v>
                </c:pt>
                <c:pt idx="1674">
                  <c:v>625.13319375000003</c:v>
                </c:pt>
                <c:pt idx="1675">
                  <c:v>625.13319375000003</c:v>
                </c:pt>
                <c:pt idx="1676">
                  <c:v>625.13319375000003</c:v>
                </c:pt>
                <c:pt idx="1677">
                  <c:v>624.14834444444443</c:v>
                </c:pt>
                <c:pt idx="1678">
                  <c:v>622.18097499999999</c:v>
                </c:pt>
                <c:pt idx="1679">
                  <c:v>619.23574374999976</c:v>
                </c:pt>
                <c:pt idx="1680">
                  <c:v>616.29750000000001</c:v>
                </c:pt>
                <c:pt idx="1681">
                  <c:v>613.36624374999985</c:v>
                </c:pt>
                <c:pt idx="1682">
                  <c:v>612.39071111111105</c:v>
                </c:pt>
                <c:pt idx="1683">
                  <c:v>612.39071111111105</c:v>
                </c:pt>
                <c:pt idx="1684">
                  <c:v>614.34255277777766</c:v>
                </c:pt>
                <c:pt idx="1685">
                  <c:v>618.25555277777778</c:v>
                </c:pt>
                <c:pt idx="1686">
                  <c:v>622.18097499999999</c:v>
                </c:pt>
                <c:pt idx="1687">
                  <c:v>626.1188194444444</c:v>
                </c:pt>
                <c:pt idx="1688">
                  <c:v>630.06908611111123</c:v>
                </c:pt>
                <c:pt idx="1689">
                  <c:v>632.04887777777776</c:v>
                </c:pt>
                <c:pt idx="1690">
                  <c:v>634.03177500000004</c:v>
                </c:pt>
                <c:pt idx="1691">
                  <c:v>635.02438819444444</c:v>
                </c:pt>
                <c:pt idx="1692">
                  <c:v>636.01777777777784</c:v>
                </c:pt>
                <c:pt idx="1693">
                  <c:v>637.01194374999989</c:v>
                </c:pt>
                <c:pt idx="1694">
                  <c:v>638.00688611111093</c:v>
                </c:pt>
                <c:pt idx="1695">
                  <c:v>639.00260486111119</c:v>
                </c:pt>
                <c:pt idx="1696">
                  <c:v>639.99909999999988</c:v>
                </c:pt>
                <c:pt idx="1697">
                  <c:v>640.99637152777768</c:v>
                </c:pt>
                <c:pt idx="1698">
                  <c:v>641.99441944444436</c:v>
                </c:pt>
                <c:pt idx="1699">
                  <c:v>641.99441944444436</c:v>
                </c:pt>
                <c:pt idx="1700">
                  <c:v>640.99637152777768</c:v>
                </c:pt>
                <c:pt idx="1701">
                  <c:v>639.00260486111119</c:v>
                </c:pt>
                <c:pt idx="1702">
                  <c:v>637.01194374999989</c:v>
                </c:pt>
                <c:pt idx="1703">
                  <c:v>635.02438819444444</c:v>
                </c:pt>
                <c:pt idx="1704">
                  <c:v>632.04887777777776</c:v>
                </c:pt>
                <c:pt idx="1705">
                  <c:v>630.06908611111123</c:v>
                </c:pt>
                <c:pt idx="1706">
                  <c:v>628.0924</c:v>
                </c:pt>
                <c:pt idx="1707">
                  <c:v>626.1188194444444</c:v>
                </c:pt>
                <c:pt idx="1708">
                  <c:v>625.13319375000003</c:v>
                </c:pt>
                <c:pt idx="1709">
                  <c:v>624.14834444444443</c:v>
                </c:pt>
                <c:pt idx="1710">
                  <c:v>623.16427152777771</c:v>
                </c:pt>
                <c:pt idx="1711">
                  <c:v>624.14834444444443</c:v>
                </c:pt>
                <c:pt idx="1712">
                  <c:v>625.13319375000003</c:v>
                </c:pt>
                <c:pt idx="1713">
                  <c:v>627.10522152777764</c:v>
                </c:pt>
                <c:pt idx="1714">
                  <c:v>630.06908611111123</c:v>
                </c:pt>
                <c:pt idx="1715">
                  <c:v>633.0399381944444</c:v>
                </c:pt>
                <c:pt idx="1716">
                  <c:v>637.01194374999989</c:v>
                </c:pt>
                <c:pt idx="1717">
                  <c:v>640.99637152777768</c:v>
                </c:pt>
                <c:pt idx="1718">
                  <c:v>645.9943750000001</c:v>
                </c:pt>
                <c:pt idx="1719">
                  <c:v>651.01178819444431</c:v>
                </c:pt>
                <c:pt idx="1720">
                  <c:v>657.05830486111097</c:v>
                </c:pt>
                <c:pt idx="1721">
                  <c:v>662.1184194444445</c:v>
                </c:pt>
                <c:pt idx="1722">
                  <c:v>666.18048611111089</c:v>
                </c:pt>
                <c:pt idx="1723">
                  <c:v>668.21617777777772</c:v>
                </c:pt>
                <c:pt idx="1724">
                  <c:v>669.23518819444439</c:v>
                </c:pt>
                <c:pt idx="1725">
                  <c:v>668.21617777777772</c:v>
                </c:pt>
                <c:pt idx="1726">
                  <c:v>663.13277152777755</c:v>
                </c:pt>
                <c:pt idx="1727">
                  <c:v>654.03155277777773</c:v>
                </c:pt>
                <c:pt idx="1728">
                  <c:v>639.99909999999988</c:v>
                </c:pt>
                <c:pt idx="1729">
                  <c:v>621.19845486111092</c:v>
                </c:pt>
                <c:pt idx="1730">
                  <c:v>597.85088819444445</c:v>
                </c:pt>
                <c:pt idx="1731">
                  <c:v>574.00604444444446</c:v>
                </c:pt>
                <c:pt idx="1732">
                  <c:v>549.72215277777786</c:v>
                </c:pt>
                <c:pt idx="1733">
                  <c:v>526.86720486111096</c:v>
                </c:pt>
                <c:pt idx="1734">
                  <c:v>505.38297152777773</c:v>
                </c:pt>
                <c:pt idx="1735">
                  <c:v>485.21355277777775</c:v>
                </c:pt>
                <c:pt idx="1736">
                  <c:v>465.4548437499999</c:v>
                </c:pt>
                <c:pt idx="1737">
                  <c:v>445.27494374999986</c:v>
                </c:pt>
                <c:pt idx="1738">
                  <c:v>426.35551111111113</c:v>
                </c:pt>
                <c:pt idx="1739">
                  <c:v>407.8467881944444</c:v>
                </c:pt>
                <c:pt idx="1740">
                  <c:v>391.30621111111111</c:v>
                </c:pt>
                <c:pt idx="1741">
                  <c:v>377.401086111111</c:v>
                </c:pt>
                <c:pt idx="1742">
                  <c:v>366.75990000000002</c:v>
                </c:pt>
                <c:pt idx="1743">
                  <c:v>357.01505486111108</c:v>
                </c:pt>
                <c:pt idx="1744">
                  <c:v>348.87189999999993</c:v>
                </c:pt>
                <c:pt idx="1745">
                  <c:v>341.55055277777774</c:v>
                </c:pt>
                <c:pt idx="1746">
                  <c:v>334.30684444444432</c:v>
                </c:pt>
                <c:pt idx="1747">
                  <c:v>327.14077500000002</c:v>
                </c:pt>
                <c:pt idx="1748">
                  <c:v>321.46381944444443</c:v>
                </c:pt>
                <c:pt idx="1749">
                  <c:v>315.8365527777778</c:v>
                </c:pt>
                <c:pt idx="1750">
                  <c:v>311.64871111111103</c:v>
                </c:pt>
                <c:pt idx="1751">
                  <c:v>308.18019374999989</c:v>
                </c:pt>
                <c:pt idx="1752">
                  <c:v>304.73108611111098</c:v>
                </c:pt>
                <c:pt idx="1753">
                  <c:v>301.30138819444443</c:v>
                </c:pt>
                <c:pt idx="1754">
                  <c:v>297.89109999999999</c:v>
                </c:pt>
                <c:pt idx="1755">
                  <c:v>294.50022152777774</c:v>
                </c:pt>
                <c:pt idx="1756">
                  <c:v>291.12875277777772</c:v>
                </c:pt>
                <c:pt idx="1757">
                  <c:v>287.77669374999994</c:v>
                </c:pt>
                <c:pt idx="1758">
                  <c:v>283.77984375</c:v>
                </c:pt>
                <c:pt idx="1759">
                  <c:v>280.47048611111109</c:v>
                </c:pt>
                <c:pt idx="1760">
                  <c:v>276.52487777777782</c:v>
                </c:pt>
                <c:pt idx="1761">
                  <c:v>272.60721944444441</c:v>
                </c:pt>
                <c:pt idx="1762">
                  <c:v>268.71751111111109</c:v>
                </c:pt>
                <c:pt idx="1763">
                  <c:v>264.85575277777775</c:v>
                </c:pt>
                <c:pt idx="1764">
                  <c:v>261.0219444444445</c:v>
                </c:pt>
                <c:pt idx="1765">
                  <c:v>256.58449374999998</c:v>
                </c:pt>
                <c:pt idx="1766">
                  <c:v>250.93510000000006</c:v>
                </c:pt>
                <c:pt idx="1767">
                  <c:v>242.88588819444442</c:v>
                </c:pt>
                <c:pt idx="1768">
                  <c:v>232.557975</c:v>
                </c:pt>
                <c:pt idx="1769">
                  <c:v>218.9420548611111</c:v>
                </c:pt>
                <c:pt idx="1770">
                  <c:v>202.92049374999996</c:v>
                </c:pt>
                <c:pt idx="1771">
                  <c:v>185.35547152777775</c:v>
                </c:pt>
                <c:pt idx="1772">
                  <c:v>168.58547152777783</c:v>
                </c:pt>
                <c:pt idx="1773">
                  <c:v>152.61049375000002</c:v>
                </c:pt>
                <c:pt idx="1774">
                  <c:v>138.35599374999998</c:v>
                </c:pt>
                <c:pt idx="1775">
                  <c:v>126.12437499999997</c:v>
                </c:pt>
                <c:pt idx="1776">
                  <c:v>115.726975</c:v>
                </c:pt>
                <c:pt idx="1777">
                  <c:v>105.776775</c:v>
                </c:pt>
                <c:pt idx="1778">
                  <c:v>95.887521527777778</c:v>
                </c:pt>
                <c:pt idx="1779">
                  <c:v>85.023899999999969</c:v>
                </c:pt>
                <c:pt idx="1780">
                  <c:v>73.456093749999994</c:v>
                </c:pt>
                <c:pt idx="1781">
                  <c:v>61.800943749999988</c:v>
                </c:pt>
                <c:pt idx="1782">
                  <c:v>51.434211111111104</c:v>
                </c:pt>
                <c:pt idx="1783">
                  <c:v>42.788344444444455</c:v>
                </c:pt>
                <c:pt idx="1784">
                  <c:v>36.111788194444436</c:v>
                </c:pt>
                <c:pt idx="1785">
                  <c:v>31.090104861111108</c:v>
                </c:pt>
                <c:pt idx="1786">
                  <c:v>26.851021527777775</c:v>
                </c:pt>
                <c:pt idx="1787">
                  <c:v>23.111544444444437</c:v>
                </c:pt>
                <c:pt idx="1788">
                  <c:v>19.65234375</c:v>
                </c:pt>
                <c:pt idx="1789">
                  <c:v>16.313871527777781</c:v>
                </c:pt>
                <c:pt idx="1790">
                  <c:v>12.858552777777776</c:v>
                </c:pt>
                <c:pt idx="1791">
                  <c:v>9.326371527777777</c:v>
                </c:pt>
                <c:pt idx="1792">
                  <c:v>5.8729937500000009</c:v>
                </c:pt>
                <c:pt idx="1793">
                  <c:v>2.9382437499999994</c:v>
                </c:pt>
                <c:pt idx="1794">
                  <c:v>1.0496777777777777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AAE-4DC9-89DA-30C8AD3A6048}"/>
            </c:ext>
          </c:extLst>
        </c:ser>
        <c:ser>
          <c:idx val="0"/>
          <c:order val="2"/>
          <c:tx>
            <c:v>Rolling Resistance</c:v>
          </c:tx>
          <c:spPr>
            <a:ln w="15875" cap="rnd">
              <a:solidFill>
                <a:schemeClr val="accent6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Calculations!$B$3:$B$1803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Calculations!$I$3:$I$1803</c:f>
              <c:numCache>
                <c:formatCode>0.00</c:formatCode>
                <c:ptCount val="1801"/>
                <c:pt idx="0">
                  <c:v>185.52672000000001</c:v>
                </c:pt>
                <c:pt idx="1">
                  <c:v>185.52672000000001</c:v>
                </c:pt>
                <c:pt idx="2">
                  <c:v>185.52672000000001</c:v>
                </c:pt>
                <c:pt idx="3">
                  <c:v>185.52672000000001</c:v>
                </c:pt>
                <c:pt idx="4">
                  <c:v>185.52672000000001</c:v>
                </c:pt>
                <c:pt idx="5">
                  <c:v>185.52672000000001</c:v>
                </c:pt>
                <c:pt idx="6">
                  <c:v>185.52672000000001</c:v>
                </c:pt>
                <c:pt idx="7">
                  <c:v>185.52672000000001</c:v>
                </c:pt>
                <c:pt idx="8">
                  <c:v>185.52672000000001</c:v>
                </c:pt>
                <c:pt idx="9">
                  <c:v>185.52672000000001</c:v>
                </c:pt>
                <c:pt idx="10">
                  <c:v>185.52672000000001</c:v>
                </c:pt>
                <c:pt idx="11">
                  <c:v>185.52672000000001</c:v>
                </c:pt>
                <c:pt idx="12">
                  <c:v>185.52672000000001</c:v>
                </c:pt>
                <c:pt idx="13">
                  <c:v>185.52672000000001</c:v>
                </c:pt>
                <c:pt idx="14">
                  <c:v>185.52672000000001</c:v>
                </c:pt>
                <c:pt idx="15">
                  <c:v>185.52672000000001</c:v>
                </c:pt>
                <c:pt idx="16">
                  <c:v>185.52672000000001</c:v>
                </c:pt>
                <c:pt idx="17">
                  <c:v>185.52672000000001</c:v>
                </c:pt>
                <c:pt idx="18">
                  <c:v>185.52672000000001</c:v>
                </c:pt>
                <c:pt idx="19">
                  <c:v>185.52672000000001</c:v>
                </c:pt>
                <c:pt idx="20">
                  <c:v>185.52672000000001</c:v>
                </c:pt>
                <c:pt idx="21">
                  <c:v>185.52672000000001</c:v>
                </c:pt>
                <c:pt idx="22">
                  <c:v>185.52672000000001</c:v>
                </c:pt>
                <c:pt idx="23">
                  <c:v>185.52672000000001</c:v>
                </c:pt>
                <c:pt idx="24">
                  <c:v>185.52672000000001</c:v>
                </c:pt>
                <c:pt idx="25">
                  <c:v>185.52672000000001</c:v>
                </c:pt>
                <c:pt idx="26">
                  <c:v>185.52672000000001</c:v>
                </c:pt>
                <c:pt idx="27">
                  <c:v>185.52672000000001</c:v>
                </c:pt>
                <c:pt idx="28">
                  <c:v>185.52672000000001</c:v>
                </c:pt>
                <c:pt idx="29">
                  <c:v>185.52672000000001</c:v>
                </c:pt>
                <c:pt idx="30">
                  <c:v>185.52672000000001</c:v>
                </c:pt>
                <c:pt idx="31">
                  <c:v>185.52672000000001</c:v>
                </c:pt>
                <c:pt idx="32">
                  <c:v>185.52672000000001</c:v>
                </c:pt>
                <c:pt idx="33">
                  <c:v>185.52672000000001</c:v>
                </c:pt>
                <c:pt idx="34">
                  <c:v>185.52672000000001</c:v>
                </c:pt>
                <c:pt idx="35">
                  <c:v>185.52672000000001</c:v>
                </c:pt>
                <c:pt idx="36">
                  <c:v>185.52672000000001</c:v>
                </c:pt>
                <c:pt idx="37">
                  <c:v>185.52672000000001</c:v>
                </c:pt>
                <c:pt idx="38">
                  <c:v>185.52672000000001</c:v>
                </c:pt>
                <c:pt idx="39">
                  <c:v>185.52672000000001</c:v>
                </c:pt>
                <c:pt idx="40">
                  <c:v>185.52672000000001</c:v>
                </c:pt>
                <c:pt idx="41">
                  <c:v>185.52672000000001</c:v>
                </c:pt>
                <c:pt idx="42">
                  <c:v>185.52672000000001</c:v>
                </c:pt>
                <c:pt idx="43">
                  <c:v>185.52672000000001</c:v>
                </c:pt>
                <c:pt idx="44">
                  <c:v>185.52672000000001</c:v>
                </c:pt>
                <c:pt idx="45">
                  <c:v>185.52672000000001</c:v>
                </c:pt>
                <c:pt idx="46">
                  <c:v>185.52672000000001</c:v>
                </c:pt>
                <c:pt idx="47">
                  <c:v>185.52672000000001</c:v>
                </c:pt>
                <c:pt idx="48">
                  <c:v>185.52672000000001</c:v>
                </c:pt>
                <c:pt idx="49">
                  <c:v>185.52672000000001</c:v>
                </c:pt>
                <c:pt idx="50">
                  <c:v>185.52672000000001</c:v>
                </c:pt>
                <c:pt idx="51">
                  <c:v>185.52672000000001</c:v>
                </c:pt>
                <c:pt idx="52">
                  <c:v>185.52672000000001</c:v>
                </c:pt>
                <c:pt idx="53">
                  <c:v>185.52672000000001</c:v>
                </c:pt>
                <c:pt idx="54">
                  <c:v>185.52672000000001</c:v>
                </c:pt>
                <c:pt idx="55">
                  <c:v>185.52672000000001</c:v>
                </c:pt>
                <c:pt idx="56">
                  <c:v>185.52672000000001</c:v>
                </c:pt>
                <c:pt idx="57">
                  <c:v>185.52672000000001</c:v>
                </c:pt>
                <c:pt idx="58">
                  <c:v>185.52672000000001</c:v>
                </c:pt>
                <c:pt idx="59">
                  <c:v>185.52672000000001</c:v>
                </c:pt>
                <c:pt idx="60">
                  <c:v>185.52672000000001</c:v>
                </c:pt>
                <c:pt idx="61">
                  <c:v>185.52672000000001</c:v>
                </c:pt>
                <c:pt idx="62">
                  <c:v>185.52672000000001</c:v>
                </c:pt>
                <c:pt idx="63">
                  <c:v>185.52672000000001</c:v>
                </c:pt>
                <c:pt idx="64">
                  <c:v>185.52672000000001</c:v>
                </c:pt>
                <c:pt idx="65">
                  <c:v>185.52672000000001</c:v>
                </c:pt>
                <c:pt idx="66">
                  <c:v>185.52672000000001</c:v>
                </c:pt>
                <c:pt idx="67">
                  <c:v>185.52672000000001</c:v>
                </c:pt>
                <c:pt idx="68">
                  <c:v>185.52672000000001</c:v>
                </c:pt>
                <c:pt idx="69">
                  <c:v>185.52672000000001</c:v>
                </c:pt>
                <c:pt idx="70">
                  <c:v>185.52672000000001</c:v>
                </c:pt>
                <c:pt idx="71">
                  <c:v>185.52672000000001</c:v>
                </c:pt>
                <c:pt idx="72">
                  <c:v>185.52672000000001</c:v>
                </c:pt>
                <c:pt idx="73">
                  <c:v>185.52672000000001</c:v>
                </c:pt>
                <c:pt idx="74">
                  <c:v>185.52672000000001</c:v>
                </c:pt>
                <c:pt idx="75">
                  <c:v>185.52672000000001</c:v>
                </c:pt>
                <c:pt idx="76">
                  <c:v>185.52672000000001</c:v>
                </c:pt>
                <c:pt idx="77">
                  <c:v>185.52672000000001</c:v>
                </c:pt>
                <c:pt idx="78">
                  <c:v>185.52672000000001</c:v>
                </c:pt>
                <c:pt idx="79">
                  <c:v>185.52672000000001</c:v>
                </c:pt>
                <c:pt idx="80">
                  <c:v>185.52672000000001</c:v>
                </c:pt>
                <c:pt idx="81">
                  <c:v>185.52672000000001</c:v>
                </c:pt>
                <c:pt idx="82">
                  <c:v>185.52672000000001</c:v>
                </c:pt>
                <c:pt idx="83">
                  <c:v>185.52672000000001</c:v>
                </c:pt>
                <c:pt idx="84">
                  <c:v>185.52672000000001</c:v>
                </c:pt>
                <c:pt idx="85">
                  <c:v>185.52672000000001</c:v>
                </c:pt>
                <c:pt idx="86">
                  <c:v>185.52672000000001</c:v>
                </c:pt>
                <c:pt idx="87">
                  <c:v>185.52672000000001</c:v>
                </c:pt>
                <c:pt idx="88">
                  <c:v>185.52672000000001</c:v>
                </c:pt>
                <c:pt idx="89">
                  <c:v>185.52672000000001</c:v>
                </c:pt>
                <c:pt idx="90">
                  <c:v>185.52672000000001</c:v>
                </c:pt>
                <c:pt idx="91">
                  <c:v>185.52672000000001</c:v>
                </c:pt>
                <c:pt idx="92">
                  <c:v>185.52672000000001</c:v>
                </c:pt>
                <c:pt idx="93">
                  <c:v>185.52672000000001</c:v>
                </c:pt>
                <c:pt idx="94">
                  <c:v>185.52672000000001</c:v>
                </c:pt>
                <c:pt idx="95">
                  <c:v>185.52672000000001</c:v>
                </c:pt>
                <c:pt idx="96">
                  <c:v>185.52672000000001</c:v>
                </c:pt>
                <c:pt idx="97">
                  <c:v>185.52672000000001</c:v>
                </c:pt>
                <c:pt idx="98">
                  <c:v>185.52672000000001</c:v>
                </c:pt>
                <c:pt idx="99">
                  <c:v>185.52672000000001</c:v>
                </c:pt>
                <c:pt idx="100">
                  <c:v>185.52672000000001</c:v>
                </c:pt>
                <c:pt idx="101">
                  <c:v>185.52672000000001</c:v>
                </c:pt>
                <c:pt idx="102">
                  <c:v>185.52672000000001</c:v>
                </c:pt>
                <c:pt idx="103">
                  <c:v>185.52672000000001</c:v>
                </c:pt>
                <c:pt idx="104">
                  <c:v>185.52672000000001</c:v>
                </c:pt>
                <c:pt idx="105">
                  <c:v>185.52672000000001</c:v>
                </c:pt>
                <c:pt idx="106">
                  <c:v>185.52672000000001</c:v>
                </c:pt>
                <c:pt idx="107">
                  <c:v>185.52672000000001</c:v>
                </c:pt>
                <c:pt idx="108">
                  <c:v>185.52672000000001</c:v>
                </c:pt>
                <c:pt idx="109">
                  <c:v>185.52672000000001</c:v>
                </c:pt>
                <c:pt idx="110">
                  <c:v>185.52672000000001</c:v>
                </c:pt>
                <c:pt idx="111">
                  <c:v>185.52672000000001</c:v>
                </c:pt>
                <c:pt idx="112">
                  <c:v>185.52672000000001</c:v>
                </c:pt>
                <c:pt idx="113">
                  <c:v>185.52672000000001</c:v>
                </c:pt>
                <c:pt idx="114">
                  <c:v>185.52672000000001</c:v>
                </c:pt>
                <c:pt idx="115">
                  <c:v>185.52672000000001</c:v>
                </c:pt>
                <c:pt idx="116">
                  <c:v>185.52672000000001</c:v>
                </c:pt>
                <c:pt idx="117">
                  <c:v>185.52672000000001</c:v>
                </c:pt>
                <c:pt idx="118">
                  <c:v>185.52672000000001</c:v>
                </c:pt>
                <c:pt idx="119">
                  <c:v>185.52672000000001</c:v>
                </c:pt>
                <c:pt idx="120">
                  <c:v>185.52672000000001</c:v>
                </c:pt>
                <c:pt idx="121">
                  <c:v>185.52672000000001</c:v>
                </c:pt>
                <c:pt idx="122">
                  <c:v>185.52672000000001</c:v>
                </c:pt>
                <c:pt idx="123">
                  <c:v>185.52672000000001</c:v>
                </c:pt>
                <c:pt idx="124">
                  <c:v>185.52672000000001</c:v>
                </c:pt>
                <c:pt idx="125">
                  <c:v>185.52672000000001</c:v>
                </c:pt>
                <c:pt idx="126">
                  <c:v>185.52672000000001</c:v>
                </c:pt>
                <c:pt idx="127">
                  <c:v>185.52672000000001</c:v>
                </c:pt>
                <c:pt idx="128">
                  <c:v>185.52672000000001</c:v>
                </c:pt>
                <c:pt idx="129">
                  <c:v>185.52672000000001</c:v>
                </c:pt>
                <c:pt idx="130">
                  <c:v>185.52672000000001</c:v>
                </c:pt>
                <c:pt idx="131">
                  <c:v>185.52672000000001</c:v>
                </c:pt>
                <c:pt idx="132">
                  <c:v>185.52672000000001</c:v>
                </c:pt>
                <c:pt idx="133">
                  <c:v>185.52672000000001</c:v>
                </c:pt>
                <c:pt idx="134">
                  <c:v>185.52672000000001</c:v>
                </c:pt>
                <c:pt idx="135">
                  <c:v>185.52672000000001</c:v>
                </c:pt>
                <c:pt idx="136">
                  <c:v>185.52672000000001</c:v>
                </c:pt>
                <c:pt idx="137">
                  <c:v>185.52672000000001</c:v>
                </c:pt>
                <c:pt idx="138">
                  <c:v>185.52672000000001</c:v>
                </c:pt>
                <c:pt idx="139">
                  <c:v>185.52672000000001</c:v>
                </c:pt>
                <c:pt idx="140">
                  <c:v>185.52672000000001</c:v>
                </c:pt>
                <c:pt idx="141">
                  <c:v>185.52672000000001</c:v>
                </c:pt>
                <c:pt idx="142">
                  <c:v>185.52672000000001</c:v>
                </c:pt>
                <c:pt idx="143">
                  <c:v>185.52672000000001</c:v>
                </c:pt>
                <c:pt idx="144">
                  <c:v>185.52672000000001</c:v>
                </c:pt>
                <c:pt idx="145">
                  <c:v>185.52672000000001</c:v>
                </c:pt>
                <c:pt idx="146">
                  <c:v>185.52672000000001</c:v>
                </c:pt>
                <c:pt idx="147">
                  <c:v>185.52672000000001</c:v>
                </c:pt>
                <c:pt idx="148">
                  <c:v>185.52672000000001</c:v>
                </c:pt>
                <c:pt idx="149">
                  <c:v>185.52672000000001</c:v>
                </c:pt>
                <c:pt idx="150">
                  <c:v>185.52672000000001</c:v>
                </c:pt>
                <c:pt idx="151">
                  <c:v>185.52672000000001</c:v>
                </c:pt>
                <c:pt idx="152">
                  <c:v>185.52672000000001</c:v>
                </c:pt>
                <c:pt idx="153">
                  <c:v>185.52672000000001</c:v>
                </c:pt>
                <c:pt idx="154">
                  <c:v>185.52672000000001</c:v>
                </c:pt>
                <c:pt idx="155">
                  <c:v>185.52672000000001</c:v>
                </c:pt>
                <c:pt idx="156">
                  <c:v>185.52672000000001</c:v>
                </c:pt>
                <c:pt idx="157">
                  <c:v>185.52672000000001</c:v>
                </c:pt>
                <c:pt idx="158">
                  <c:v>185.52672000000001</c:v>
                </c:pt>
                <c:pt idx="159">
                  <c:v>185.52672000000001</c:v>
                </c:pt>
                <c:pt idx="160">
                  <c:v>185.52672000000001</c:v>
                </c:pt>
                <c:pt idx="161">
                  <c:v>185.52672000000001</c:v>
                </c:pt>
                <c:pt idx="162">
                  <c:v>185.52672000000001</c:v>
                </c:pt>
                <c:pt idx="163">
                  <c:v>185.52672000000001</c:v>
                </c:pt>
                <c:pt idx="164">
                  <c:v>185.52672000000001</c:v>
                </c:pt>
                <c:pt idx="165">
                  <c:v>185.52672000000001</c:v>
                </c:pt>
                <c:pt idx="166">
                  <c:v>185.52672000000001</c:v>
                </c:pt>
                <c:pt idx="167">
                  <c:v>185.52672000000001</c:v>
                </c:pt>
                <c:pt idx="168">
                  <c:v>185.52672000000001</c:v>
                </c:pt>
                <c:pt idx="169">
                  <c:v>185.52672000000001</c:v>
                </c:pt>
                <c:pt idx="170">
                  <c:v>185.52672000000001</c:v>
                </c:pt>
                <c:pt idx="171">
                  <c:v>185.52672000000001</c:v>
                </c:pt>
                <c:pt idx="172">
                  <c:v>185.52672000000001</c:v>
                </c:pt>
                <c:pt idx="173">
                  <c:v>185.52672000000001</c:v>
                </c:pt>
                <c:pt idx="174">
                  <c:v>185.52672000000001</c:v>
                </c:pt>
                <c:pt idx="175">
                  <c:v>185.52672000000001</c:v>
                </c:pt>
                <c:pt idx="176">
                  <c:v>185.52672000000001</c:v>
                </c:pt>
                <c:pt idx="177">
                  <c:v>185.52672000000001</c:v>
                </c:pt>
                <c:pt idx="178">
                  <c:v>185.52672000000001</c:v>
                </c:pt>
                <c:pt idx="179">
                  <c:v>185.52672000000001</c:v>
                </c:pt>
                <c:pt idx="180">
                  <c:v>185.52672000000001</c:v>
                </c:pt>
                <c:pt idx="181">
                  <c:v>185.52672000000001</c:v>
                </c:pt>
                <c:pt idx="182">
                  <c:v>185.52672000000001</c:v>
                </c:pt>
                <c:pt idx="183">
                  <c:v>185.52672000000001</c:v>
                </c:pt>
                <c:pt idx="184">
                  <c:v>185.52672000000001</c:v>
                </c:pt>
                <c:pt idx="185">
                  <c:v>185.52672000000001</c:v>
                </c:pt>
                <c:pt idx="186">
                  <c:v>185.52672000000001</c:v>
                </c:pt>
                <c:pt idx="187">
                  <c:v>185.52672000000001</c:v>
                </c:pt>
                <c:pt idx="188">
                  <c:v>185.52672000000001</c:v>
                </c:pt>
                <c:pt idx="189">
                  <c:v>185.52672000000001</c:v>
                </c:pt>
                <c:pt idx="190">
                  <c:v>185.52672000000001</c:v>
                </c:pt>
                <c:pt idx="191">
                  <c:v>185.52672000000001</c:v>
                </c:pt>
                <c:pt idx="192">
                  <c:v>185.52672000000001</c:v>
                </c:pt>
                <c:pt idx="193">
                  <c:v>185.52672000000001</c:v>
                </c:pt>
                <c:pt idx="194">
                  <c:v>185.52672000000001</c:v>
                </c:pt>
                <c:pt idx="195">
                  <c:v>185.52672000000001</c:v>
                </c:pt>
                <c:pt idx="196">
                  <c:v>185.52672000000001</c:v>
                </c:pt>
                <c:pt idx="197">
                  <c:v>185.52672000000001</c:v>
                </c:pt>
                <c:pt idx="198">
                  <c:v>185.52672000000001</c:v>
                </c:pt>
                <c:pt idx="199">
                  <c:v>185.52672000000001</c:v>
                </c:pt>
                <c:pt idx="200">
                  <c:v>185.52672000000001</c:v>
                </c:pt>
                <c:pt idx="201">
                  <c:v>185.52672000000001</c:v>
                </c:pt>
                <c:pt idx="202">
                  <c:v>185.52672000000001</c:v>
                </c:pt>
                <c:pt idx="203">
                  <c:v>185.52672000000001</c:v>
                </c:pt>
                <c:pt idx="204">
                  <c:v>185.52672000000001</c:v>
                </c:pt>
                <c:pt idx="205">
                  <c:v>185.52672000000001</c:v>
                </c:pt>
                <c:pt idx="206">
                  <c:v>185.52672000000001</c:v>
                </c:pt>
                <c:pt idx="207">
                  <c:v>185.52672000000001</c:v>
                </c:pt>
                <c:pt idx="208">
                  <c:v>185.52672000000001</c:v>
                </c:pt>
                <c:pt idx="209">
                  <c:v>185.52672000000001</c:v>
                </c:pt>
                <c:pt idx="210">
                  <c:v>185.52672000000001</c:v>
                </c:pt>
                <c:pt idx="211">
                  <c:v>185.52672000000001</c:v>
                </c:pt>
                <c:pt idx="212">
                  <c:v>185.52672000000001</c:v>
                </c:pt>
                <c:pt idx="213">
                  <c:v>185.52672000000001</c:v>
                </c:pt>
                <c:pt idx="214">
                  <c:v>185.52672000000001</c:v>
                </c:pt>
                <c:pt idx="215">
                  <c:v>185.52672000000001</c:v>
                </c:pt>
                <c:pt idx="216">
                  <c:v>185.52672000000001</c:v>
                </c:pt>
                <c:pt idx="217">
                  <c:v>185.52672000000001</c:v>
                </c:pt>
                <c:pt idx="218">
                  <c:v>185.52672000000001</c:v>
                </c:pt>
                <c:pt idx="219">
                  <c:v>185.52672000000001</c:v>
                </c:pt>
                <c:pt idx="220">
                  <c:v>185.52672000000001</c:v>
                </c:pt>
                <c:pt idx="221">
                  <c:v>185.52672000000001</c:v>
                </c:pt>
                <c:pt idx="222">
                  <c:v>185.52672000000001</c:v>
                </c:pt>
                <c:pt idx="223">
                  <c:v>185.52672000000001</c:v>
                </c:pt>
                <c:pt idx="224">
                  <c:v>185.52672000000001</c:v>
                </c:pt>
                <c:pt idx="225">
                  <c:v>185.52672000000001</c:v>
                </c:pt>
                <c:pt idx="226">
                  <c:v>185.52672000000001</c:v>
                </c:pt>
                <c:pt idx="227">
                  <c:v>185.52672000000001</c:v>
                </c:pt>
                <c:pt idx="228">
                  <c:v>185.52672000000001</c:v>
                </c:pt>
                <c:pt idx="229">
                  <c:v>185.52672000000001</c:v>
                </c:pt>
                <c:pt idx="230">
                  <c:v>185.52672000000001</c:v>
                </c:pt>
                <c:pt idx="231">
                  <c:v>185.52672000000001</c:v>
                </c:pt>
                <c:pt idx="232">
                  <c:v>185.52672000000001</c:v>
                </c:pt>
                <c:pt idx="233">
                  <c:v>185.52672000000001</c:v>
                </c:pt>
                <c:pt idx="234">
                  <c:v>185.52672000000001</c:v>
                </c:pt>
                <c:pt idx="235">
                  <c:v>185.52672000000001</c:v>
                </c:pt>
                <c:pt idx="236">
                  <c:v>185.52672000000001</c:v>
                </c:pt>
                <c:pt idx="237">
                  <c:v>185.52672000000001</c:v>
                </c:pt>
                <c:pt idx="238">
                  <c:v>185.52672000000001</c:v>
                </c:pt>
                <c:pt idx="239">
                  <c:v>185.52672000000001</c:v>
                </c:pt>
                <c:pt idx="240">
                  <c:v>185.52672000000001</c:v>
                </c:pt>
                <c:pt idx="241">
                  <c:v>185.52672000000001</c:v>
                </c:pt>
                <c:pt idx="242">
                  <c:v>185.52672000000001</c:v>
                </c:pt>
                <c:pt idx="243">
                  <c:v>185.52672000000001</c:v>
                </c:pt>
                <c:pt idx="244">
                  <c:v>185.52672000000001</c:v>
                </c:pt>
                <c:pt idx="245">
                  <c:v>185.52672000000001</c:v>
                </c:pt>
                <c:pt idx="246">
                  <c:v>185.52672000000001</c:v>
                </c:pt>
                <c:pt idx="247">
                  <c:v>185.52672000000001</c:v>
                </c:pt>
                <c:pt idx="248">
                  <c:v>185.52672000000001</c:v>
                </c:pt>
                <c:pt idx="249">
                  <c:v>185.52672000000001</c:v>
                </c:pt>
                <c:pt idx="250">
                  <c:v>185.52672000000001</c:v>
                </c:pt>
                <c:pt idx="251">
                  <c:v>185.52672000000001</c:v>
                </c:pt>
                <c:pt idx="252">
                  <c:v>185.52672000000001</c:v>
                </c:pt>
                <c:pt idx="253">
                  <c:v>185.52672000000001</c:v>
                </c:pt>
                <c:pt idx="254">
                  <c:v>185.52672000000001</c:v>
                </c:pt>
                <c:pt idx="255">
                  <c:v>185.52672000000001</c:v>
                </c:pt>
                <c:pt idx="256">
                  <c:v>185.52672000000001</c:v>
                </c:pt>
                <c:pt idx="257">
                  <c:v>185.52672000000001</c:v>
                </c:pt>
                <c:pt idx="258">
                  <c:v>185.52672000000001</c:v>
                </c:pt>
                <c:pt idx="259">
                  <c:v>185.52672000000001</c:v>
                </c:pt>
                <c:pt idx="260">
                  <c:v>185.52672000000001</c:v>
                </c:pt>
                <c:pt idx="261">
                  <c:v>185.52672000000001</c:v>
                </c:pt>
                <c:pt idx="262">
                  <c:v>185.52672000000001</c:v>
                </c:pt>
                <c:pt idx="263">
                  <c:v>185.52672000000001</c:v>
                </c:pt>
                <c:pt idx="264">
                  <c:v>185.52672000000001</c:v>
                </c:pt>
                <c:pt idx="265">
                  <c:v>185.52672000000001</c:v>
                </c:pt>
                <c:pt idx="266">
                  <c:v>185.52672000000001</c:v>
                </c:pt>
                <c:pt idx="267">
                  <c:v>185.52672000000001</c:v>
                </c:pt>
                <c:pt idx="268">
                  <c:v>185.52672000000001</c:v>
                </c:pt>
                <c:pt idx="269">
                  <c:v>185.52672000000001</c:v>
                </c:pt>
                <c:pt idx="270">
                  <c:v>185.52672000000001</c:v>
                </c:pt>
                <c:pt idx="271">
                  <c:v>185.52672000000001</c:v>
                </c:pt>
                <c:pt idx="272">
                  <c:v>185.52672000000001</c:v>
                </c:pt>
                <c:pt idx="273">
                  <c:v>185.52672000000001</c:v>
                </c:pt>
                <c:pt idx="274">
                  <c:v>185.52672000000001</c:v>
                </c:pt>
                <c:pt idx="275">
                  <c:v>185.52672000000001</c:v>
                </c:pt>
                <c:pt idx="276">
                  <c:v>185.52672000000001</c:v>
                </c:pt>
                <c:pt idx="277">
                  <c:v>185.52672000000001</c:v>
                </c:pt>
                <c:pt idx="278">
                  <c:v>185.52672000000001</c:v>
                </c:pt>
                <c:pt idx="279">
                  <c:v>185.52672000000001</c:v>
                </c:pt>
                <c:pt idx="280">
                  <c:v>185.52672000000001</c:v>
                </c:pt>
                <c:pt idx="281">
                  <c:v>185.52672000000001</c:v>
                </c:pt>
                <c:pt idx="282">
                  <c:v>185.52672000000001</c:v>
                </c:pt>
                <c:pt idx="283">
                  <c:v>185.52672000000001</c:v>
                </c:pt>
                <c:pt idx="284">
                  <c:v>185.52672000000001</c:v>
                </c:pt>
                <c:pt idx="285">
                  <c:v>185.52672000000001</c:v>
                </c:pt>
                <c:pt idx="286">
                  <c:v>185.52672000000001</c:v>
                </c:pt>
                <c:pt idx="287">
                  <c:v>185.52672000000001</c:v>
                </c:pt>
                <c:pt idx="288">
                  <c:v>185.52672000000001</c:v>
                </c:pt>
                <c:pt idx="289">
                  <c:v>185.52672000000001</c:v>
                </c:pt>
                <c:pt idx="290">
                  <c:v>185.52672000000001</c:v>
                </c:pt>
                <c:pt idx="291">
                  <c:v>185.52672000000001</c:v>
                </c:pt>
                <c:pt idx="292">
                  <c:v>185.52672000000001</c:v>
                </c:pt>
                <c:pt idx="293">
                  <c:v>185.52672000000001</c:v>
                </c:pt>
                <c:pt idx="294">
                  <c:v>185.52672000000001</c:v>
                </c:pt>
                <c:pt idx="295">
                  <c:v>185.52672000000001</c:v>
                </c:pt>
                <c:pt idx="296">
                  <c:v>185.52672000000001</c:v>
                </c:pt>
                <c:pt idx="297">
                  <c:v>185.52672000000001</c:v>
                </c:pt>
                <c:pt idx="298">
                  <c:v>185.52672000000001</c:v>
                </c:pt>
                <c:pt idx="299">
                  <c:v>185.52672000000001</c:v>
                </c:pt>
                <c:pt idx="300">
                  <c:v>185.52672000000001</c:v>
                </c:pt>
                <c:pt idx="301">
                  <c:v>185.52672000000001</c:v>
                </c:pt>
                <c:pt idx="302">
                  <c:v>185.52672000000001</c:v>
                </c:pt>
                <c:pt idx="303">
                  <c:v>185.52672000000001</c:v>
                </c:pt>
                <c:pt idx="304">
                  <c:v>185.52672000000001</c:v>
                </c:pt>
                <c:pt idx="305">
                  <c:v>185.52672000000001</c:v>
                </c:pt>
                <c:pt idx="306">
                  <c:v>185.52672000000001</c:v>
                </c:pt>
                <c:pt idx="307">
                  <c:v>185.52672000000001</c:v>
                </c:pt>
                <c:pt idx="308">
                  <c:v>185.52672000000001</c:v>
                </c:pt>
                <c:pt idx="309">
                  <c:v>185.52672000000001</c:v>
                </c:pt>
                <c:pt idx="310">
                  <c:v>185.52672000000001</c:v>
                </c:pt>
                <c:pt idx="311">
                  <c:v>185.52672000000001</c:v>
                </c:pt>
                <c:pt idx="312">
                  <c:v>185.52672000000001</c:v>
                </c:pt>
                <c:pt idx="313">
                  <c:v>185.52672000000001</c:v>
                </c:pt>
                <c:pt idx="314">
                  <c:v>185.52672000000001</c:v>
                </c:pt>
                <c:pt idx="315">
                  <c:v>185.52672000000001</c:v>
                </c:pt>
                <c:pt idx="316">
                  <c:v>185.52672000000001</c:v>
                </c:pt>
                <c:pt idx="317">
                  <c:v>185.52672000000001</c:v>
                </c:pt>
                <c:pt idx="318">
                  <c:v>185.52672000000001</c:v>
                </c:pt>
                <c:pt idx="319">
                  <c:v>185.52672000000001</c:v>
                </c:pt>
                <c:pt idx="320">
                  <c:v>185.52672000000001</c:v>
                </c:pt>
                <c:pt idx="321">
                  <c:v>185.52672000000001</c:v>
                </c:pt>
                <c:pt idx="322">
                  <c:v>185.52672000000001</c:v>
                </c:pt>
                <c:pt idx="323">
                  <c:v>185.52672000000001</c:v>
                </c:pt>
                <c:pt idx="324">
                  <c:v>185.52672000000001</c:v>
                </c:pt>
                <c:pt idx="325">
                  <c:v>185.52672000000001</c:v>
                </c:pt>
                <c:pt idx="326">
                  <c:v>185.52672000000001</c:v>
                </c:pt>
                <c:pt idx="327">
                  <c:v>185.52672000000001</c:v>
                </c:pt>
                <c:pt idx="328">
                  <c:v>185.52672000000001</c:v>
                </c:pt>
                <c:pt idx="329">
                  <c:v>185.52672000000001</c:v>
                </c:pt>
                <c:pt idx="330">
                  <c:v>185.52672000000001</c:v>
                </c:pt>
                <c:pt idx="331">
                  <c:v>185.52672000000001</c:v>
                </c:pt>
                <c:pt idx="332">
                  <c:v>185.52672000000001</c:v>
                </c:pt>
                <c:pt idx="333">
                  <c:v>185.52672000000001</c:v>
                </c:pt>
                <c:pt idx="334">
                  <c:v>185.52672000000001</c:v>
                </c:pt>
                <c:pt idx="335">
                  <c:v>185.52672000000001</c:v>
                </c:pt>
                <c:pt idx="336">
                  <c:v>185.52672000000001</c:v>
                </c:pt>
                <c:pt idx="337">
                  <c:v>185.52672000000001</c:v>
                </c:pt>
                <c:pt idx="338">
                  <c:v>185.52672000000001</c:v>
                </c:pt>
                <c:pt idx="339">
                  <c:v>185.52672000000001</c:v>
                </c:pt>
                <c:pt idx="340">
                  <c:v>185.52672000000001</c:v>
                </c:pt>
                <c:pt idx="341">
                  <c:v>185.52672000000001</c:v>
                </c:pt>
                <c:pt idx="342">
                  <c:v>185.52672000000001</c:v>
                </c:pt>
                <c:pt idx="343">
                  <c:v>185.52672000000001</c:v>
                </c:pt>
                <c:pt idx="344">
                  <c:v>185.52672000000001</c:v>
                </c:pt>
                <c:pt idx="345">
                  <c:v>185.52672000000001</c:v>
                </c:pt>
                <c:pt idx="346">
                  <c:v>185.52672000000001</c:v>
                </c:pt>
                <c:pt idx="347">
                  <c:v>185.52672000000001</c:v>
                </c:pt>
                <c:pt idx="348">
                  <c:v>185.52672000000001</c:v>
                </c:pt>
                <c:pt idx="349">
                  <c:v>185.52672000000001</c:v>
                </c:pt>
                <c:pt idx="350">
                  <c:v>185.52672000000001</c:v>
                </c:pt>
                <c:pt idx="351">
                  <c:v>185.52672000000001</c:v>
                </c:pt>
                <c:pt idx="352">
                  <c:v>185.52672000000001</c:v>
                </c:pt>
                <c:pt idx="353">
                  <c:v>185.52672000000001</c:v>
                </c:pt>
                <c:pt idx="354">
                  <c:v>185.52672000000001</c:v>
                </c:pt>
                <c:pt idx="355">
                  <c:v>185.52672000000001</c:v>
                </c:pt>
                <c:pt idx="356">
                  <c:v>185.52672000000001</c:v>
                </c:pt>
                <c:pt idx="357">
                  <c:v>185.52672000000001</c:v>
                </c:pt>
                <c:pt idx="358">
                  <c:v>185.52672000000001</c:v>
                </c:pt>
                <c:pt idx="359">
                  <c:v>185.52672000000001</c:v>
                </c:pt>
                <c:pt idx="360">
                  <c:v>185.52672000000001</c:v>
                </c:pt>
                <c:pt idx="361">
                  <c:v>185.52672000000001</c:v>
                </c:pt>
                <c:pt idx="362">
                  <c:v>185.52672000000001</c:v>
                </c:pt>
                <c:pt idx="363">
                  <c:v>185.52672000000001</c:v>
                </c:pt>
                <c:pt idx="364">
                  <c:v>185.52672000000001</c:v>
                </c:pt>
                <c:pt idx="365">
                  <c:v>185.52672000000001</c:v>
                </c:pt>
                <c:pt idx="366">
                  <c:v>185.52672000000001</c:v>
                </c:pt>
                <c:pt idx="367">
                  <c:v>185.52672000000001</c:v>
                </c:pt>
                <c:pt idx="368">
                  <c:v>185.52672000000001</c:v>
                </c:pt>
                <c:pt idx="369">
                  <c:v>185.52672000000001</c:v>
                </c:pt>
                <c:pt idx="370">
                  <c:v>185.52672000000001</c:v>
                </c:pt>
                <c:pt idx="371">
                  <c:v>185.52672000000001</c:v>
                </c:pt>
                <c:pt idx="372">
                  <c:v>185.52672000000001</c:v>
                </c:pt>
                <c:pt idx="373">
                  <c:v>185.52672000000001</c:v>
                </c:pt>
                <c:pt idx="374">
                  <c:v>185.52672000000001</c:v>
                </c:pt>
                <c:pt idx="375">
                  <c:v>185.52672000000001</c:v>
                </c:pt>
                <c:pt idx="376">
                  <c:v>185.52672000000001</c:v>
                </c:pt>
                <c:pt idx="377">
                  <c:v>185.52672000000001</c:v>
                </c:pt>
                <c:pt idx="378">
                  <c:v>185.52672000000001</c:v>
                </c:pt>
                <c:pt idx="379">
                  <c:v>185.52672000000001</c:v>
                </c:pt>
                <c:pt idx="380">
                  <c:v>185.52672000000001</c:v>
                </c:pt>
                <c:pt idx="381">
                  <c:v>185.52672000000001</c:v>
                </c:pt>
                <c:pt idx="382">
                  <c:v>185.52672000000001</c:v>
                </c:pt>
                <c:pt idx="383">
                  <c:v>185.52672000000001</c:v>
                </c:pt>
                <c:pt idx="384">
                  <c:v>185.52672000000001</c:v>
                </c:pt>
                <c:pt idx="385">
                  <c:v>185.52672000000001</c:v>
                </c:pt>
                <c:pt idx="386">
                  <c:v>185.52672000000001</c:v>
                </c:pt>
                <c:pt idx="387">
                  <c:v>185.52672000000001</c:v>
                </c:pt>
                <c:pt idx="388">
                  <c:v>185.52672000000001</c:v>
                </c:pt>
                <c:pt idx="389">
                  <c:v>185.52672000000001</c:v>
                </c:pt>
                <c:pt idx="390">
                  <c:v>185.52672000000001</c:v>
                </c:pt>
                <c:pt idx="391">
                  <c:v>185.52672000000001</c:v>
                </c:pt>
                <c:pt idx="392">
                  <c:v>185.52672000000001</c:v>
                </c:pt>
                <c:pt idx="393">
                  <c:v>185.52672000000001</c:v>
                </c:pt>
                <c:pt idx="394">
                  <c:v>185.52672000000001</c:v>
                </c:pt>
                <c:pt idx="395">
                  <c:v>185.52672000000001</c:v>
                </c:pt>
                <c:pt idx="396">
                  <c:v>185.52672000000001</c:v>
                </c:pt>
                <c:pt idx="397">
                  <c:v>185.52672000000001</c:v>
                </c:pt>
                <c:pt idx="398">
                  <c:v>185.52672000000001</c:v>
                </c:pt>
                <c:pt idx="399">
                  <c:v>185.52672000000001</c:v>
                </c:pt>
                <c:pt idx="400">
                  <c:v>185.52672000000001</c:v>
                </c:pt>
                <c:pt idx="401">
                  <c:v>185.52672000000001</c:v>
                </c:pt>
                <c:pt idx="402">
                  <c:v>185.52672000000001</c:v>
                </c:pt>
                <c:pt idx="403">
                  <c:v>185.52672000000001</c:v>
                </c:pt>
                <c:pt idx="404">
                  <c:v>185.52672000000001</c:v>
                </c:pt>
                <c:pt idx="405">
                  <c:v>185.52672000000001</c:v>
                </c:pt>
                <c:pt idx="406">
                  <c:v>185.52672000000001</c:v>
                </c:pt>
                <c:pt idx="407">
                  <c:v>185.52672000000001</c:v>
                </c:pt>
                <c:pt idx="408">
                  <c:v>185.52672000000001</c:v>
                </c:pt>
                <c:pt idx="409">
                  <c:v>185.52672000000001</c:v>
                </c:pt>
                <c:pt idx="410">
                  <c:v>185.52672000000001</c:v>
                </c:pt>
                <c:pt idx="411">
                  <c:v>185.52672000000001</c:v>
                </c:pt>
                <c:pt idx="412">
                  <c:v>185.52672000000001</c:v>
                </c:pt>
                <c:pt idx="413">
                  <c:v>185.52672000000001</c:v>
                </c:pt>
                <c:pt idx="414">
                  <c:v>185.52672000000001</c:v>
                </c:pt>
                <c:pt idx="415">
                  <c:v>185.52672000000001</c:v>
                </c:pt>
                <c:pt idx="416">
                  <c:v>185.52672000000001</c:v>
                </c:pt>
                <c:pt idx="417">
                  <c:v>185.52672000000001</c:v>
                </c:pt>
                <c:pt idx="418">
                  <c:v>185.52672000000001</c:v>
                </c:pt>
                <c:pt idx="419">
                  <c:v>185.52672000000001</c:v>
                </c:pt>
                <c:pt idx="420">
                  <c:v>185.52672000000001</c:v>
                </c:pt>
                <c:pt idx="421">
                  <c:v>185.52672000000001</c:v>
                </c:pt>
                <c:pt idx="422">
                  <c:v>185.52672000000001</c:v>
                </c:pt>
                <c:pt idx="423">
                  <c:v>185.52672000000001</c:v>
                </c:pt>
                <c:pt idx="424">
                  <c:v>185.52672000000001</c:v>
                </c:pt>
                <c:pt idx="425">
                  <c:v>185.52672000000001</c:v>
                </c:pt>
                <c:pt idx="426">
                  <c:v>185.52672000000001</c:v>
                </c:pt>
                <c:pt idx="427">
                  <c:v>185.52672000000001</c:v>
                </c:pt>
                <c:pt idx="428">
                  <c:v>185.52672000000001</c:v>
                </c:pt>
                <c:pt idx="429">
                  <c:v>185.52672000000001</c:v>
                </c:pt>
                <c:pt idx="430">
                  <c:v>185.52672000000001</c:v>
                </c:pt>
                <c:pt idx="431">
                  <c:v>185.52672000000001</c:v>
                </c:pt>
                <c:pt idx="432">
                  <c:v>185.52672000000001</c:v>
                </c:pt>
                <c:pt idx="433">
                  <c:v>185.52672000000001</c:v>
                </c:pt>
                <c:pt idx="434">
                  <c:v>185.52672000000001</c:v>
                </c:pt>
                <c:pt idx="435">
                  <c:v>185.52672000000001</c:v>
                </c:pt>
                <c:pt idx="436">
                  <c:v>185.52672000000001</c:v>
                </c:pt>
                <c:pt idx="437">
                  <c:v>185.52672000000001</c:v>
                </c:pt>
                <c:pt idx="438">
                  <c:v>185.52672000000001</c:v>
                </c:pt>
                <c:pt idx="439">
                  <c:v>185.52672000000001</c:v>
                </c:pt>
                <c:pt idx="440">
                  <c:v>185.52672000000001</c:v>
                </c:pt>
                <c:pt idx="441">
                  <c:v>185.52672000000001</c:v>
                </c:pt>
                <c:pt idx="442">
                  <c:v>185.52672000000001</c:v>
                </c:pt>
                <c:pt idx="443">
                  <c:v>185.52672000000001</c:v>
                </c:pt>
                <c:pt idx="444">
                  <c:v>185.52672000000001</c:v>
                </c:pt>
                <c:pt idx="445">
                  <c:v>185.52672000000001</c:v>
                </c:pt>
                <c:pt idx="446">
                  <c:v>185.52672000000001</c:v>
                </c:pt>
                <c:pt idx="447">
                  <c:v>185.52672000000001</c:v>
                </c:pt>
                <c:pt idx="448">
                  <c:v>185.52672000000001</c:v>
                </c:pt>
                <c:pt idx="449">
                  <c:v>185.52672000000001</c:v>
                </c:pt>
                <c:pt idx="450">
                  <c:v>185.52672000000001</c:v>
                </c:pt>
                <c:pt idx="451">
                  <c:v>185.52672000000001</c:v>
                </c:pt>
                <c:pt idx="452">
                  <c:v>185.52672000000001</c:v>
                </c:pt>
                <c:pt idx="453">
                  <c:v>185.52672000000001</c:v>
                </c:pt>
                <c:pt idx="454">
                  <c:v>185.52672000000001</c:v>
                </c:pt>
                <c:pt idx="455">
                  <c:v>185.52672000000001</c:v>
                </c:pt>
                <c:pt idx="456">
                  <c:v>185.52672000000001</c:v>
                </c:pt>
                <c:pt idx="457">
                  <c:v>185.52672000000001</c:v>
                </c:pt>
                <c:pt idx="458">
                  <c:v>185.52672000000001</c:v>
                </c:pt>
                <c:pt idx="459">
                  <c:v>185.52672000000001</c:v>
                </c:pt>
                <c:pt idx="460">
                  <c:v>185.52672000000001</c:v>
                </c:pt>
                <c:pt idx="461">
                  <c:v>185.52672000000001</c:v>
                </c:pt>
                <c:pt idx="462">
                  <c:v>185.52672000000001</c:v>
                </c:pt>
                <c:pt idx="463">
                  <c:v>185.52672000000001</c:v>
                </c:pt>
                <c:pt idx="464">
                  <c:v>185.52672000000001</c:v>
                </c:pt>
                <c:pt idx="465">
                  <c:v>185.52672000000001</c:v>
                </c:pt>
                <c:pt idx="466">
                  <c:v>185.52672000000001</c:v>
                </c:pt>
                <c:pt idx="467">
                  <c:v>185.52672000000001</c:v>
                </c:pt>
                <c:pt idx="468">
                  <c:v>185.52672000000001</c:v>
                </c:pt>
                <c:pt idx="469">
                  <c:v>185.52672000000001</c:v>
                </c:pt>
                <c:pt idx="470">
                  <c:v>185.52672000000001</c:v>
                </c:pt>
                <c:pt idx="471">
                  <c:v>185.52672000000001</c:v>
                </c:pt>
                <c:pt idx="472">
                  <c:v>185.52672000000001</c:v>
                </c:pt>
                <c:pt idx="473">
                  <c:v>185.52672000000001</c:v>
                </c:pt>
                <c:pt idx="474">
                  <c:v>185.52672000000001</c:v>
                </c:pt>
                <c:pt idx="475">
                  <c:v>185.52672000000001</c:v>
                </c:pt>
                <c:pt idx="476">
                  <c:v>185.52672000000001</c:v>
                </c:pt>
                <c:pt idx="477">
                  <c:v>185.52672000000001</c:v>
                </c:pt>
                <c:pt idx="478">
                  <c:v>185.52672000000001</c:v>
                </c:pt>
                <c:pt idx="479">
                  <c:v>185.52672000000001</c:v>
                </c:pt>
                <c:pt idx="480">
                  <c:v>185.52672000000001</c:v>
                </c:pt>
                <c:pt idx="481">
                  <c:v>185.52672000000001</c:v>
                </c:pt>
                <c:pt idx="482">
                  <c:v>185.52672000000001</c:v>
                </c:pt>
                <c:pt idx="483">
                  <c:v>185.52672000000001</c:v>
                </c:pt>
                <c:pt idx="484">
                  <c:v>185.52672000000001</c:v>
                </c:pt>
                <c:pt idx="485">
                  <c:v>185.52672000000001</c:v>
                </c:pt>
                <c:pt idx="486">
                  <c:v>185.52672000000001</c:v>
                </c:pt>
                <c:pt idx="487">
                  <c:v>185.52672000000001</c:v>
                </c:pt>
                <c:pt idx="488">
                  <c:v>185.52672000000001</c:v>
                </c:pt>
                <c:pt idx="489">
                  <c:v>185.52672000000001</c:v>
                </c:pt>
                <c:pt idx="490">
                  <c:v>185.52672000000001</c:v>
                </c:pt>
                <c:pt idx="491">
                  <c:v>185.52672000000001</c:v>
                </c:pt>
                <c:pt idx="492">
                  <c:v>185.52672000000001</c:v>
                </c:pt>
                <c:pt idx="493">
                  <c:v>185.52672000000001</c:v>
                </c:pt>
                <c:pt idx="494">
                  <c:v>185.52672000000001</c:v>
                </c:pt>
                <c:pt idx="495">
                  <c:v>185.52672000000001</c:v>
                </c:pt>
                <c:pt idx="496">
                  <c:v>185.52672000000001</c:v>
                </c:pt>
                <c:pt idx="497">
                  <c:v>185.52672000000001</c:v>
                </c:pt>
                <c:pt idx="498">
                  <c:v>185.52672000000001</c:v>
                </c:pt>
                <c:pt idx="499">
                  <c:v>185.52672000000001</c:v>
                </c:pt>
                <c:pt idx="500">
                  <c:v>185.52672000000001</c:v>
                </c:pt>
                <c:pt idx="501">
                  <c:v>185.52672000000001</c:v>
                </c:pt>
                <c:pt idx="502">
                  <c:v>185.52672000000001</c:v>
                </c:pt>
                <c:pt idx="503">
                  <c:v>185.52672000000001</c:v>
                </c:pt>
                <c:pt idx="504">
                  <c:v>185.52672000000001</c:v>
                </c:pt>
                <c:pt idx="505">
                  <c:v>185.52672000000001</c:v>
                </c:pt>
                <c:pt idx="506">
                  <c:v>185.52672000000001</c:v>
                </c:pt>
                <c:pt idx="507">
                  <c:v>185.52672000000001</c:v>
                </c:pt>
                <c:pt idx="508">
                  <c:v>185.52672000000001</c:v>
                </c:pt>
                <c:pt idx="509">
                  <c:v>185.52672000000001</c:v>
                </c:pt>
                <c:pt idx="510">
                  <c:v>185.52672000000001</c:v>
                </c:pt>
                <c:pt idx="511">
                  <c:v>185.52672000000001</c:v>
                </c:pt>
                <c:pt idx="512">
                  <c:v>185.52672000000001</c:v>
                </c:pt>
                <c:pt idx="513">
                  <c:v>185.52672000000001</c:v>
                </c:pt>
                <c:pt idx="514">
                  <c:v>185.52672000000001</c:v>
                </c:pt>
                <c:pt idx="515">
                  <c:v>185.52672000000001</c:v>
                </c:pt>
                <c:pt idx="516">
                  <c:v>185.52672000000001</c:v>
                </c:pt>
                <c:pt idx="517">
                  <c:v>185.52672000000001</c:v>
                </c:pt>
                <c:pt idx="518">
                  <c:v>185.52672000000001</c:v>
                </c:pt>
                <c:pt idx="519">
                  <c:v>185.52672000000001</c:v>
                </c:pt>
                <c:pt idx="520">
                  <c:v>185.52672000000001</c:v>
                </c:pt>
                <c:pt idx="521">
                  <c:v>185.52672000000001</c:v>
                </c:pt>
                <c:pt idx="522">
                  <c:v>185.52672000000001</c:v>
                </c:pt>
                <c:pt idx="523">
                  <c:v>185.52672000000001</c:v>
                </c:pt>
                <c:pt idx="524">
                  <c:v>185.52672000000001</c:v>
                </c:pt>
                <c:pt idx="525">
                  <c:v>185.52672000000001</c:v>
                </c:pt>
                <c:pt idx="526">
                  <c:v>185.52672000000001</c:v>
                </c:pt>
                <c:pt idx="527">
                  <c:v>185.52672000000001</c:v>
                </c:pt>
                <c:pt idx="528">
                  <c:v>185.52672000000001</c:v>
                </c:pt>
                <c:pt idx="529">
                  <c:v>185.52672000000001</c:v>
                </c:pt>
                <c:pt idx="530">
                  <c:v>185.52672000000001</c:v>
                </c:pt>
                <c:pt idx="531">
                  <c:v>185.52672000000001</c:v>
                </c:pt>
                <c:pt idx="532">
                  <c:v>185.52672000000001</c:v>
                </c:pt>
                <c:pt idx="533">
                  <c:v>185.52672000000001</c:v>
                </c:pt>
                <c:pt idx="534">
                  <c:v>185.52672000000001</c:v>
                </c:pt>
                <c:pt idx="535">
                  <c:v>185.52672000000001</c:v>
                </c:pt>
                <c:pt idx="536">
                  <c:v>185.52672000000001</c:v>
                </c:pt>
                <c:pt idx="537">
                  <c:v>185.52672000000001</c:v>
                </c:pt>
                <c:pt idx="538">
                  <c:v>185.52672000000001</c:v>
                </c:pt>
                <c:pt idx="539">
                  <c:v>185.52672000000001</c:v>
                </c:pt>
                <c:pt idx="540">
                  <c:v>185.52672000000001</c:v>
                </c:pt>
                <c:pt idx="541">
                  <c:v>185.52672000000001</c:v>
                </c:pt>
                <c:pt idx="542">
                  <c:v>185.52672000000001</c:v>
                </c:pt>
                <c:pt idx="543">
                  <c:v>185.52672000000001</c:v>
                </c:pt>
                <c:pt idx="544">
                  <c:v>185.52672000000001</c:v>
                </c:pt>
                <c:pt idx="545">
                  <c:v>185.52672000000001</c:v>
                </c:pt>
                <c:pt idx="546">
                  <c:v>185.52672000000001</c:v>
                </c:pt>
                <c:pt idx="547">
                  <c:v>185.52672000000001</c:v>
                </c:pt>
                <c:pt idx="548">
                  <c:v>185.52672000000001</c:v>
                </c:pt>
                <c:pt idx="549">
                  <c:v>185.52672000000001</c:v>
                </c:pt>
                <c:pt idx="550">
                  <c:v>185.52672000000001</c:v>
                </c:pt>
                <c:pt idx="551">
                  <c:v>185.52672000000001</c:v>
                </c:pt>
                <c:pt idx="552">
                  <c:v>185.52672000000001</c:v>
                </c:pt>
                <c:pt idx="553">
                  <c:v>185.52672000000001</c:v>
                </c:pt>
                <c:pt idx="554">
                  <c:v>185.52672000000001</c:v>
                </c:pt>
                <c:pt idx="555">
                  <c:v>185.52672000000001</c:v>
                </c:pt>
                <c:pt idx="556">
                  <c:v>185.52672000000001</c:v>
                </c:pt>
                <c:pt idx="557">
                  <c:v>185.52672000000001</c:v>
                </c:pt>
                <c:pt idx="558">
                  <c:v>185.52672000000001</c:v>
                </c:pt>
                <c:pt idx="559">
                  <c:v>185.52672000000001</c:v>
                </c:pt>
                <c:pt idx="560">
                  <c:v>185.52672000000001</c:v>
                </c:pt>
                <c:pt idx="561">
                  <c:v>185.52672000000001</c:v>
                </c:pt>
                <c:pt idx="562">
                  <c:v>185.52672000000001</c:v>
                </c:pt>
                <c:pt idx="563">
                  <c:v>185.52672000000001</c:v>
                </c:pt>
                <c:pt idx="564">
                  <c:v>185.52672000000001</c:v>
                </c:pt>
                <c:pt idx="565">
                  <c:v>185.52672000000001</c:v>
                </c:pt>
                <c:pt idx="566">
                  <c:v>185.52672000000001</c:v>
                </c:pt>
                <c:pt idx="567">
                  <c:v>185.52672000000001</c:v>
                </c:pt>
                <c:pt idx="568">
                  <c:v>185.52672000000001</c:v>
                </c:pt>
                <c:pt idx="569">
                  <c:v>185.52672000000001</c:v>
                </c:pt>
                <c:pt idx="570">
                  <c:v>185.52672000000001</c:v>
                </c:pt>
                <c:pt idx="571">
                  <c:v>185.52672000000001</c:v>
                </c:pt>
                <c:pt idx="572">
                  <c:v>185.52672000000001</c:v>
                </c:pt>
                <c:pt idx="573">
                  <c:v>185.52672000000001</c:v>
                </c:pt>
                <c:pt idx="574">
                  <c:v>185.52672000000001</c:v>
                </c:pt>
                <c:pt idx="575">
                  <c:v>185.52672000000001</c:v>
                </c:pt>
                <c:pt idx="576">
                  <c:v>185.52672000000001</c:v>
                </c:pt>
                <c:pt idx="577">
                  <c:v>185.52672000000001</c:v>
                </c:pt>
                <c:pt idx="578">
                  <c:v>185.52672000000001</c:v>
                </c:pt>
                <c:pt idx="579">
                  <c:v>185.52672000000001</c:v>
                </c:pt>
                <c:pt idx="580">
                  <c:v>185.52672000000001</c:v>
                </c:pt>
                <c:pt idx="581">
                  <c:v>185.52672000000001</c:v>
                </c:pt>
                <c:pt idx="582">
                  <c:v>185.52672000000001</c:v>
                </c:pt>
                <c:pt idx="583">
                  <c:v>185.52672000000001</c:v>
                </c:pt>
                <c:pt idx="584">
                  <c:v>185.52672000000001</c:v>
                </c:pt>
                <c:pt idx="585">
                  <c:v>185.52672000000001</c:v>
                </c:pt>
                <c:pt idx="586">
                  <c:v>185.52672000000001</c:v>
                </c:pt>
                <c:pt idx="587">
                  <c:v>185.52672000000001</c:v>
                </c:pt>
                <c:pt idx="588">
                  <c:v>185.52672000000001</c:v>
                </c:pt>
                <c:pt idx="589">
                  <c:v>185.52672000000001</c:v>
                </c:pt>
                <c:pt idx="590">
                  <c:v>185.52672000000001</c:v>
                </c:pt>
                <c:pt idx="591">
                  <c:v>185.52672000000001</c:v>
                </c:pt>
                <c:pt idx="592">
                  <c:v>185.52672000000001</c:v>
                </c:pt>
                <c:pt idx="593">
                  <c:v>185.52672000000001</c:v>
                </c:pt>
                <c:pt idx="594">
                  <c:v>185.52672000000001</c:v>
                </c:pt>
                <c:pt idx="595">
                  <c:v>185.52672000000001</c:v>
                </c:pt>
                <c:pt idx="596">
                  <c:v>185.52672000000001</c:v>
                </c:pt>
                <c:pt idx="597">
                  <c:v>185.52672000000001</c:v>
                </c:pt>
                <c:pt idx="598">
                  <c:v>185.52672000000001</c:v>
                </c:pt>
                <c:pt idx="599">
                  <c:v>185.52672000000001</c:v>
                </c:pt>
                <c:pt idx="600">
                  <c:v>185.52672000000001</c:v>
                </c:pt>
                <c:pt idx="601">
                  <c:v>185.52672000000001</c:v>
                </c:pt>
                <c:pt idx="602">
                  <c:v>185.52672000000001</c:v>
                </c:pt>
                <c:pt idx="603">
                  <c:v>185.52672000000001</c:v>
                </c:pt>
                <c:pt idx="604">
                  <c:v>185.52672000000001</c:v>
                </c:pt>
                <c:pt idx="605">
                  <c:v>185.52672000000001</c:v>
                </c:pt>
                <c:pt idx="606">
                  <c:v>185.52672000000001</c:v>
                </c:pt>
                <c:pt idx="607">
                  <c:v>185.52672000000001</c:v>
                </c:pt>
                <c:pt idx="608">
                  <c:v>185.52672000000001</c:v>
                </c:pt>
                <c:pt idx="609">
                  <c:v>185.52672000000001</c:v>
                </c:pt>
                <c:pt idx="610">
                  <c:v>185.52672000000001</c:v>
                </c:pt>
                <c:pt idx="611">
                  <c:v>185.52672000000001</c:v>
                </c:pt>
                <c:pt idx="612">
                  <c:v>185.52672000000001</c:v>
                </c:pt>
                <c:pt idx="613">
                  <c:v>185.52672000000001</c:v>
                </c:pt>
                <c:pt idx="614">
                  <c:v>185.52672000000001</c:v>
                </c:pt>
                <c:pt idx="615">
                  <c:v>185.52672000000001</c:v>
                </c:pt>
                <c:pt idx="616">
                  <c:v>185.52672000000001</c:v>
                </c:pt>
                <c:pt idx="617">
                  <c:v>185.52672000000001</c:v>
                </c:pt>
                <c:pt idx="618">
                  <c:v>185.52672000000001</c:v>
                </c:pt>
                <c:pt idx="619">
                  <c:v>185.52672000000001</c:v>
                </c:pt>
                <c:pt idx="620">
                  <c:v>185.52672000000001</c:v>
                </c:pt>
                <c:pt idx="621">
                  <c:v>185.52672000000001</c:v>
                </c:pt>
                <c:pt idx="622">
                  <c:v>185.52672000000001</c:v>
                </c:pt>
                <c:pt idx="623">
                  <c:v>185.52672000000001</c:v>
                </c:pt>
                <c:pt idx="624">
                  <c:v>185.52672000000001</c:v>
                </c:pt>
                <c:pt idx="625">
                  <c:v>185.52672000000001</c:v>
                </c:pt>
                <c:pt idx="626">
                  <c:v>185.52672000000001</c:v>
                </c:pt>
                <c:pt idx="627">
                  <c:v>185.52672000000001</c:v>
                </c:pt>
                <c:pt idx="628">
                  <c:v>185.52672000000001</c:v>
                </c:pt>
                <c:pt idx="629">
                  <c:v>185.52672000000001</c:v>
                </c:pt>
                <c:pt idx="630">
                  <c:v>185.52672000000001</c:v>
                </c:pt>
                <c:pt idx="631">
                  <c:v>185.52672000000001</c:v>
                </c:pt>
                <c:pt idx="632">
                  <c:v>185.52672000000001</c:v>
                </c:pt>
                <c:pt idx="633">
                  <c:v>185.52672000000001</c:v>
                </c:pt>
                <c:pt idx="634">
                  <c:v>185.52672000000001</c:v>
                </c:pt>
                <c:pt idx="635">
                  <c:v>185.52672000000001</c:v>
                </c:pt>
                <c:pt idx="636">
                  <c:v>185.52672000000001</c:v>
                </c:pt>
                <c:pt idx="637">
                  <c:v>185.52672000000001</c:v>
                </c:pt>
                <c:pt idx="638">
                  <c:v>185.52672000000001</c:v>
                </c:pt>
                <c:pt idx="639">
                  <c:v>185.52672000000001</c:v>
                </c:pt>
                <c:pt idx="640">
                  <c:v>185.52672000000001</c:v>
                </c:pt>
                <c:pt idx="641">
                  <c:v>185.52672000000001</c:v>
                </c:pt>
                <c:pt idx="642">
                  <c:v>185.52672000000001</c:v>
                </c:pt>
                <c:pt idx="643">
                  <c:v>185.52672000000001</c:v>
                </c:pt>
                <c:pt idx="644">
                  <c:v>185.52672000000001</c:v>
                </c:pt>
                <c:pt idx="645">
                  <c:v>185.52672000000001</c:v>
                </c:pt>
                <c:pt idx="646">
                  <c:v>185.52672000000001</c:v>
                </c:pt>
                <c:pt idx="647">
                  <c:v>185.52672000000001</c:v>
                </c:pt>
                <c:pt idx="648">
                  <c:v>185.52672000000001</c:v>
                </c:pt>
                <c:pt idx="649">
                  <c:v>185.52672000000001</c:v>
                </c:pt>
                <c:pt idx="650">
                  <c:v>185.52672000000001</c:v>
                </c:pt>
                <c:pt idx="651">
                  <c:v>185.52672000000001</c:v>
                </c:pt>
                <c:pt idx="652">
                  <c:v>185.52672000000001</c:v>
                </c:pt>
                <c:pt idx="653">
                  <c:v>185.52672000000001</c:v>
                </c:pt>
                <c:pt idx="654">
                  <c:v>185.52672000000001</c:v>
                </c:pt>
                <c:pt idx="655">
                  <c:v>185.52672000000001</c:v>
                </c:pt>
                <c:pt idx="656">
                  <c:v>185.52672000000001</c:v>
                </c:pt>
                <c:pt idx="657">
                  <c:v>185.52672000000001</c:v>
                </c:pt>
                <c:pt idx="658">
                  <c:v>185.52672000000001</c:v>
                </c:pt>
                <c:pt idx="659">
                  <c:v>185.52672000000001</c:v>
                </c:pt>
                <c:pt idx="660">
                  <c:v>185.52672000000001</c:v>
                </c:pt>
                <c:pt idx="661">
                  <c:v>185.52672000000001</c:v>
                </c:pt>
                <c:pt idx="662">
                  <c:v>185.52672000000001</c:v>
                </c:pt>
                <c:pt idx="663">
                  <c:v>185.52672000000001</c:v>
                </c:pt>
                <c:pt idx="664">
                  <c:v>185.52672000000001</c:v>
                </c:pt>
                <c:pt idx="665">
                  <c:v>185.52672000000001</c:v>
                </c:pt>
                <c:pt idx="666">
                  <c:v>185.52672000000001</c:v>
                </c:pt>
                <c:pt idx="667">
                  <c:v>185.52672000000001</c:v>
                </c:pt>
                <c:pt idx="668">
                  <c:v>185.52672000000001</c:v>
                </c:pt>
                <c:pt idx="669">
                  <c:v>185.52672000000001</c:v>
                </c:pt>
                <c:pt idx="670">
                  <c:v>185.52672000000001</c:v>
                </c:pt>
                <c:pt idx="671">
                  <c:v>185.52672000000001</c:v>
                </c:pt>
                <c:pt idx="672">
                  <c:v>185.52672000000001</c:v>
                </c:pt>
                <c:pt idx="673">
                  <c:v>185.52672000000001</c:v>
                </c:pt>
                <c:pt idx="674">
                  <c:v>185.52672000000001</c:v>
                </c:pt>
                <c:pt idx="675">
                  <c:v>185.52672000000001</c:v>
                </c:pt>
                <c:pt idx="676">
                  <c:v>185.52672000000001</c:v>
                </c:pt>
                <c:pt idx="677">
                  <c:v>185.52672000000001</c:v>
                </c:pt>
                <c:pt idx="678">
                  <c:v>185.52672000000001</c:v>
                </c:pt>
                <c:pt idx="679">
                  <c:v>185.52672000000001</c:v>
                </c:pt>
                <c:pt idx="680">
                  <c:v>185.52672000000001</c:v>
                </c:pt>
                <c:pt idx="681">
                  <c:v>185.52672000000001</c:v>
                </c:pt>
                <c:pt idx="682">
                  <c:v>185.52672000000001</c:v>
                </c:pt>
                <c:pt idx="683">
                  <c:v>185.52672000000001</c:v>
                </c:pt>
                <c:pt idx="684">
                  <c:v>185.52672000000001</c:v>
                </c:pt>
                <c:pt idx="685">
                  <c:v>185.52672000000001</c:v>
                </c:pt>
                <c:pt idx="686">
                  <c:v>185.52672000000001</c:v>
                </c:pt>
                <c:pt idx="687">
                  <c:v>185.52672000000001</c:v>
                </c:pt>
                <c:pt idx="688">
                  <c:v>185.52672000000001</c:v>
                </c:pt>
                <c:pt idx="689">
                  <c:v>185.52672000000001</c:v>
                </c:pt>
                <c:pt idx="690">
                  <c:v>185.52672000000001</c:v>
                </c:pt>
                <c:pt idx="691">
                  <c:v>185.52672000000001</c:v>
                </c:pt>
                <c:pt idx="692">
                  <c:v>185.52672000000001</c:v>
                </c:pt>
                <c:pt idx="693">
                  <c:v>185.52672000000001</c:v>
                </c:pt>
                <c:pt idx="694">
                  <c:v>185.52672000000001</c:v>
                </c:pt>
                <c:pt idx="695">
                  <c:v>185.52672000000001</c:v>
                </c:pt>
                <c:pt idx="696">
                  <c:v>185.52672000000001</c:v>
                </c:pt>
                <c:pt idx="697">
                  <c:v>185.52672000000001</c:v>
                </c:pt>
                <c:pt idx="698">
                  <c:v>185.52672000000001</c:v>
                </c:pt>
                <c:pt idx="699">
                  <c:v>185.52672000000001</c:v>
                </c:pt>
                <c:pt idx="700">
                  <c:v>185.52672000000001</c:v>
                </c:pt>
                <c:pt idx="701">
                  <c:v>185.52672000000001</c:v>
                </c:pt>
                <c:pt idx="702">
                  <c:v>185.52672000000001</c:v>
                </c:pt>
                <c:pt idx="703">
                  <c:v>185.52672000000001</c:v>
                </c:pt>
                <c:pt idx="704">
                  <c:v>185.52672000000001</c:v>
                </c:pt>
                <c:pt idx="705">
                  <c:v>185.52672000000001</c:v>
                </c:pt>
                <c:pt idx="706">
                  <c:v>185.52672000000001</c:v>
                </c:pt>
                <c:pt idx="707">
                  <c:v>185.52672000000001</c:v>
                </c:pt>
                <c:pt idx="708">
                  <c:v>185.52672000000001</c:v>
                </c:pt>
                <c:pt idx="709">
                  <c:v>185.52672000000001</c:v>
                </c:pt>
                <c:pt idx="710">
                  <c:v>185.52672000000001</c:v>
                </c:pt>
                <c:pt idx="711">
                  <c:v>185.52672000000001</c:v>
                </c:pt>
                <c:pt idx="712">
                  <c:v>185.52672000000001</c:v>
                </c:pt>
                <c:pt idx="713">
                  <c:v>185.52672000000001</c:v>
                </c:pt>
                <c:pt idx="714">
                  <c:v>185.52672000000001</c:v>
                </c:pt>
                <c:pt idx="715">
                  <c:v>185.52672000000001</c:v>
                </c:pt>
                <c:pt idx="716">
                  <c:v>185.52672000000001</c:v>
                </c:pt>
                <c:pt idx="717">
                  <c:v>185.52672000000001</c:v>
                </c:pt>
                <c:pt idx="718">
                  <c:v>185.52672000000001</c:v>
                </c:pt>
                <c:pt idx="719">
                  <c:v>185.52672000000001</c:v>
                </c:pt>
                <c:pt idx="720">
                  <c:v>185.52672000000001</c:v>
                </c:pt>
                <c:pt idx="721">
                  <c:v>185.52672000000001</c:v>
                </c:pt>
                <c:pt idx="722">
                  <c:v>185.52672000000001</c:v>
                </c:pt>
                <c:pt idx="723">
                  <c:v>185.52672000000001</c:v>
                </c:pt>
                <c:pt idx="724">
                  <c:v>185.52672000000001</c:v>
                </c:pt>
                <c:pt idx="725">
                  <c:v>185.52672000000001</c:v>
                </c:pt>
                <c:pt idx="726">
                  <c:v>185.52672000000001</c:v>
                </c:pt>
                <c:pt idx="727">
                  <c:v>185.52672000000001</c:v>
                </c:pt>
                <c:pt idx="728">
                  <c:v>185.52672000000001</c:v>
                </c:pt>
                <c:pt idx="729">
                  <c:v>185.52672000000001</c:v>
                </c:pt>
                <c:pt idx="730">
                  <c:v>185.52672000000001</c:v>
                </c:pt>
                <c:pt idx="731">
                  <c:v>185.52672000000001</c:v>
                </c:pt>
                <c:pt idx="732">
                  <c:v>185.52672000000001</c:v>
                </c:pt>
                <c:pt idx="733">
                  <c:v>185.52672000000001</c:v>
                </c:pt>
                <c:pt idx="734">
                  <c:v>185.52672000000001</c:v>
                </c:pt>
                <c:pt idx="735">
                  <c:v>185.52672000000001</c:v>
                </c:pt>
                <c:pt idx="736">
                  <c:v>185.52672000000001</c:v>
                </c:pt>
                <c:pt idx="737">
                  <c:v>185.52672000000001</c:v>
                </c:pt>
                <c:pt idx="738">
                  <c:v>185.52672000000001</c:v>
                </c:pt>
                <c:pt idx="739">
                  <c:v>185.52672000000001</c:v>
                </c:pt>
                <c:pt idx="740">
                  <c:v>185.52672000000001</c:v>
                </c:pt>
                <c:pt idx="741">
                  <c:v>185.52672000000001</c:v>
                </c:pt>
                <c:pt idx="742">
                  <c:v>185.52672000000001</c:v>
                </c:pt>
                <c:pt idx="743">
                  <c:v>185.52672000000001</c:v>
                </c:pt>
                <c:pt idx="744">
                  <c:v>185.52672000000001</c:v>
                </c:pt>
                <c:pt idx="745">
                  <c:v>185.52672000000001</c:v>
                </c:pt>
                <c:pt idx="746">
                  <c:v>185.52672000000001</c:v>
                </c:pt>
                <c:pt idx="747">
                  <c:v>185.52672000000001</c:v>
                </c:pt>
                <c:pt idx="748">
                  <c:v>185.52672000000001</c:v>
                </c:pt>
                <c:pt idx="749">
                  <c:v>185.52672000000001</c:v>
                </c:pt>
                <c:pt idx="750">
                  <c:v>185.52672000000001</c:v>
                </c:pt>
                <c:pt idx="751">
                  <c:v>185.52672000000001</c:v>
                </c:pt>
                <c:pt idx="752">
                  <c:v>185.52672000000001</c:v>
                </c:pt>
                <c:pt idx="753">
                  <c:v>185.52672000000001</c:v>
                </c:pt>
                <c:pt idx="754">
                  <c:v>185.52672000000001</c:v>
                </c:pt>
                <c:pt idx="755">
                  <c:v>185.52672000000001</c:v>
                </c:pt>
                <c:pt idx="756">
                  <c:v>185.52672000000001</c:v>
                </c:pt>
                <c:pt idx="757">
                  <c:v>185.52672000000001</c:v>
                </c:pt>
                <c:pt idx="758">
                  <c:v>185.52672000000001</c:v>
                </c:pt>
                <c:pt idx="759">
                  <c:v>185.52672000000001</c:v>
                </c:pt>
                <c:pt idx="760">
                  <c:v>185.52672000000001</c:v>
                </c:pt>
                <c:pt idx="761">
                  <c:v>185.52672000000001</c:v>
                </c:pt>
                <c:pt idx="762">
                  <c:v>185.52672000000001</c:v>
                </c:pt>
                <c:pt idx="763">
                  <c:v>185.52672000000001</c:v>
                </c:pt>
                <c:pt idx="764">
                  <c:v>185.52672000000001</c:v>
                </c:pt>
                <c:pt idx="765">
                  <c:v>185.52672000000001</c:v>
                </c:pt>
                <c:pt idx="766">
                  <c:v>185.52672000000001</c:v>
                </c:pt>
                <c:pt idx="767">
                  <c:v>185.52672000000001</c:v>
                </c:pt>
                <c:pt idx="768">
                  <c:v>185.52672000000001</c:v>
                </c:pt>
                <c:pt idx="769">
                  <c:v>185.52672000000001</c:v>
                </c:pt>
                <c:pt idx="770">
                  <c:v>185.52672000000001</c:v>
                </c:pt>
                <c:pt idx="771">
                  <c:v>185.52672000000001</c:v>
                </c:pt>
                <c:pt idx="772">
                  <c:v>185.52672000000001</c:v>
                </c:pt>
                <c:pt idx="773">
                  <c:v>185.52672000000001</c:v>
                </c:pt>
                <c:pt idx="774">
                  <c:v>185.52672000000001</c:v>
                </c:pt>
                <c:pt idx="775">
                  <c:v>185.52672000000001</c:v>
                </c:pt>
                <c:pt idx="776">
                  <c:v>185.52672000000001</c:v>
                </c:pt>
                <c:pt idx="777">
                  <c:v>185.52672000000001</c:v>
                </c:pt>
                <c:pt idx="778">
                  <c:v>185.52672000000001</c:v>
                </c:pt>
                <c:pt idx="779">
                  <c:v>185.52672000000001</c:v>
                </c:pt>
                <c:pt idx="780">
                  <c:v>185.52672000000001</c:v>
                </c:pt>
                <c:pt idx="781">
                  <c:v>185.52672000000001</c:v>
                </c:pt>
                <c:pt idx="782">
                  <c:v>185.52672000000001</c:v>
                </c:pt>
                <c:pt idx="783">
                  <c:v>185.52672000000001</c:v>
                </c:pt>
                <c:pt idx="784">
                  <c:v>185.52672000000001</c:v>
                </c:pt>
                <c:pt idx="785">
                  <c:v>185.52672000000001</c:v>
                </c:pt>
                <c:pt idx="786">
                  <c:v>185.52672000000001</c:v>
                </c:pt>
                <c:pt idx="787">
                  <c:v>185.52672000000001</c:v>
                </c:pt>
                <c:pt idx="788">
                  <c:v>185.52672000000001</c:v>
                </c:pt>
                <c:pt idx="789">
                  <c:v>185.52672000000001</c:v>
                </c:pt>
                <c:pt idx="790">
                  <c:v>185.52672000000001</c:v>
                </c:pt>
                <c:pt idx="791">
                  <c:v>185.52672000000001</c:v>
                </c:pt>
                <c:pt idx="792">
                  <c:v>185.52672000000001</c:v>
                </c:pt>
                <c:pt idx="793">
                  <c:v>185.52672000000001</c:v>
                </c:pt>
                <c:pt idx="794">
                  <c:v>185.52672000000001</c:v>
                </c:pt>
                <c:pt idx="795">
                  <c:v>185.52672000000001</c:v>
                </c:pt>
                <c:pt idx="796">
                  <c:v>185.52672000000001</c:v>
                </c:pt>
                <c:pt idx="797">
                  <c:v>185.52672000000001</c:v>
                </c:pt>
                <c:pt idx="798">
                  <c:v>185.52672000000001</c:v>
                </c:pt>
                <c:pt idx="799">
                  <c:v>185.52672000000001</c:v>
                </c:pt>
                <c:pt idx="800">
                  <c:v>185.52672000000001</c:v>
                </c:pt>
                <c:pt idx="801">
                  <c:v>185.52672000000001</c:v>
                </c:pt>
                <c:pt idx="802">
                  <c:v>185.52672000000001</c:v>
                </c:pt>
                <c:pt idx="803">
                  <c:v>185.52672000000001</c:v>
                </c:pt>
                <c:pt idx="804">
                  <c:v>185.52672000000001</c:v>
                </c:pt>
                <c:pt idx="805">
                  <c:v>185.52672000000001</c:v>
                </c:pt>
                <c:pt idx="806">
                  <c:v>185.52672000000001</c:v>
                </c:pt>
                <c:pt idx="807">
                  <c:v>185.52672000000001</c:v>
                </c:pt>
                <c:pt idx="808">
                  <c:v>185.52672000000001</c:v>
                </c:pt>
                <c:pt idx="809">
                  <c:v>185.52672000000001</c:v>
                </c:pt>
                <c:pt idx="810">
                  <c:v>185.52672000000001</c:v>
                </c:pt>
                <c:pt idx="811">
                  <c:v>185.52672000000001</c:v>
                </c:pt>
                <c:pt idx="812">
                  <c:v>185.52672000000001</c:v>
                </c:pt>
                <c:pt idx="813">
                  <c:v>185.52672000000001</c:v>
                </c:pt>
                <c:pt idx="814">
                  <c:v>185.52672000000001</c:v>
                </c:pt>
                <c:pt idx="815">
                  <c:v>185.52672000000001</c:v>
                </c:pt>
                <c:pt idx="816">
                  <c:v>185.52672000000001</c:v>
                </c:pt>
                <c:pt idx="817">
                  <c:v>185.52672000000001</c:v>
                </c:pt>
                <c:pt idx="818">
                  <c:v>185.52672000000001</c:v>
                </c:pt>
                <c:pt idx="819">
                  <c:v>185.52672000000001</c:v>
                </c:pt>
                <c:pt idx="820">
                  <c:v>185.52672000000001</c:v>
                </c:pt>
                <c:pt idx="821">
                  <c:v>185.52672000000001</c:v>
                </c:pt>
                <c:pt idx="822">
                  <c:v>185.52672000000001</c:v>
                </c:pt>
                <c:pt idx="823">
                  <c:v>185.52672000000001</c:v>
                </c:pt>
                <c:pt idx="824">
                  <c:v>185.52672000000001</c:v>
                </c:pt>
                <c:pt idx="825">
                  <c:v>185.52672000000001</c:v>
                </c:pt>
                <c:pt idx="826">
                  <c:v>185.52672000000001</c:v>
                </c:pt>
                <c:pt idx="827">
                  <c:v>185.52672000000001</c:v>
                </c:pt>
                <c:pt idx="828">
                  <c:v>185.52672000000001</c:v>
                </c:pt>
                <c:pt idx="829">
                  <c:v>185.52672000000001</c:v>
                </c:pt>
                <c:pt idx="830">
                  <c:v>185.52672000000001</c:v>
                </c:pt>
                <c:pt idx="831">
                  <c:v>185.52672000000001</c:v>
                </c:pt>
                <c:pt idx="832">
                  <c:v>185.52672000000001</c:v>
                </c:pt>
                <c:pt idx="833">
                  <c:v>185.52672000000001</c:v>
                </c:pt>
                <c:pt idx="834">
                  <c:v>185.52672000000001</c:v>
                </c:pt>
                <c:pt idx="835">
                  <c:v>185.52672000000001</c:v>
                </c:pt>
                <c:pt idx="836">
                  <c:v>185.52672000000001</c:v>
                </c:pt>
                <c:pt idx="837">
                  <c:v>185.52672000000001</c:v>
                </c:pt>
                <c:pt idx="838">
                  <c:v>185.52672000000001</c:v>
                </c:pt>
                <c:pt idx="839">
                  <c:v>185.52672000000001</c:v>
                </c:pt>
                <c:pt idx="840">
                  <c:v>185.52672000000001</c:v>
                </c:pt>
                <c:pt idx="841">
                  <c:v>185.52672000000001</c:v>
                </c:pt>
                <c:pt idx="842">
                  <c:v>185.52672000000001</c:v>
                </c:pt>
                <c:pt idx="843">
                  <c:v>185.52672000000001</c:v>
                </c:pt>
                <c:pt idx="844">
                  <c:v>185.52672000000001</c:v>
                </c:pt>
                <c:pt idx="845">
                  <c:v>185.52672000000001</c:v>
                </c:pt>
                <c:pt idx="846">
                  <c:v>185.52672000000001</c:v>
                </c:pt>
                <c:pt idx="847">
                  <c:v>185.52672000000001</c:v>
                </c:pt>
                <c:pt idx="848">
                  <c:v>185.52672000000001</c:v>
                </c:pt>
                <c:pt idx="849">
                  <c:v>185.52672000000001</c:v>
                </c:pt>
                <c:pt idx="850">
                  <c:v>185.52672000000001</c:v>
                </c:pt>
                <c:pt idx="851">
                  <c:v>185.52672000000001</c:v>
                </c:pt>
                <c:pt idx="852">
                  <c:v>185.52672000000001</c:v>
                </c:pt>
                <c:pt idx="853">
                  <c:v>185.52672000000001</c:v>
                </c:pt>
                <c:pt idx="854">
                  <c:v>185.52672000000001</c:v>
                </c:pt>
                <c:pt idx="855">
                  <c:v>185.52672000000001</c:v>
                </c:pt>
                <c:pt idx="856">
                  <c:v>185.52672000000001</c:v>
                </c:pt>
                <c:pt idx="857">
                  <c:v>185.52672000000001</c:v>
                </c:pt>
                <c:pt idx="858">
                  <c:v>185.52672000000001</c:v>
                </c:pt>
                <c:pt idx="859">
                  <c:v>185.52672000000001</c:v>
                </c:pt>
                <c:pt idx="860">
                  <c:v>185.52672000000001</c:v>
                </c:pt>
                <c:pt idx="861">
                  <c:v>185.52672000000001</c:v>
                </c:pt>
                <c:pt idx="862">
                  <c:v>185.52672000000001</c:v>
                </c:pt>
                <c:pt idx="863">
                  <c:v>185.52672000000001</c:v>
                </c:pt>
                <c:pt idx="864">
                  <c:v>185.52672000000001</c:v>
                </c:pt>
                <c:pt idx="865">
                  <c:v>185.52672000000001</c:v>
                </c:pt>
                <c:pt idx="866">
                  <c:v>185.52672000000001</c:v>
                </c:pt>
                <c:pt idx="867">
                  <c:v>185.52672000000001</c:v>
                </c:pt>
                <c:pt idx="868">
                  <c:v>185.52672000000001</c:v>
                </c:pt>
                <c:pt idx="869">
                  <c:v>185.52672000000001</c:v>
                </c:pt>
                <c:pt idx="870">
                  <c:v>185.52672000000001</c:v>
                </c:pt>
                <c:pt idx="871">
                  <c:v>185.52672000000001</c:v>
                </c:pt>
                <c:pt idx="872">
                  <c:v>185.52672000000001</c:v>
                </c:pt>
                <c:pt idx="873">
                  <c:v>185.52672000000001</c:v>
                </c:pt>
                <c:pt idx="874">
                  <c:v>185.52672000000001</c:v>
                </c:pt>
                <c:pt idx="875">
                  <c:v>185.52672000000001</c:v>
                </c:pt>
                <c:pt idx="876">
                  <c:v>185.52672000000001</c:v>
                </c:pt>
                <c:pt idx="877">
                  <c:v>185.52672000000001</c:v>
                </c:pt>
                <c:pt idx="878">
                  <c:v>185.52672000000001</c:v>
                </c:pt>
                <c:pt idx="879">
                  <c:v>185.52672000000001</c:v>
                </c:pt>
                <c:pt idx="880">
                  <c:v>185.52672000000001</c:v>
                </c:pt>
                <c:pt idx="881">
                  <c:v>185.52672000000001</c:v>
                </c:pt>
                <c:pt idx="882">
                  <c:v>185.52672000000001</c:v>
                </c:pt>
                <c:pt idx="883">
                  <c:v>185.52672000000001</c:v>
                </c:pt>
                <c:pt idx="884">
                  <c:v>185.52672000000001</c:v>
                </c:pt>
                <c:pt idx="885">
                  <c:v>185.52672000000001</c:v>
                </c:pt>
                <c:pt idx="886">
                  <c:v>185.52672000000001</c:v>
                </c:pt>
                <c:pt idx="887">
                  <c:v>185.52672000000001</c:v>
                </c:pt>
                <c:pt idx="888">
                  <c:v>185.52672000000001</c:v>
                </c:pt>
                <c:pt idx="889">
                  <c:v>185.52672000000001</c:v>
                </c:pt>
                <c:pt idx="890">
                  <c:v>185.52672000000001</c:v>
                </c:pt>
                <c:pt idx="891">
                  <c:v>185.52672000000001</c:v>
                </c:pt>
                <c:pt idx="892">
                  <c:v>185.52672000000001</c:v>
                </c:pt>
                <c:pt idx="893">
                  <c:v>185.52672000000001</c:v>
                </c:pt>
                <c:pt idx="894">
                  <c:v>185.52672000000001</c:v>
                </c:pt>
                <c:pt idx="895">
                  <c:v>185.52672000000001</c:v>
                </c:pt>
                <c:pt idx="896">
                  <c:v>185.52672000000001</c:v>
                </c:pt>
                <c:pt idx="897">
                  <c:v>185.52672000000001</c:v>
                </c:pt>
                <c:pt idx="898">
                  <c:v>185.52672000000001</c:v>
                </c:pt>
                <c:pt idx="899">
                  <c:v>185.52672000000001</c:v>
                </c:pt>
                <c:pt idx="900">
                  <c:v>185.52672000000001</c:v>
                </c:pt>
                <c:pt idx="901">
                  <c:v>185.52672000000001</c:v>
                </c:pt>
                <c:pt idx="902">
                  <c:v>185.52672000000001</c:v>
                </c:pt>
                <c:pt idx="903">
                  <c:v>185.52672000000001</c:v>
                </c:pt>
                <c:pt idx="904">
                  <c:v>185.52672000000001</c:v>
                </c:pt>
                <c:pt idx="905">
                  <c:v>185.52672000000001</c:v>
                </c:pt>
                <c:pt idx="906">
                  <c:v>185.52672000000001</c:v>
                </c:pt>
                <c:pt idx="907">
                  <c:v>185.52672000000001</c:v>
                </c:pt>
                <c:pt idx="908">
                  <c:v>185.52672000000001</c:v>
                </c:pt>
                <c:pt idx="909">
                  <c:v>185.52672000000001</c:v>
                </c:pt>
                <c:pt idx="910">
                  <c:v>185.52672000000001</c:v>
                </c:pt>
                <c:pt idx="911">
                  <c:v>185.52672000000001</c:v>
                </c:pt>
                <c:pt idx="912">
                  <c:v>185.52672000000001</c:v>
                </c:pt>
                <c:pt idx="913">
                  <c:v>185.52672000000001</c:v>
                </c:pt>
                <c:pt idx="914">
                  <c:v>185.52672000000001</c:v>
                </c:pt>
                <c:pt idx="915">
                  <c:v>185.52672000000001</c:v>
                </c:pt>
                <c:pt idx="916">
                  <c:v>185.52672000000001</c:v>
                </c:pt>
                <c:pt idx="917">
                  <c:v>185.52672000000001</c:v>
                </c:pt>
                <c:pt idx="918">
                  <c:v>185.52672000000001</c:v>
                </c:pt>
                <c:pt idx="919">
                  <c:v>185.52672000000001</c:v>
                </c:pt>
                <c:pt idx="920">
                  <c:v>185.52672000000001</c:v>
                </c:pt>
                <c:pt idx="921">
                  <c:v>185.52672000000001</c:v>
                </c:pt>
                <c:pt idx="922">
                  <c:v>185.52672000000001</c:v>
                </c:pt>
                <c:pt idx="923">
                  <c:v>185.52672000000001</c:v>
                </c:pt>
                <c:pt idx="924">
                  <c:v>185.52672000000001</c:v>
                </c:pt>
                <c:pt idx="925">
                  <c:v>185.52672000000001</c:v>
                </c:pt>
                <c:pt idx="926">
                  <c:v>185.52672000000001</c:v>
                </c:pt>
                <c:pt idx="927">
                  <c:v>185.52672000000001</c:v>
                </c:pt>
                <c:pt idx="928">
                  <c:v>185.52672000000001</c:v>
                </c:pt>
                <c:pt idx="929">
                  <c:v>185.52672000000001</c:v>
                </c:pt>
                <c:pt idx="930">
                  <c:v>185.52672000000001</c:v>
                </c:pt>
                <c:pt idx="931">
                  <c:v>185.52672000000001</c:v>
                </c:pt>
                <c:pt idx="932">
                  <c:v>185.52672000000001</c:v>
                </c:pt>
                <c:pt idx="933">
                  <c:v>185.52672000000001</c:v>
                </c:pt>
                <c:pt idx="934">
                  <c:v>185.52672000000001</c:v>
                </c:pt>
                <c:pt idx="935">
                  <c:v>185.52672000000001</c:v>
                </c:pt>
                <c:pt idx="936">
                  <c:v>185.52672000000001</c:v>
                </c:pt>
                <c:pt idx="937">
                  <c:v>185.52672000000001</c:v>
                </c:pt>
                <c:pt idx="938">
                  <c:v>185.52672000000001</c:v>
                </c:pt>
                <c:pt idx="939">
                  <c:v>185.52672000000001</c:v>
                </c:pt>
                <c:pt idx="940">
                  <c:v>185.52672000000001</c:v>
                </c:pt>
                <c:pt idx="941">
                  <c:v>185.52672000000001</c:v>
                </c:pt>
                <c:pt idx="942">
                  <c:v>185.52672000000001</c:v>
                </c:pt>
                <c:pt idx="943">
                  <c:v>185.52672000000001</c:v>
                </c:pt>
                <c:pt idx="944">
                  <c:v>185.52672000000001</c:v>
                </c:pt>
                <c:pt idx="945">
                  <c:v>185.52672000000001</c:v>
                </c:pt>
                <c:pt idx="946">
                  <c:v>185.52672000000001</c:v>
                </c:pt>
                <c:pt idx="947">
                  <c:v>185.52672000000001</c:v>
                </c:pt>
                <c:pt idx="948">
                  <c:v>185.52672000000001</c:v>
                </c:pt>
                <c:pt idx="949">
                  <c:v>185.52672000000001</c:v>
                </c:pt>
                <c:pt idx="950">
                  <c:v>185.52672000000001</c:v>
                </c:pt>
                <c:pt idx="951">
                  <c:v>185.52672000000001</c:v>
                </c:pt>
                <c:pt idx="952">
                  <c:v>185.52672000000001</c:v>
                </c:pt>
                <c:pt idx="953">
                  <c:v>185.52672000000001</c:v>
                </c:pt>
                <c:pt idx="954">
                  <c:v>185.52672000000001</c:v>
                </c:pt>
                <c:pt idx="955">
                  <c:v>185.52672000000001</c:v>
                </c:pt>
                <c:pt idx="956">
                  <c:v>185.52672000000001</c:v>
                </c:pt>
                <c:pt idx="957">
                  <c:v>185.52672000000001</c:v>
                </c:pt>
                <c:pt idx="958">
                  <c:v>185.52672000000001</c:v>
                </c:pt>
                <c:pt idx="959">
                  <c:v>185.52672000000001</c:v>
                </c:pt>
                <c:pt idx="960">
                  <c:v>185.52672000000001</c:v>
                </c:pt>
                <c:pt idx="961">
                  <c:v>185.52672000000001</c:v>
                </c:pt>
                <c:pt idx="962">
                  <c:v>185.52672000000001</c:v>
                </c:pt>
                <c:pt idx="963">
                  <c:v>185.52672000000001</c:v>
                </c:pt>
                <c:pt idx="964">
                  <c:v>185.52672000000001</c:v>
                </c:pt>
                <c:pt idx="965">
                  <c:v>185.52672000000001</c:v>
                </c:pt>
                <c:pt idx="966">
                  <c:v>185.52672000000001</c:v>
                </c:pt>
                <c:pt idx="967">
                  <c:v>185.52672000000001</c:v>
                </c:pt>
                <c:pt idx="968">
                  <c:v>185.52672000000001</c:v>
                </c:pt>
                <c:pt idx="969">
                  <c:v>185.52672000000001</c:v>
                </c:pt>
                <c:pt idx="970">
                  <c:v>185.52672000000001</c:v>
                </c:pt>
                <c:pt idx="971">
                  <c:v>185.52672000000001</c:v>
                </c:pt>
                <c:pt idx="972">
                  <c:v>185.52672000000001</c:v>
                </c:pt>
                <c:pt idx="973">
                  <c:v>185.52672000000001</c:v>
                </c:pt>
                <c:pt idx="974">
                  <c:v>185.52672000000001</c:v>
                </c:pt>
                <c:pt idx="975">
                  <c:v>185.52672000000001</c:v>
                </c:pt>
                <c:pt idx="976">
                  <c:v>185.52672000000001</c:v>
                </c:pt>
                <c:pt idx="977">
                  <c:v>185.52672000000001</c:v>
                </c:pt>
                <c:pt idx="978">
                  <c:v>185.52672000000001</c:v>
                </c:pt>
                <c:pt idx="979">
                  <c:v>185.52672000000001</c:v>
                </c:pt>
                <c:pt idx="980">
                  <c:v>185.52672000000001</c:v>
                </c:pt>
                <c:pt idx="981">
                  <c:v>185.52672000000001</c:v>
                </c:pt>
                <c:pt idx="982">
                  <c:v>185.52672000000001</c:v>
                </c:pt>
                <c:pt idx="983">
                  <c:v>185.52672000000001</c:v>
                </c:pt>
                <c:pt idx="984">
                  <c:v>185.52672000000001</c:v>
                </c:pt>
                <c:pt idx="985">
                  <c:v>185.52672000000001</c:v>
                </c:pt>
                <c:pt idx="986">
                  <c:v>185.52672000000001</c:v>
                </c:pt>
                <c:pt idx="987">
                  <c:v>185.52672000000001</c:v>
                </c:pt>
                <c:pt idx="988">
                  <c:v>185.52672000000001</c:v>
                </c:pt>
                <c:pt idx="989">
                  <c:v>185.52672000000001</c:v>
                </c:pt>
                <c:pt idx="990">
                  <c:v>185.52672000000001</c:v>
                </c:pt>
                <c:pt idx="991">
                  <c:v>185.52672000000001</c:v>
                </c:pt>
                <c:pt idx="992">
                  <c:v>185.52672000000001</c:v>
                </c:pt>
                <c:pt idx="993">
                  <c:v>185.52672000000001</c:v>
                </c:pt>
                <c:pt idx="994">
                  <c:v>185.52672000000001</c:v>
                </c:pt>
                <c:pt idx="995">
                  <c:v>185.52672000000001</c:v>
                </c:pt>
                <c:pt idx="996">
                  <c:v>185.52672000000001</c:v>
                </c:pt>
                <c:pt idx="997">
                  <c:v>185.52672000000001</c:v>
                </c:pt>
                <c:pt idx="998">
                  <c:v>185.52672000000001</c:v>
                </c:pt>
                <c:pt idx="999">
                  <c:v>185.52672000000001</c:v>
                </c:pt>
                <c:pt idx="1000">
                  <c:v>185.52672000000001</c:v>
                </c:pt>
                <c:pt idx="1001">
                  <c:v>185.52672000000001</c:v>
                </c:pt>
                <c:pt idx="1002">
                  <c:v>185.52672000000001</c:v>
                </c:pt>
                <c:pt idx="1003">
                  <c:v>185.52672000000001</c:v>
                </c:pt>
                <c:pt idx="1004">
                  <c:v>185.52672000000001</c:v>
                </c:pt>
                <c:pt idx="1005">
                  <c:v>185.52672000000001</c:v>
                </c:pt>
                <c:pt idx="1006">
                  <c:v>185.52672000000001</c:v>
                </c:pt>
                <c:pt idx="1007">
                  <c:v>185.52672000000001</c:v>
                </c:pt>
                <c:pt idx="1008">
                  <c:v>185.52672000000001</c:v>
                </c:pt>
                <c:pt idx="1009">
                  <c:v>185.52672000000001</c:v>
                </c:pt>
                <c:pt idx="1010">
                  <c:v>185.52672000000001</c:v>
                </c:pt>
                <c:pt idx="1011">
                  <c:v>185.52672000000001</c:v>
                </c:pt>
                <c:pt idx="1012">
                  <c:v>185.52672000000001</c:v>
                </c:pt>
                <c:pt idx="1013">
                  <c:v>185.52672000000001</c:v>
                </c:pt>
                <c:pt idx="1014">
                  <c:v>185.52672000000001</c:v>
                </c:pt>
                <c:pt idx="1015">
                  <c:v>185.52672000000001</c:v>
                </c:pt>
                <c:pt idx="1016">
                  <c:v>185.52672000000001</c:v>
                </c:pt>
                <c:pt idx="1017">
                  <c:v>185.52672000000001</c:v>
                </c:pt>
                <c:pt idx="1018">
                  <c:v>185.52672000000001</c:v>
                </c:pt>
                <c:pt idx="1019">
                  <c:v>185.52672000000001</c:v>
                </c:pt>
                <c:pt idx="1020">
                  <c:v>185.52672000000001</c:v>
                </c:pt>
                <c:pt idx="1021">
                  <c:v>185.52672000000001</c:v>
                </c:pt>
                <c:pt idx="1022">
                  <c:v>185.52672000000001</c:v>
                </c:pt>
                <c:pt idx="1023">
                  <c:v>185.52672000000001</c:v>
                </c:pt>
                <c:pt idx="1024">
                  <c:v>185.52672000000001</c:v>
                </c:pt>
                <c:pt idx="1025">
                  <c:v>185.52672000000001</c:v>
                </c:pt>
                <c:pt idx="1026">
                  <c:v>185.52672000000001</c:v>
                </c:pt>
                <c:pt idx="1027">
                  <c:v>185.52672000000001</c:v>
                </c:pt>
                <c:pt idx="1028">
                  <c:v>185.52672000000001</c:v>
                </c:pt>
                <c:pt idx="1029">
                  <c:v>185.52672000000001</c:v>
                </c:pt>
                <c:pt idx="1030">
                  <c:v>185.52672000000001</c:v>
                </c:pt>
                <c:pt idx="1031">
                  <c:v>185.52672000000001</c:v>
                </c:pt>
                <c:pt idx="1032">
                  <c:v>185.52672000000001</c:v>
                </c:pt>
                <c:pt idx="1033">
                  <c:v>185.52672000000001</c:v>
                </c:pt>
                <c:pt idx="1034">
                  <c:v>185.52672000000001</c:v>
                </c:pt>
                <c:pt idx="1035">
                  <c:v>185.52672000000001</c:v>
                </c:pt>
                <c:pt idx="1036">
                  <c:v>185.52672000000001</c:v>
                </c:pt>
                <c:pt idx="1037">
                  <c:v>185.52672000000001</c:v>
                </c:pt>
                <c:pt idx="1038">
                  <c:v>185.52672000000001</c:v>
                </c:pt>
                <c:pt idx="1039">
                  <c:v>185.52672000000001</c:v>
                </c:pt>
                <c:pt idx="1040">
                  <c:v>185.52672000000001</c:v>
                </c:pt>
                <c:pt idx="1041">
                  <c:v>185.52672000000001</c:v>
                </c:pt>
                <c:pt idx="1042">
                  <c:v>185.52672000000001</c:v>
                </c:pt>
                <c:pt idx="1043">
                  <c:v>185.52672000000001</c:v>
                </c:pt>
                <c:pt idx="1044">
                  <c:v>185.52672000000001</c:v>
                </c:pt>
                <c:pt idx="1045">
                  <c:v>185.52672000000001</c:v>
                </c:pt>
                <c:pt idx="1046">
                  <c:v>185.52672000000001</c:v>
                </c:pt>
                <c:pt idx="1047">
                  <c:v>185.52672000000001</c:v>
                </c:pt>
                <c:pt idx="1048">
                  <c:v>185.52672000000001</c:v>
                </c:pt>
                <c:pt idx="1049">
                  <c:v>185.52672000000001</c:v>
                </c:pt>
                <c:pt idx="1050">
                  <c:v>185.52672000000001</c:v>
                </c:pt>
                <c:pt idx="1051">
                  <c:v>185.52672000000001</c:v>
                </c:pt>
                <c:pt idx="1052">
                  <c:v>185.52672000000001</c:v>
                </c:pt>
                <c:pt idx="1053">
                  <c:v>185.52672000000001</c:v>
                </c:pt>
                <c:pt idx="1054">
                  <c:v>185.52672000000001</c:v>
                </c:pt>
                <c:pt idx="1055">
                  <c:v>185.52672000000001</c:v>
                </c:pt>
                <c:pt idx="1056">
                  <c:v>185.52672000000001</c:v>
                </c:pt>
                <c:pt idx="1057">
                  <c:v>185.52672000000001</c:v>
                </c:pt>
                <c:pt idx="1058">
                  <c:v>185.52672000000001</c:v>
                </c:pt>
                <c:pt idx="1059">
                  <c:v>185.52672000000001</c:v>
                </c:pt>
                <c:pt idx="1060">
                  <c:v>185.52672000000001</c:v>
                </c:pt>
                <c:pt idx="1061">
                  <c:v>185.52672000000001</c:v>
                </c:pt>
                <c:pt idx="1062">
                  <c:v>185.52672000000001</c:v>
                </c:pt>
                <c:pt idx="1063">
                  <c:v>185.52672000000001</c:v>
                </c:pt>
                <c:pt idx="1064">
                  <c:v>185.52672000000001</c:v>
                </c:pt>
                <c:pt idx="1065">
                  <c:v>185.52672000000001</c:v>
                </c:pt>
                <c:pt idx="1066">
                  <c:v>185.52672000000001</c:v>
                </c:pt>
                <c:pt idx="1067">
                  <c:v>185.52672000000001</c:v>
                </c:pt>
                <c:pt idx="1068">
                  <c:v>185.52672000000001</c:v>
                </c:pt>
                <c:pt idx="1069">
                  <c:v>185.52672000000001</c:v>
                </c:pt>
                <c:pt idx="1070">
                  <c:v>185.52672000000001</c:v>
                </c:pt>
                <c:pt idx="1071">
                  <c:v>185.52672000000001</c:v>
                </c:pt>
                <c:pt idx="1072">
                  <c:v>185.52672000000001</c:v>
                </c:pt>
                <c:pt idx="1073">
                  <c:v>185.52672000000001</c:v>
                </c:pt>
                <c:pt idx="1074">
                  <c:v>185.52672000000001</c:v>
                </c:pt>
                <c:pt idx="1075">
                  <c:v>185.52672000000001</c:v>
                </c:pt>
                <c:pt idx="1076">
                  <c:v>185.52672000000001</c:v>
                </c:pt>
                <c:pt idx="1077">
                  <c:v>185.52672000000001</c:v>
                </c:pt>
                <c:pt idx="1078">
                  <c:v>185.52672000000001</c:v>
                </c:pt>
                <c:pt idx="1079">
                  <c:v>185.52672000000001</c:v>
                </c:pt>
                <c:pt idx="1080">
                  <c:v>185.52672000000001</c:v>
                </c:pt>
                <c:pt idx="1081">
                  <c:v>185.52672000000001</c:v>
                </c:pt>
                <c:pt idx="1082">
                  <c:v>185.52672000000001</c:v>
                </c:pt>
                <c:pt idx="1083">
                  <c:v>185.52672000000001</c:v>
                </c:pt>
                <c:pt idx="1084">
                  <c:v>185.52672000000001</c:v>
                </c:pt>
                <c:pt idx="1085">
                  <c:v>185.52672000000001</c:v>
                </c:pt>
                <c:pt idx="1086">
                  <c:v>185.52672000000001</c:v>
                </c:pt>
                <c:pt idx="1087">
                  <c:v>185.52672000000001</c:v>
                </c:pt>
                <c:pt idx="1088">
                  <c:v>185.52672000000001</c:v>
                </c:pt>
                <c:pt idx="1089">
                  <c:v>185.52672000000001</c:v>
                </c:pt>
                <c:pt idx="1090">
                  <c:v>185.52672000000001</c:v>
                </c:pt>
                <c:pt idx="1091">
                  <c:v>185.52672000000001</c:v>
                </c:pt>
                <c:pt idx="1092">
                  <c:v>185.52672000000001</c:v>
                </c:pt>
                <c:pt idx="1093">
                  <c:v>185.52672000000001</c:v>
                </c:pt>
                <c:pt idx="1094">
                  <c:v>185.52672000000001</c:v>
                </c:pt>
                <c:pt idx="1095">
                  <c:v>185.52672000000001</c:v>
                </c:pt>
                <c:pt idx="1096">
                  <c:v>185.52672000000001</c:v>
                </c:pt>
                <c:pt idx="1097">
                  <c:v>185.52672000000001</c:v>
                </c:pt>
                <c:pt idx="1098">
                  <c:v>185.52672000000001</c:v>
                </c:pt>
                <c:pt idx="1099">
                  <c:v>185.52672000000001</c:v>
                </c:pt>
                <c:pt idx="1100">
                  <c:v>185.52672000000001</c:v>
                </c:pt>
                <c:pt idx="1101">
                  <c:v>185.52672000000001</c:v>
                </c:pt>
                <c:pt idx="1102">
                  <c:v>185.52672000000001</c:v>
                </c:pt>
                <c:pt idx="1103">
                  <c:v>185.52672000000001</c:v>
                </c:pt>
                <c:pt idx="1104">
                  <c:v>185.52672000000001</c:v>
                </c:pt>
                <c:pt idx="1105">
                  <c:v>185.52672000000001</c:v>
                </c:pt>
                <c:pt idx="1106">
                  <c:v>185.52672000000001</c:v>
                </c:pt>
                <c:pt idx="1107">
                  <c:v>185.52672000000001</c:v>
                </c:pt>
                <c:pt idx="1108">
                  <c:v>185.52672000000001</c:v>
                </c:pt>
                <c:pt idx="1109">
                  <c:v>185.52672000000001</c:v>
                </c:pt>
                <c:pt idx="1110">
                  <c:v>185.52672000000001</c:v>
                </c:pt>
                <c:pt idx="1111">
                  <c:v>185.52672000000001</c:v>
                </c:pt>
                <c:pt idx="1112">
                  <c:v>185.52672000000001</c:v>
                </c:pt>
                <c:pt idx="1113">
                  <c:v>185.52672000000001</c:v>
                </c:pt>
                <c:pt idx="1114">
                  <c:v>185.52672000000001</c:v>
                </c:pt>
                <c:pt idx="1115">
                  <c:v>185.52672000000001</c:v>
                </c:pt>
                <c:pt idx="1116">
                  <c:v>185.52672000000001</c:v>
                </c:pt>
                <c:pt idx="1117">
                  <c:v>185.52672000000001</c:v>
                </c:pt>
                <c:pt idx="1118">
                  <c:v>185.52672000000001</c:v>
                </c:pt>
                <c:pt idx="1119">
                  <c:v>185.52672000000001</c:v>
                </c:pt>
                <c:pt idx="1120">
                  <c:v>185.52672000000001</c:v>
                </c:pt>
                <c:pt idx="1121">
                  <c:v>185.52672000000001</c:v>
                </c:pt>
                <c:pt idx="1122">
                  <c:v>185.52672000000001</c:v>
                </c:pt>
                <c:pt idx="1123">
                  <c:v>185.52672000000001</c:v>
                </c:pt>
                <c:pt idx="1124">
                  <c:v>185.52672000000001</c:v>
                </c:pt>
                <c:pt idx="1125">
                  <c:v>185.52672000000001</c:v>
                </c:pt>
                <c:pt idx="1126">
                  <c:v>185.52672000000001</c:v>
                </c:pt>
                <c:pt idx="1127">
                  <c:v>185.52672000000001</c:v>
                </c:pt>
                <c:pt idx="1128">
                  <c:v>185.52672000000001</c:v>
                </c:pt>
                <c:pt idx="1129">
                  <c:v>185.52672000000001</c:v>
                </c:pt>
                <c:pt idx="1130">
                  <c:v>185.52672000000001</c:v>
                </c:pt>
                <c:pt idx="1131">
                  <c:v>185.52672000000001</c:v>
                </c:pt>
                <c:pt idx="1132">
                  <c:v>185.52672000000001</c:v>
                </c:pt>
                <c:pt idx="1133">
                  <c:v>185.52672000000001</c:v>
                </c:pt>
                <c:pt idx="1134">
                  <c:v>185.52672000000001</c:v>
                </c:pt>
                <c:pt idx="1135">
                  <c:v>185.52672000000001</c:v>
                </c:pt>
                <c:pt idx="1136">
                  <c:v>185.52672000000001</c:v>
                </c:pt>
                <c:pt idx="1137">
                  <c:v>185.52672000000001</c:v>
                </c:pt>
                <c:pt idx="1138">
                  <c:v>185.52672000000001</c:v>
                </c:pt>
                <c:pt idx="1139">
                  <c:v>185.52672000000001</c:v>
                </c:pt>
                <c:pt idx="1140">
                  <c:v>185.52672000000001</c:v>
                </c:pt>
                <c:pt idx="1141">
                  <c:v>185.52672000000001</c:v>
                </c:pt>
                <c:pt idx="1142">
                  <c:v>185.52672000000001</c:v>
                </c:pt>
                <c:pt idx="1143">
                  <c:v>185.52672000000001</c:v>
                </c:pt>
                <c:pt idx="1144">
                  <c:v>185.52672000000001</c:v>
                </c:pt>
                <c:pt idx="1145">
                  <c:v>185.52672000000001</c:v>
                </c:pt>
                <c:pt idx="1146">
                  <c:v>185.52672000000001</c:v>
                </c:pt>
                <c:pt idx="1147">
                  <c:v>185.52672000000001</c:v>
                </c:pt>
                <c:pt idx="1148">
                  <c:v>185.52672000000001</c:v>
                </c:pt>
                <c:pt idx="1149">
                  <c:v>185.52672000000001</c:v>
                </c:pt>
                <c:pt idx="1150">
                  <c:v>185.52672000000001</c:v>
                </c:pt>
                <c:pt idx="1151">
                  <c:v>185.52672000000001</c:v>
                </c:pt>
                <c:pt idx="1152">
                  <c:v>185.52672000000001</c:v>
                </c:pt>
                <c:pt idx="1153">
                  <c:v>185.52672000000001</c:v>
                </c:pt>
                <c:pt idx="1154">
                  <c:v>185.52672000000001</c:v>
                </c:pt>
                <c:pt idx="1155">
                  <c:v>185.52672000000001</c:v>
                </c:pt>
                <c:pt idx="1156">
                  <c:v>185.52672000000001</c:v>
                </c:pt>
                <c:pt idx="1157">
                  <c:v>185.52672000000001</c:v>
                </c:pt>
                <c:pt idx="1158">
                  <c:v>185.52672000000001</c:v>
                </c:pt>
                <c:pt idx="1159">
                  <c:v>185.52672000000001</c:v>
                </c:pt>
                <c:pt idx="1160">
                  <c:v>185.52672000000001</c:v>
                </c:pt>
                <c:pt idx="1161">
                  <c:v>185.52672000000001</c:v>
                </c:pt>
                <c:pt idx="1162">
                  <c:v>185.52672000000001</c:v>
                </c:pt>
                <c:pt idx="1163">
                  <c:v>185.52672000000001</c:v>
                </c:pt>
                <c:pt idx="1164">
                  <c:v>185.52672000000001</c:v>
                </c:pt>
                <c:pt idx="1165">
                  <c:v>185.52672000000001</c:v>
                </c:pt>
                <c:pt idx="1166">
                  <c:v>185.52672000000001</c:v>
                </c:pt>
                <c:pt idx="1167">
                  <c:v>185.52672000000001</c:v>
                </c:pt>
                <c:pt idx="1168">
                  <c:v>185.52672000000001</c:v>
                </c:pt>
                <c:pt idx="1169">
                  <c:v>185.52672000000001</c:v>
                </c:pt>
                <c:pt idx="1170">
                  <c:v>185.52672000000001</c:v>
                </c:pt>
                <c:pt idx="1171">
                  <c:v>185.52672000000001</c:v>
                </c:pt>
                <c:pt idx="1172">
                  <c:v>185.52672000000001</c:v>
                </c:pt>
                <c:pt idx="1173">
                  <c:v>185.52672000000001</c:v>
                </c:pt>
                <c:pt idx="1174">
                  <c:v>185.52672000000001</c:v>
                </c:pt>
                <c:pt idx="1175">
                  <c:v>185.52672000000001</c:v>
                </c:pt>
                <c:pt idx="1176">
                  <c:v>185.52672000000001</c:v>
                </c:pt>
                <c:pt idx="1177">
                  <c:v>185.52672000000001</c:v>
                </c:pt>
                <c:pt idx="1178">
                  <c:v>185.52672000000001</c:v>
                </c:pt>
                <c:pt idx="1179">
                  <c:v>185.52672000000001</c:v>
                </c:pt>
                <c:pt idx="1180">
                  <c:v>185.52672000000001</c:v>
                </c:pt>
                <c:pt idx="1181">
                  <c:v>185.52672000000001</c:v>
                </c:pt>
                <c:pt idx="1182">
                  <c:v>185.52672000000001</c:v>
                </c:pt>
                <c:pt idx="1183">
                  <c:v>185.52672000000001</c:v>
                </c:pt>
                <c:pt idx="1184">
                  <c:v>185.52672000000001</c:v>
                </c:pt>
                <c:pt idx="1185">
                  <c:v>185.52672000000001</c:v>
                </c:pt>
                <c:pt idx="1186">
                  <c:v>185.52672000000001</c:v>
                </c:pt>
                <c:pt idx="1187">
                  <c:v>185.52672000000001</c:v>
                </c:pt>
                <c:pt idx="1188">
                  <c:v>185.52672000000001</c:v>
                </c:pt>
                <c:pt idx="1189">
                  <c:v>185.52672000000001</c:v>
                </c:pt>
                <c:pt idx="1190">
                  <c:v>185.52672000000001</c:v>
                </c:pt>
                <c:pt idx="1191">
                  <c:v>185.52672000000001</c:v>
                </c:pt>
                <c:pt idx="1192">
                  <c:v>185.52672000000001</c:v>
                </c:pt>
                <c:pt idx="1193">
                  <c:v>185.52672000000001</c:v>
                </c:pt>
                <c:pt idx="1194">
                  <c:v>185.52672000000001</c:v>
                </c:pt>
                <c:pt idx="1195">
                  <c:v>185.52672000000001</c:v>
                </c:pt>
                <c:pt idx="1196">
                  <c:v>185.52672000000001</c:v>
                </c:pt>
                <c:pt idx="1197">
                  <c:v>185.52672000000001</c:v>
                </c:pt>
                <c:pt idx="1198">
                  <c:v>185.52672000000001</c:v>
                </c:pt>
                <c:pt idx="1199">
                  <c:v>185.52672000000001</c:v>
                </c:pt>
                <c:pt idx="1200">
                  <c:v>185.52672000000001</c:v>
                </c:pt>
                <c:pt idx="1201">
                  <c:v>185.52672000000001</c:v>
                </c:pt>
                <c:pt idx="1202">
                  <c:v>185.52672000000001</c:v>
                </c:pt>
                <c:pt idx="1203">
                  <c:v>185.52672000000001</c:v>
                </c:pt>
                <c:pt idx="1204">
                  <c:v>185.52672000000001</c:v>
                </c:pt>
                <c:pt idx="1205">
                  <c:v>185.52672000000001</c:v>
                </c:pt>
                <c:pt idx="1206">
                  <c:v>185.52672000000001</c:v>
                </c:pt>
                <c:pt idx="1207">
                  <c:v>185.52672000000001</c:v>
                </c:pt>
                <c:pt idx="1208">
                  <c:v>185.52672000000001</c:v>
                </c:pt>
                <c:pt idx="1209">
                  <c:v>185.52672000000001</c:v>
                </c:pt>
                <c:pt idx="1210">
                  <c:v>185.52672000000001</c:v>
                </c:pt>
                <c:pt idx="1211">
                  <c:v>185.52672000000001</c:v>
                </c:pt>
                <c:pt idx="1212">
                  <c:v>185.52672000000001</c:v>
                </c:pt>
                <c:pt idx="1213">
                  <c:v>185.52672000000001</c:v>
                </c:pt>
                <c:pt idx="1214">
                  <c:v>185.52672000000001</c:v>
                </c:pt>
                <c:pt idx="1215">
                  <c:v>185.52672000000001</c:v>
                </c:pt>
                <c:pt idx="1216">
                  <c:v>185.52672000000001</c:v>
                </c:pt>
                <c:pt idx="1217">
                  <c:v>185.52672000000001</c:v>
                </c:pt>
                <c:pt idx="1218">
                  <c:v>185.52672000000001</c:v>
                </c:pt>
                <c:pt idx="1219">
                  <c:v>185.52672000000001</c:v>
                </c:pt>
                <c:pt idx="1220">
                  <c:v>185.52672000000001</c:v>
                </c:pt>
                <c:pt idx="1221">
                  <c:v>185.52672000000001</c:v>
                </c:pt>
                <c:pt idx="1222">
                  <c:v>185.52672000000001</c:v>
                </c:pt>
                <c:pt idx="1223">
                  <c:v>185.52672000000001</c:v>
                </c:pt>
                <c:pt idx="1224">
                  <c:v>185.52672000000001</c:v>
                </c:pt>
                <c:pt idx="1225">
                  <c:v>185.52672000000001</c:v>
                </c:pt>
                <c:pt idx="1226">
                  <c:v>185.52672000000001</c:v>
                </c:pt>
                <c:pt idx="1227">
                  <c:v>185.52672000000001</c:v>
                </c:pt>
                <c:pt idx="1228">
                  <c:v>185.52672000000001</c:v>
                </c:pt>
                <c:pt idx="1229">
                  <c:v>185.52672000000001</c:v>
                </c:pt>
                <c:pt idx="1230">
                  <c:v>185.52672000000001</c:v>
                </c:pt>
                <c:pt idx="1231">
                  <c:v>185.52672000000001</c:v>
                </c:pt>
                <c:pt idx="1232">
                  <c:v>185.52672000000001</c:v>
                </c:pt>
                <c:pt idx="1233">
                  <c:v>185.52672000000001</c:v>
                </c:pt>
                <c:pt idx="1234">
                  <c:v>185.52672000000001</c:v>
                </c:pt>
                <c:pt idx="1235">
                  <c:v>185.52672000000001</c:v>
                </c:pt>
                <c:pt idx="1236">
                  <c:v>185.52672000000001</c:v>
                </c:pt>
                <c:pt idx="1237">
                  <c:v>185.52672000000001</c:v>
                </c:pt>
                <c:pt idx="1238">
                  <c:v>185.52672000000001</c:v>
                </c:pt>
                <c:pt idx="1239">
                  <c:v>185.52672000000001</c:v>
                </c:pt>
                <c:pt idx="1240">
                  <c:v>185.52672000000001</c:v>
                </c:pt>
                <c:pt idx="1241">
                  <c:v>185.52672000000001</c:v>
                </c:pt>
                <c:pt idx="1242">
                  <c:v>185.52672000000001</c:v>
                </c:pt>
                <c:pt idx="1243">
                  <c:v>185.52672000000001</c:v>
                </c:pt>
                <c:pt idx="1244">
                  <c:v>185.52672000000001</c:v>
                </c:pt>
                <c:pt idx="1245">
                  <c:v>185.52672000000001</c:v>
                </c:pt>
                <c:pt idx="1246">
                  <c:v>185.52672000000001</c:v>
                </c:pt>
                <c:pt idx="1247">
                  <c:v>185.52672000000001</c:v>
                </c:pt>
                <c:pt idx="1248">
                  <c:v>185.52672000000001</c:v>
                </c:pt>
                <c:pt idx="1249">
                  <c:v>185.52672000000001</c:v>
                </c:pt>
                <c:pt idx="1250">
                  <c:v>185.52672000000001</c:v>
                </c:pt>
                <c:pt idx="1251">
                  <c:v>185.52672000000001</c:v>
                </c:pt>
                <c:pt idx="1252">
                  <c:v>185.52672000000001</c:v>
                </c:pt>
                <c:pt idx="1253">
                  <c:v>185.52672000000001</c:v>
                </c:pt>
                <c:pt idx="1254">
                  <c:v>185.52672000000001</c:v>
                </c:pt>
                <c:pt idx="1255">
                  <c:v>185.52672000000001</c:v>
                </c:pt>
                <c:pt idx="1256">
                  <c:v>185.52672000000001</c:v>
                </c:pt>
                <c:pt idx="1257">
                  <c:v>185.52672000000001</c:v>
                </c:pt>
                <c:pt idx="1258">
                  <c:v>185.52672000000001</c:v>
                </c:pt>
                <c:pt idx="1259">
                  <c:v>185.52672000000001</c:v>
                </c:pt>
                <c:pt idx="1260">
                  <c:v>185.52672000000001</c:v>
                </c:pt>
                <c:pt idx="1261">
                  <c:v>185.52672000000001</c:v>
                </c:pt>
                <c:pt idx="1262">
                  <c:v>185.52672000000001</c:v>
                </c:pt>
                <c:pt idx="1263">
                  <c:v>185.52672000000001</c:v>
                </c:pt>
                <c:pt idx="1264">
                  <c:v>185.52672000000001</c:v>
                </c:pt>
                <c:pt idx="1265">
                  <c:v>185.52672000000001</c:v>
                </c:pt>
                <c:pt idx="1266">
                  <c:v>185.52672000000001</c:v>
                </c:pt>
                <c:pt idx="1267">
                  <c:v>185.52672000000001</c:v>
                </c:pt>
                <c:pt idx="1268">
                  <c:v>185.52672000000001</c:v>
                </c:pt>
                <c:pt idx="1269">
                  <c:v>185.52672000000001</c:v>
                </c:pt>
                <c:pt idx="1270">
                  <c:v>185.52672000000001</c:v>
                </c:pt>
                <c:pt idx="1271">
                  <c:v>185.52672000000001</c:v>
                </c:pt>
                <c:pt idx="1272">
                  <c:v>185.52672000000001</c:v>
                </c:pt>
                <c:pt idx="1273">
                  <c:v>185.52672000000001</c:v>
                </c:pt>
                <c:pt idx="1274">
                  <c:v>185.52672000000001</c:v>
                </c:pt>
                <c:pt idx="1275">
                  <c:v>185.52672000000001</c:v>
                </c:pt>
                <c:pt idx="1276">
                  <c:v>185.52672000000001</c:v>
                </c:pt>
                <c:pt idx="1277">
                  <c:v>185.52672000000001</c:v>
                </c:pt>
                <c:pt idx="1278">
                  <c:v>185.52672000000001</c:v>
                </c:pt>
                <c:pt idx="1279">
                  <c:v>185.52672000000001</c:v>
                </c:pt>
                <c:pt idx="1280">
                  <c:v>185.52672000000001</c:v>
                </c:pt>
                <c:pt idx="1281">
                  <c:v>185.52672000000001</c:v>
                </c:pt>
                <c:pt idx="1282">
                  <c:v>185.52672000000001</c:v>
                </c:pt>
                <c:pt idx="1283">
                  <c:v>185.52672000000001</c:v>
                </c:pt>
                <c:pt idx="1284">
                  <c:v>185.52672000000001</c:v>
                </c:pt>
                <c:pt idx="1285">
                  <c:v>185.52672000000001</c:v>
                </c:pt>
                <c:pt idx="1286">
                  <c:v>185.52672000000001</c:v>
                </c:pt>
                <c:pt idx="1287">
                  <c:v>185.52672000000001</c:v>
                </c:pt>
                <c:pt idx="1288">
                  <c:v>185.52672000000001</c:v>
                </c:pt>
                <c:pt idx="1289">
                  <c:v>185.52672000000001</c:v>
                </c:pt>
                <c:pt idx="1290">
                  <c:v>185.52672000000001</c:v>
                </c:pt>
                <c:pt idx="1291">
                  <c:v>185.52672000000001</c:v>
                </c:pt>
                <c:pt idx="1292">
                  <c:v>185.52672000000001</c:v>
                </c:pt>
                <c:pt idx="1293">
                  <c:v>185.52672000000001</c:v>
                </c:pt>
                <c:pt idx="1294">
                  <c:v>185.52672000000001</c:v>
                </c:pt>
                <c:pt idx="1295">
                  <c:v>185.52672000000001</c:v>
                </c:pt>
                <c:pt idx="1296">
                  <c:v>185.52672000000001</c:v>
                </c:pt>
                <c:pt idx="1297">
                  <c:v>185.52672000000001</c:v>
                </c:pt>
                <c:pt idx="1298">
                  <c:v>185.52672000000001</c:v>
                </c:pt>
                <c:pt idx="1299">
                  <c:v>185.52672000000001</c:v>
                </c:pt>
                <c:pt idx="1300">
                  <c:v>185.52672000000001</c:v>
                </c:pt>
                <c:pt idx="1301">
                  <c:v>185.52672000000001</c:v>
                </c:pt>
                <c:pt idx="1302">
                  <c:v>185.52672000000001</c:v>
                </c:pt>
                <c:pt idx="1303">
                  <c:v>185.52672000000001</c:v>
                </c:pt>
                <c:pt idx="1304">
                  <c:v>185.52672000000001</c:v>
                </c:pt>
                <c:pt idx="1305">
                  <c:v>185.52672000000001</c:v>
                </c:pt>
                <c:pt idx="1306">
                  <c:v>185.52672000000001</c:v>
                </c:pt>
                <c:pt idx="1307">
                  <c:v>185.52672000000001</c:v>
                </c:pt>
                <c:pt idx="1308">
                  <c:v>185.52672000000001</c:v>
                </c:pt>
                <c:pt idx="1309">
                  <c:v>185.52672000000001</c:v>
                </c:pt>
                <c:pt idx="1310">
                  <c:v>185.52672000000001</c:v>
                </c:pt>
                <c:pt idx="1311">
                  <c:v>185.52672000000001</c:v>
                </c:pt>
                <c:pt idx="1312">
                  <c:v>185.52672000000001</c:v>
                </c:pt>
                <c:pt idx="1313">
                  <c:v>185.52672000000001</c:v>
                </c:pt>
                <c:pt idx="1314">
                  <c:v>185.52672000000001</c:v>
                </c:pt>
                <c:pt idx="1315">
                  <c:v>185.52672000000001</c:v>
                </c:pt>
                <c:pt idx="1316">
                  <c:v>185.52672000000001</c:v>
                </c:pt>
                <c:pt idx="1317">
                  <c:v>185.52672000000001</c:v>
                </c:pt>
                <c:pt idx="1318">
                  <c:v>185.52672000000001</c:v>
                </c:pt>
                <c:pt idx="1319">
                  <c:v>185.52672000000001</c:v>
                </c:pt>
                <c:pt idx="1320">
                  <c:v>185.52672000000001</c:v>
                </c:pt>
                <c:pt idx="1321">
                  <c:v>185.52672000000001</c:v>
                </c:pt>
                <c:pt idx="1322">
                  <c:v>185.52672000000001</c:v>
                </c:pt>
                <c:pt idx="1323">
                  <c:v>185.52672000000001</c:v>
                </c:pt>
                <c:pt idx="1324">
                  <c:v>185.52672000000001</c:v>
                </c:pt>
                <c:pt idx="1325">
                  <c:v>185.52672000000001</c:v>
                </c:pt>
                <c:pt idx="1326">
                  <c:v>185.52672000000001</c:v>
                </c:pt>
                <c:pt idx="1327">
                  <c:v>185.52672000000001</c:v>
                </c:pt>
                <c:pt idx="1328">
                  <c:v>185.52672000000001</c:v>
                </c:pt>
                <c:pt idx="1329">
                  <c:v>185.52672000000001</c:v>
                </c:pt>
                <c:pt idx="1330">
                  <c:v>185.52672000000001</c:v>
                </c:pt>
                <c:pt idx="1331">
                  <c:v>185.52672000000001</c:v>
                </c:pt>
                <c:pt idx="1332">
                  <c:v>185.52672000000001</c:v>
                </c:pt>
                <c:pt idx="1333">
                  <c:v>185.52672000000001</c:v>
                </c:pt>
                <c:pt idx="1334">
                  <c:v>185.52672000000001</c:v>
                </c:pt>
                <c:pt idx="1335">
                  <c:v>185.52672000000001</c:v>
                </c:pt>
                <c:pt idx="1336">
                  <c:v>185.52672000000001</c:v>
                </c:pt>
                <c:pt idx="1337">
                  <c:v>185.52672000000001</c:v>
                </c:pt>
                <c:pt idx="1338">
                  <c:v>185.52672000000001</c:v>
                </c:pt>
                <c:pt idx="1339">
                  <c:v>185.52672000000001</c:v>
                </c:pt>
                <c:pt idx="1340">
                  <c:v>185.52672000000001</c:v>
                </c:pt>
                <c:pt idx="1341">
                  <c:v>185.52672000000001</c:v>
                </c:pt>
                <c:pt idx="1342">
                  <c:v>185.52672000000001</c:v>
                </c:pt>
                <c:pt idx="1343">
                  <c:v>185.52672000000001</c:v>
                </c:pt>
                <c:pt idx="1344">
                  <c:v>185.52672000000001</c:v>
                </c:pt>
                <c:pt idx="1345">
                  <c:v>185.52672000000001</c:v>
                </c:pt>
                <c:pt idx="1346">
                  <c:v>185.52672000000001</c:v>
                </c:pt>
                <c:pt idx="1347">
                  <c:v>185.52672000000001</c:v>
                </c:pt>
                <c:pt idx="1348">
                  <c:v>185.52672000000001</c:v>
                </c:pt>
                <c:pt idx="1349">
                  <c:v>185.52672000000001</c:v>
                </c:pt>
                <c:pt idx="1350">
                  <c:v>185.52672000000001</c:v>
                </c:pt>
                <c:pt idx="1351">
                  <c:v>185.52672000000001</c:v>
                </c:pt>
                <c:pt idx="1352">
                  <c:v>185.52672000000001</c:v>
                </c:pt>
                <c:pt idx="1353">
                  <c:v>185.52672000000001</c:v>
                </c:pt>
                <c:pt idx="1354">
                  <c:v>185.52672000000001</c:v>
                </c:pt>
                <c:pt idx="1355">
                  <c:v>185.52672000000001</c:v>
                </c:pt>
                <c:pt idx="1356">
                  <c:v>185.52672000000001</c:v>
                </c:pt>
                <c:pt idx="1357">
                  <c:v>185.52672000000001</c:v>
                </c:pt>
                <c:pt idx="1358">
                  <c:v>185.52672000000001</c:v>
                </c:pt>
                <c:pt idx="1359">
                  <c:v>185.52672000000001</c:v>
                </c:pt>
                <c:pt idx="1360">
                  <c:v>185.52672000000001</c:v>
                </c:pt>
                <c:pt idx="1361">
                  <c:v>185.52672000000001</c:v>
                </c:pt>
                <c:pt idx="1362">
                  <c:v>185.52672000000001</c:v>
                </c:pt>
                <c:pt idx="1363">
                  <c:v>185.52672000000001</c:v>
                </c:pt>
                <c:pt idx="1364">
                  <c:v>185.52672000000001</c:v>
                </c:pt>
                <c:pt idx="1365">
                  <c:v>185.52672000000001</c:v>
                </c:pt>
                <c:pt idx="1366">
                  <c:v>185.52672000000001</c:v>
                </c:pt>
                <c:pt idx="1367">
                  <c:v>185.52672000000001</c:v>
                </c:pt>
                <c:pt idx="1368">
                  <c:v>185.52672000000001</c:v>
                </c:pt>
                <c:pt idx="1369">
                  <c:v>185.52672000000001</c:v>
                </c:pt>
                <c:pt idx="1370">
                  <c:v>185.52672000000001</c:v>
                </c:pt>
                <c:pt idx="1371">
                  <c:v>185.52672000000001</c:v>
                </c:pt>
                <c:pt idx="1372">
                  <c:v>185.52672000000001</c:v>
                </c:pt>
                <c:pt idx="1373">
                  <c:v>185.52672000000001</c:v>
                </c:pt>
                <c:pt idx="1374">
                  <c:v>185.52672000000001</c:v>
                </c:pt>
                <c:pt idx="1375">
                  <c:v>185.52672000000001</c:v>
                </c:pt>
                <c:pt idx="1376">
                  <c:v>185.52672000000001</c:v>
                </c:pt>
                <c:pt idx="1377">
                  <c:v>185.52672000000001</c:v>
                </c:pt>
                <c:pt idx="1378">
                  <c:v>185.52672000000001</c:v>
                </c:pt>
                <c:pt idx="1379">
                  <c:v>185.52672000000001</c:v>
                </c:pt>
                <c:pt idx="1380">
                  <c:v>185.52672000000001</c:v>
                </c:pt>
                <c:pt idx="1381">
                  <c:v>185.52672000000001</c:v>
                </c:pt>
                <c:pt idx="1382">
                  <c:v>185.52672000000001</c:v>
                </c:pt>
                <c:pt idx="1383">
                  <c:v>185.52672000000001</c:v>
                </c:pt>
                <c:pt idx="1384">
                  <c:v>185.52672000000001</c:v>
                </c:pt>
                <c:pt idx="1385">
                  <c:v>185.52672000000001</c:v>
                </c:pt>
                <c:pt idx="1386">
                  <c:v>185.52672000000001</c:v>
                </c:pt>
                <c:pt idx="1387">
                  <c:v>185.52672000000001</c:v>
                </c:pt>
                <c:pt idx="1388">
                  <c:v>185.52672000000001</c:v>
                </c:pt>
                <c:pt idx="1389">
                  <c:v>185.52672000000001</c:v>
                </c:pt>
                <c:pt idx="1390">
                  <c:v>185.52672000000001</c:v>
                </c:pt>
                <c:pt idx="1391">
                  <c:v>185.52672000000001</c:v>
                </c:pt>
                <c:pt idx="1392">
                  <c:v>185.52672000000001</c:v>
                </c:pt>
                <c:pt idx="1393">
                  <c:v>185.52672000000001</c:v>
                </c:pt>
                <c:pt idx="1394">
                  <c:v>185.52672000000001</c:v>
                </c:pt>
                <c:pt idx="1395">
                  <c:v>185.52672000000001</c:v>
                </c:pt>
                <c:pt idx="1396">
                  <c:v>185.52672000000001</c:v>
                </c:pt>
                <c:pt idx="1397">
                  <c:v>185.52672000000001</c:v>
                </c:pt>
                <c:pt idx="1398">
                  <c:v>185.52672000000001</c:v>
                </c:pt>
                <c:pt idx="1399">
                  <c:v>185.52672000000001</c:v>
                </c:pt>
                <c:pt idx="1400">
                  <c:v>185.52672000000001</c:v>
                </c:pt>
                <c:pt idx="1401">
                  <c:v>185.52672000000001</c:v>
                </c:pt>
                <c:pt idx="1402">
                  <c:v>185.52672000000001</c:v>
                </c:pt>
                <c:pt idx="1403">
                  <c:v>185.52672000000001</c:v>
                </c:pt>
                <c:pt idx="1404">
                  <c:v>185.52672000000001</c:v>
                </c:pt>
                <c:pt idx="1405">
                  <c:v>185.52672000000001</c:v>
                </c:pt>
                <c:pt idx="1406">
                  <c:v>185.52672000000001</c:v>
                </c:pt>
                <c:pt idx="1407">
                  <c:v>185.52672000000001</c:v>
                </c:pt>
                <c:pt idx="1408">
                  <c:v>185.52672000000001</c:v>
                </c:pt>
                <c:pt idx="1409">
                  <c:v>185.52672000000001</c:v>
                </c:pt>
                <c:pt idx="1410">
                  <c:v>185.52672000000001</c:v>
                </c:pt>
                <c:pt idx="1411">
                  <c:v>185.52672000000001</c:v>
                </c:pt>
                <c:pt idx="1412">
                  <c:v>185.52672000000001</c:v>
                </c:pt>
                <c:pt idx="1413">
                  <c:v>185.52672000000001</c:v>
                </c:pt>
                <c:pt idx="1414">
                  <c:v>185.52672000000001</c:v>
                </c:pt>
                <c:pt idx="1415">
                  <c:v>185.52672000000001</c:v>
                </c:pt>
                <c:pt idx="1416">
                  <c:v>185.52672000000001</c:v>
                </c:pt>
                <c:pt idx="1417">
                  <c:v>185.52672000000001</c:v>
                </c:pt>
                <c:pt idx="1418">
                  <c:v>185.52672000000001</c:v>
                </c:pt>
                <c:pt idx="1419">
                  <c:v>185.52672000000001</c:v>
                </c:pt>
                <c:pt idx="1420">
                  <c:v>185.52672000000001</c:v>
                </c:pt>
                <c:pt idx="1421">
                  <c:v>185.52672000000001</c:v>
                </c:pt>
                <c:pt idx="1422">
                  <c:v>185.52672000000001</c:v>
                </c:pt>
                <c:pt idx="1423">
                  <c:v>185.52672000000001</c:v>
                </c:pt>
                <c:pt idx="1424">
                  <c:v>185.52672000000001</c:v>
                </c:pt>
                <c:pt idx="1425">
                  <c:v>185.52672000000001</c:v>
                </c:pt>
                <c:pt idx="1426">
                  <c:v>185.52672000000001</c:v>
                </c:pt>
                <c:pt idx="1427">
                  <c:v>185.52672000000001</c:v>
                </c:pt>
                <c:pt idx="1428">
                  <c:v>185.52672000000001</c:v>
                </c:pt>
                <c:pt idx="1429">
                  <c:v>185.52672000000001</c:v>
                </c:pt>
                <c:pt idx="1430">
                  <c:v>185.52672000000001</c:v>
                </c:pt>
                <c:pt idx="1431">
                  <c:v>185.52672000000001</c:v>
                </c:pt>
                <c:pt idx="1432">
                  <c:v>185.52672000000001</c:v>
                </c:pt>
                <c:pt idx="1433">
                  <c:v>185.52672000000001</c:v>
                </c:pt>
                <c:pt idx="1434">
                  <c:v>185.52672000000001</c:v>
                </c:pt>
                <c:pt idx="1435">
                  <c:v>185.52672000000001</c:v>
                </c:pt>
                <c:pt idx="1436">
                  <c:v>185.52672000000001</c:v>
                </c:pt>
                <c:pt idx="1437">
                  <c:v>185.52672000000001</c:v>
                </c:pt>
                <c:pt idx="1438">
                  <c:v>185.52672000000001</c:v>
                </c:pt>
                <c:pt idx="1439">
                  <c:v>185.52672000000001</c:v>
                </c:pt>
                <c:pt idx="1440">
                  <c:v>185.52672000000001</c:v>
                </c:pt>
                <c:pt idx="1441">
                  <c:v>185.52672000000001</c:v>
                </c:pt>
                <c:pt idx="1442">
                  <c:v>185.52672000000001</c:v>
                </c:pt>
                <c:pt idx="1443">
                  <c:v>185.52672000000001</c:v>
                </c:pt>
                <c:pt idx="1444">
                  <c:v>185.52672000000001</c:v>
                </c:pt>
                <c:pt idx="1445">
                  <c:v>185.52672000000001</c:v>
                </c:pt>
                <c:pt idx="1446">
                  <c:v>185.52672000000001</c:v>
                </c:pt>
                <c:pt idx="1447">
                  <c:v>185.52672000000001</c:v>
                </c:pt>
                <c:pt idx="1448">
                  <c:v>185.52672000000001</c:v>
                </c:pt>
                <c:pt idx="1449">
                  <c:v>185.52672000000001</c:v>
                </c:pt>
                <c:pt idx="1450">
                  <c:v>185.52672000000001</c:v>
                </c:pt>
                <c:pt idx="1451">
                  <c:v>185.52672000000001</c:v>
                </c:pt>
                <c:pt idx="1452">
                  <c:v>185.52672000000001</c:v>
                </c:pt>
                <c:pt idx="1453">
                  <c:v>185.52672000000001</c:v>
                </c:pt>
                <c:pt idx="1454">
                  <c:v>185.52672000000001</c:v>
                </c:pt>
                <c:pt idx="1455">
                  <c:v>185.52672000000001</c:v>
                </c:pt>
                <c:pt idx="1456">
                  <c:v>185.52672000000001</c:v>
                </c:pt>
                <c:pt idx="1457">
                  <c:v>185.52672000000001</c:v>
                </c:pt>
                <c:pt idx="1458">
                  <c:v>185.52672000000001</c:v>
                </c:pt>
                <c:pt idx="1459">
                  <c:v>185.52672000000001</c:v>
                </c:pt>
                <c:pt idx="1460">
                  <c:v>185.52672000000001</c:v>
                </c:pt>
                <c:pt idx="1461">
                  <c:v>185.52672000000001</c:v>
                </c:pt>
                <c:pt idx="1462">
                  <c:v>185.52672000000001</c:v>
                </c:pt>
                <c:pt idx="1463">
                  <c:v>185.52672000000001</c:v>
                </c:pt>
                <c:pt idx="1464">
                  <c:v>185.52672000000001</c:v>
                </c:pt>
                <c:pt idx="1465">
                  <c:v>185.52672000000001</c:v>
                </c:pt>
                <c:pt idx="1466">
                  <c:v>185.52672000000001</c:v>
                </c:pt>
                <c:pt idx="1467">
                  <c:v>185.52672000000001</c:v>
                </c:pt>
                <c:pt idx="1468">
                  <c:v>185.52672000000001</c:v>
                </c:pt>
                <c:pt idx="1469">
                  <c:v>185.52672000000001</c:v>
                </c:pt>
                <c:pt idx="1470">
                  <c:v>185.52672000000001</c:v>
                </c:pt>
                <c:pt idx="1471">
                  <c:v>185.52672000000001</c:v>
                </c:pt>
                <c:pt idx="1472">
                  <c:v>185.52672000000001</c:v>
                </c:pt>
                <c:pt idx="1473">
                  <c:v>185.52672000000001</c:v>
                </c:pt>
                <c:pt idx="1474">
                  <c:v>185.52672000000001</c:v>
                </c:pt>
                <c:pt idx="1475">
                  <c:v>185.52672000000001</c:v>
                </c:pt>
                <c:pt idx="1476">
                  <c:v>185.52672000000001</c:v>
                </c:pt>
                <c:pt idx="1477">
                  <c:v>185.52672000000001</c:v>
                </c:pt>
                <c:pt idx="1478">
                  <c:v>185.52672000000001</c:v>
                </c:pt>
                <c:pt idx="1479">
                  <c:v>185.52672000000001</c:v>
                </c:pt>
                <c:pt idx="1480">
                  <c:v>185.52672000000001</c:v>
                </c:pt>
                <c:pt idx="1481">
                  <c:v>185.52672000000001</c:v>
                </c:pt>
                <c:pt idx="1482">
                  <c:v>185.52672000000001</c:v>
                </c:pt>
                <c:pt idx="1483">
                  <c:v>185.52672000000001</c:v>
                </c:pt>
                <c:pt idx="1484">
                  <c:v>185.52672000000001</c:v>
                </c:pt>
                <c:pt idx="1485">
                  <c:v>185.52672000000001</c:v>
                </c:pt>
                <c:pt idx="1486">
                  <c:v>185.52672000000001</c:v>
                </c:pt>
                <c:pt idx="1487">
                  <c:v>185.52672000000001</c:v>
                </c:pt>
                <c:pt idx="1488">
                  <c:v>185.52672000000001</c:v>
                </c:pt>
                <c:pt idx="1489">
                  <c:v>185.52672000000001</c:v>
                </c:pt>
                <c:pt idx="1490">
                  <c:v>185.52672000000001</c:v>
                </c:pt>
                <c:pt idx="1491">
                  <c:v>185.52672000000001</c:v>
                </c:pt>
                <c:pt idx="1492">
                  <c:v>185.52672000000001</c:v>
                </c:pt>
                <c:pt idx="1493">
                  <c:v>185.52672000000001</c:v>
                </c:pt>
                <c:pt idx="1494">
                  <c:v>185.52672000000001</c:v>
                </c:pt>
                <c:pt idx="1495">
                  <c:v>185.52672000000001</c:v>
                </c:pt>
                <c:pt idx="1496">
                  <c:v>185.52672000000001</c:v>
                </c:pt>
                <c:pt idx="1497">
                  <c:v>185.52672000000001</c:v>
                </c:pt>
                <c:pt idx="1498">
                  <c:v>185.52672000000001</c:v>
                </c:pt>
                <c:pt idx="1499">
                  <c:v>185.52672000000001</c:v>
                </c:pt>
                <c:pt idx="1500">
                  <c:v>185.52672000000001</c:v>
                </c:pt>
                <c:pt idx="1501">
                  <c:v>185.52672000000001</c:v>
                </c:pt>
                <c:pt idx="1502">
                  <c:v>185.52672000000001</c:v>
                </c:pt>
                <c:pt idx="1503">
                  <c:v>185.52672000000001</c:v>
                </c:pt>
                <c:pt idx="1504">
                  <c:v>185.52672000000001</c:v>
                </c:pt>
                <c:pt idx="1505">
                  <c:v>185.52672000000001</c:v>
                </c:pt>
                <c:pt idx="1506">
                  <c:v>185.52672000000001</c:v>
                </c:pt>
                <c:pt idx="1507">
                  <c:v>185.52672000000001</c:v>
                </c:pt>
                <c:pt idx="1508">
                  <c:v>185.52672000000001</c:v>
                </c:pt>
                <c:pt idx="1509">
                  <c:v>185.52672000000001</c:v>
                </c:pt>
                <c:pt idx="1510">
                  <c:v>185.52672000000001</c:v>
                </c:pt>
                <c:pt idx="1511">
                  <c:v>185.52672000000001</c:v>
                </c:pt>
                <c:pt idx="1512">
                  <c:v>185.52672000000001</c:v>
                </c:pt>
                <c:pt idx="1513">
                  <c:v>185.52672000000001</c:v>
                </c:pt>
                <c:pt idx="1514">
                  <c:v>185.52672000000001</c:v>
                </c:pt>
                <c:pt idx="1515">
                  <c:v>185.52672000000001</c:v>
                </c:pt>
                <c:pt idx="1516">
                  <c:v>185.52672000000001</c:v>
                </c:pt>
                <c:pt idx="1517">
                  <c:v>185.52672000000001</c:v>
                </c:pt>
                <c:pt idx="1518">
                  <c:v>185.52672000000001</c:v>
                </c:pt>
                <c:pt idx="1519">
                  <c:v>185.52672000000001</c:v>
                </c:pt>
                <c:pt idx="1520">
                  <c:v>185.52672000000001</c:v>
                </c:pt>
                <c:pt idx="1521">
                  <c:v>185.52672000000001</c:v>
                </c:pt>
                <c:pt idx="1522">
                  <c:v>185.52672000000001</c:v>
                </c:pt>
                <c:pt idx="1523">
                  <c:v>185.52672000000001</c:v>
                </c:pt>
                <c:pt idx="1524">
                  <c:v>185.52672000000001</c:v>
                </c:pt>
                <c:pt idx="1525">
                  <c:v>185.52672000000001</c:v>
                </c:pt>
                <c:pt idx="1526">
                  <c:v>185.52672000000001</c:v>
                </c:pt>
                <c:pt idx="1527">
                  <c:v>185.52672000000001</c:v>
                </c:pt>
                <c:pt idx="1528">
                  <c:v>185.52672000000001</c:v>
                </c:pt>
                <c:pt idx="1529">
                  <c:v>185.52672000000001</c:v>
                </c:pt>
                <c:pt idx="1530">
                  <c:v>185.52672000000001</c:v>
                </c:pt>
                <c:pt idx="1531">
                  <c:v>185.52672000000001</c:v>
                </c:pt>
                <c:pt idx="1532">
                  <c:v>185.52672000000001</c:v>
                </c:pt>
                <c:pt idx="1533">
                  <c:v>185.52672000000001</c:v>
                </c:pt>
                <c:pt idx="1534">
                  <c:v>185.52672000000001</c:v>
                </c:pt>
                <c:pt idx="1535">
                  <c:v>185.52672000000001</c:v>
                </c:pt>
                <c:pt idx="1536">
                  <c:v>185.52672000000001</c:v>
                </c:pt>
                <c:pt idx="1537">
                  <c:v>185.52672000000001</c:v>
                </c:pt>
                <c:pt idx="1538">
                  <c:v>185.52672000000001</c:v>
                </c:pt>
                <c:pt idx="1539">
                  <c:v>185.52672000000001</c:v>
                </c:pt>
                <c:pt idx="1540">
                  <c:v>185.52672000000001</c:v>
                </c:pt>
                <c:pt idx="1541">
                  <c:v>185.52672000000001</c:v>
                </c:pt>
                <c:pt idx="1542">
                  <c:v>185.52672000000001</c:v>
                </c:pt>
                <c:pt idx="1543">
                  <c:v>185.52672000000001</c:v>
                </c:pt>
                <c:pt idx="1544">
                  <c:v>185.52672000000001</c:v>
                </c:pt>
                <c:pt idx="1545">
                  <c:v>185.52672000000001</c:v>
                </c:pt>
                <c:pt idx="1546">
                  <c:v>185.52672000000001</c:v>
                </c:pt>
                <c:pt idx="1547">
                  <c:v>185.52672000000001</c:v>
                </c:pt>
                <c:pt idx="1548">
                  <c:v>185.52672000000001</c:v>
                </c:pt>
                <c:pt idx="1549">
                  <c:v>185.52672000000001</c:v>
                </c:pt>
                <c:pt idx="1550">
                  <c:v>185.52672000000001</c:v>
                </c:pt>
                <c:pt idx="1551">
                  <c:v>185.52672000000001</c:v>
                </c:pt>
                <c:pt idx="1552">
                  <c:v>185.52672000000001</c:v>
                </c:pt>
                <c:pt idx="1553">
                  <c:v>185.52672000000001</c:v>
                </c:pt>
                <c:pt idx="1554">
                  <c:v>185.52672000000001</c:v>
                </c:pt>
                <c:pt idx="1555">
                  <c:v>185.52672000000001</c:v>
                </c:pt>
                <c:pt idx="1556">
                  <c:v>185.52672000000001</c:v>
                </c:pt>
                <c:pt idx="1557">
                  <c:v>185.52672000000001</c:v>
                </c:pt>
                <c:pt idx="1558">
                  <c:v>185.52672000000001</c:v>
                </c:pt>
                <c:pt idx="1559">
                  <c:v>185.52672000000001</c:v>
                </c:pt>
                <c:pt idx="1560">
                  <c:v>185.52672000000001</c:v>
                </c:pt>
                <c:pt idx="1561">
                  <c:v>185.52672000000001</c:v>
                </c:pt>
                <c:pt idx="1562">
                  <c:v>185.52672000000001</c:v>
                </c:pt>
                <c:pt idx="1563">
                  <c:v>185.52672000000001</c:v>
                </c:pt>
                <c:pt idx="1564">
                  <c:v>185.52672000000001</c:v>
                </c:pt>
                <c:pt idx="1565">
                  <c:v>185.52672000000001</c:v>
                </c:pt>
                <c:pt idx="1566">
                  <c:v>185.52672000000001</c:v>
                </c:pt>
                <c:pt idx="1567">
                  <c:v>185.52672000000001</c:v>
                </c:pt>
                <c:pt idx="1568">
                  <c:v>185.52672000000001</c:v>
                </c:pt>
                <c:pt idx="1569">
                  <c:v>185.52672000000001</c:v>
                </c:pt>
                <c:pt idx="1570">
                  <c:v>185.52672000000001</c:v>
                </c:pt>
                <c:pt idx="1571">
                  <c:v>185.52672000000001</c:v>
                </c:pt>
                <c:pt idx="1572">
                  <c:v>185.52672000000001</c:v>
                </c:pt>
                <c:pt idx="1573">
                  <c:v>185.52672000000001</c:v>
                </c:pt>
                <c:pt idx="1574">
                  <c:v>185.52672000000001</c:v>
                </c:pt>
                <c:pt idx="1575">
                  <c:v>185.52672000000001</c:v>
                </c:pt>
                <c:pt idx="1576">
                  <c:v>185.52672000000001</c:v>
                </c:pt>
                <c:pt idx="1577">
                  <c:v>185.52672000000001</c:v>
                </c:pt>
                <c:pt idx="1578">
                  <c:v>185.52672000000001</c:v>
                </c:pt>
                <c:pt idx="1579">
                  <c:v>185.52672000000001</c:v>
                </c:pt>
                <c:pt idx="1580">
                  <c:v>185.52672000000001</c:v>
                </c:pt>
                <c:pt idx="1581">
                  <c:v>185.52672000000001</c:v>
                </c:pt>
                <c:pt idx="1582">
                  <c:v>185.52672000000001</c:v>
                </c:pt>
                <c:pt idx="1583">
                  <c:v>185.52672000000001</c:v>
                </c:pt>
                <c:pt idx="1584">
                  <c:v>185.52672000000001</c:v>
                </c:pt>
                <c:pt idx="1585">
                  <c:v>185.52672000000001</c:v>
                </c:pt>
                <c:pt idx="1586">
                  <c:v>185.52672000000001</c:v>
                </c:pt>
                <c:pt idx="1587">
                  <c:v>185.52672000000001</c:v>
                </c:pt>
                <c:pt idx="1588">
                  <c:v>185.52672000000001</c:v>
                </c:pt>
                <c:pt idx="1589">
                  <c:v>185.52672000000001</c:v>
                </c:pt>
                <c:pt idx="1590">
                  <c:v>185.52672000000001</c:v>
                </c:pt>
                <c:pt idx="1591">
                  <c:v>185.52672000000001</c:v>
                </c:pt>
                <c:pt idx="1592">
                  <c:v>185.52672000000001</c:v>
                </c:pt>
                <c:pt idx="1593">
                  <c:v>185.52672000000001</c:v>
                </c:pt>
                <c:pt idx="1594">
                  <c:v>185.52672000000001</c:v>
                </c:pt>
                <c:pt idx="1595">
                  <c:v>185.52672000000001</c:v>
                </c:pt>
                <c:pt idx="1596">
                  <c:v>185.52672000000001</c:v>
                </c:pt>
                <c:pt idx="1597">
                  <c:v>185.52672000000001</c:v>
                </c:pt>
                <c:pt idx="1598">
                  <c:v>185.52672000000001</c:v>
                </c:pt>
                <c:pt idx="1599">
                  <c:v>185.52672000000001</c:v>
                </c:pt>
                <c:pt idx="1600">
                  <c:v>185.52672000000001</c:v>
                </c:pt>
                <c:pt idx="1601">
                  <c:v>185.52672000000001</c:v>
                </c:pt>
                <c:pt idx="1602">
                  <c:v>185.52672000000001</c:v>
                </c:pt>
                <c:pt idx="1603">
                  <c:v>185.52672000000001</c:v>
                </c:pt>
                <c:pt idx="1604">
                  <c:v>185.52672000000001</c:v>
                </c:pt>
                <c:pt idx="1605">
                  <c:v>185.52672000000001</c:v>
                </c:pt>
                <c:pt idx="1606">
                  <c:v>185.52672000000001</c:v>
                </c:pt>
                <c:pt idx="1607">
                  <c:v>185.52672000000001</c:v>
                </c:pt>
                <c:pt idx="1608">
                  <c:v>185.52672000000001</c:v>
                </c:pt>
                <c:pt idx="1609">
                  <c:v>185.52672000000001</c:v>
                </c:pt>
                <c:pt idx="1610">
                  <c:v>185.52672000000001</c:v>
                </c:pt>
                <c:pt idx="1611">
                  <c:v>185.52672000000001</c:v>
                </c:pt>
                <c:pt idx="1612">
                  <c:v>185.52672000000001</c:v>
                </c:pt>
                <c:pt idx="1613">
                  <c:v>185.52672000000001</c:v>
                </c:pt>
                <c:pt idx="1614">
                  <c:v>185.52672000000001</c:v>
                </c:pt>
                <c:pt idx="1615">
                  <c:v>185.52672000000001</c:v>
                </c:pt>
                <c:pt idx="1616">
                  <c:v>185.52672000000001</c:v>
                </c:pt>
                <c:pt idx="1617">
                  <c:v>185.52672000000001</c:v>
                </c:pt>
                <c:pt idx="1618">
                  <c:v>185.52672000000001</c:v>
                </c:pt>
                <c:pt idx="1619">
                  <c:v>185.52672000000001</c:v>
                </c:pt>
                <c:pt idx="1620">
                  <c:v>185.52672000000001</c:v>
                </c:pt>
                <c:pt idx="1621">
                  <c:v>185.52672000000001</c:v>
                </c:pt>
                <c:pt idx="1622">
                  <c:v>185.52672000000001</c:v>
                </c:pt>
                <c:pt idx="1623">
                  <c:v>185.52672000000001</c:v>
                </c:pt>
                <c:pt idx="1624">
                  <c:v>185.52672000000001</c:v>
                </c:pt>
                <c:pt idx="1625">
                  <c:v>185.52672000000001</c:v>
                </c:pt>
                <c:pt idx="1626">
                  <c:v>185.52672000000001</c:v>
                </c:pt>
                <c:pt idx="1627">
                  <c:v>185.52672000000001</c:v>
                </c:pt>
                <c:pt idx="1628">
                  <c:v>185.52672000000001</c:v>
                </c:pt>
                <c:pt idx="1629">
                  <c:v>185.52672000000001</c:v>
                </c:pt>
                <c:pt idx="1630">
                  <c:v>185.52672000000001</c:v>
                </c:pt>
                <c:pt idx="1631">
                  <c:v>185.52672000000001</c:v>
                </c:pt>
                <c:pt idx="1632">
                  <c:v>185.52672000000001</c:v>
                </c:pt>
                <c:pt idx="1633">
                  <c:v>185.52672000000001</c:v>
                </c:pt>
                <c:pt idx="1634">
                  <c:v>185.52672000000001</c:v>
                </c:pt>
                <c:pt idx="1635">
                  <c:v>185.52672000000001</c:v>
                </c:pt>
                <c:pt idx="1636">
                  <c:v>185.52672000000001</c:v>
                </c:pt>
                <c:pt idx="1637">
                  <c:v>185.52672000000001</c:v>
                </c:pt>
                <c:pt idx="1638">
                  <c:v>185.52672000000001</c:v>
                </c:pt>
                <c:pt idx="1639">
                  <c:v>185.52672000000001</c:v>
                </c:pt>
                <c:pt idx="1640">
                  <c:v>185.52672000000001</c:v>
                </c:pt>
                <c:pt idx="1641">
                  <c:v>185.52672000000001</c:v>
                </c:pt>
                <c:pt idx="1642">
                  <c:v>185.52672000000001</c:v>
                </c:pt>
                <c:pt idx="1643">
                  <c:v>185.52672000000001</c:v>
                </c:pt>
                <c:pt idx="1644">
                  <c:v>185.52672000000001</c:v>
                </c:pt>
                <c:pt idx="1645">
                  <c:v>185.52672000000001</c:v>
                </c:pt>
                <c:pt idx="1646">
                  <c:v>185.52672000000001</c:v>
                </c:pt>
                <c:pt idx="1647">
                  <c:v>185.52672000000001</c:v>
                </c:pt>
                <c:pt idx="1648">
                  <c:v>185.52672000000001</c:v>
                </c:pt>
                <c:pt idx="1649">
                  <c:v>185.52672000000001</c:v>
                </c:pt>
                <c:pt idx="1650">
                  <c:v>185.52672000000001</c:v>
                </c:pt>
                <c:pt idx="1651">
                  <c:v>185.52672000000001</c:v>
                </c:pt>
                <c:pt idx="1652">
                  <c:v>185.52672000000001</c:v>
                </c:pt>
                <c:pt idx="1653">
                  <c:v>185.52672000000001</c:v>
                </c:pt>
                <c:pt idx="1654">
                  <c:v>185.52672000000001</c:v>
                </c:pt>
                <c:pt idx="1655">
                  <c:v>185.52672000000001</c:v>
                </c:pt>
                <c:pt idx="1656">
                  <c:v>185.52672000000001</c:v>
                </c:pt>
                <c:pt idx="1657">
                  <c:v>185.52672000000001</c:v>
                </c:pt>
                <c:pt idx="1658">
                  <c:v>185.52672000000001</c:v>
                </c:pt>
                <c:pt idx="1659">
                  <c:v>185.52672000000001</c:v>
                </c:pt>
                <c:pt idx="1660">
                  <c:v>185.52672000000001</c:v>
                </c:pt>
                <c:pt idx="1661">
                  <c:v>185.52672000000001</c:v>
                </c:pt>
                <c:pt idx="1662">
                  <c:v>185.52672000000001</c:v>
                </c:pt>
                <c:pt idx="1663">
                  <c:v>185.52672000000001</c:v>
                </c:pt>
                <c:pt idx="1664">
                  <c:v>185.52672000000001</c:v>
                </c:pt>
                <c:pt idx="1665">
                  <c:v>185.52672000000001</c:v>
                </c:pt>
                <c:pt idx="1666">
                  <c:v>185.52672000000001</c:v>
                </c:pt>
                <c:pt idx="1667">
                  <c:v>185.52672000000001</c:v>
                </c:pt>
                <c:pt idx="1668">
                  <c:v>185.52672000000001</c:v>
                </c:pt>
                <c:pt idx="1669">
                  <c:v>185.52672000000001</c:v>
                </c:pt>
                <c:pt idx="1670">
                  <c:v>185.52672000000001</c:v>
                </c:pt>
                <c:pt idx="1671">
                  <c:v>185.52672000000001</c:v>
                </c:pt>
                <c:pt idx="1672">
                  <c:v>185.52672000000001</c:v>
                </c:pt>
                <c:pt idx="1673">
                  <c:v>185.52672000000001</c:v>
                </c:pt>
                <c:pt idx="1674">
                  <c:v>185.52672000000001</c:v>
                </c:pt>
                <c:pt idx="1675">
                  <c:v>185.52672000000001</c:v>
                </c:pt>
                <c:pt idx="1676">
                  <c:v>185.52672000000001</c:v>
                </c:pt>
                <c:pt idx="1677">
                  <c:v>185.52672000000001</c:v>
                </c:pt>
                <c:pt idx="1678">
                  <c:v>185.52672000000001</c:v>
                </c:pt>
                <c:pt idx="1679">
                  <c:v>185.52672000000001</c:v>
                </c:pt>
                <c:pt idx="1680">
                  <c:v>185.52672000000001</c:v>
                </c:pt>
                <c:pt idx="1681">
                  <c:v>185.52672000000001</c:v>
                </c:pt>
                <c:pt idx="1682">
                  <c:v>185.52672000000001</c:v>
                </c:pt>
                <c:pt idx="1683">
                  <c:v>185.52672000000001</c:v>
                </c:pt>
                <c:pt idx="1684">
                  <c:v>185.52672000000001</c:v>
                </c:pt>
                <c:pt idx="1685">
                  <c:v>185.52672000000001</c:v>
                </c:pt>
                <c:pt idx="1686">
                  <c:v>185.52672000000001</c:v>
                </c:pt>
                <c:pt idx="1687">
                  <c:v>185.52672000000001</c:v>
                </c:pt>
                <c:pt idx="1688">
                  <c:v>185.52672000000001</c:v>
                </c:pt>
                <c:pt idx="1689">
                  <c:v>185.52672000000001</c:v>
                </c:pt>
                <c:pt idx="1690">
                  <c:v>185.52672000000001</c:v>
                </c:pt>
                <c:pt idx="1691">
                  <c:v>185.52672000000001</c:v>
                </c:pt>
                <c:pt idx="1692">
                  <c:v>185.52672000000001</c:v>
                </c:pt>
                <c:pt idx="1693">
                  <c:v>185.52672000000001</c:v>
                </c:pt>
                <c:pt idx="1694">
                  <c:v>185.52672000000001</c:v>
                </c:pt>
                <c:pt idx="1695">
                  <c:v>185.52672000000001</c:v>
                </c:pt>
                <c:pt idx="1696">
                  <c:v>185.52672000000001</c:v>
                </c:pt>
                <c:pt idx="1697">
                  <c:v>185.52672000000001</c:v>
                </c:pt>
                <c:pt idx="1698">
                  <c:v>185.52672000000001</c:v>
                </c:pt>
                <c:pt idx="1699">
                  <c:v>185.52672000000001</c:v>
                </c:pt>
                <c:pt idx="1700">
                  <c:v>185.52672000000001</c:v>
                </c:pt>
                <c:pt idx="1701">
                  <c:v>185.52672000000001</c:v>
                </c:pt>
                <c:pt idx="1702">
                  <c:v>185.52672000000001</c:v>
                </c:pt>
                <c:pt idx="1703">
                  <c:v>185.52672000000001</c:v>
                </c:pt>
                <c:pt idx="1704">
                  <c:v>185.52672000000001</c:v>
                </c:pt>
                <c:pt idx="1705">
                  <c:v>185.52672000000001</c:v>
                </c:pt>
                <c:pt idx="1706">
                  <c:v>185.52672000000001</c:v>
                </c:pt>
                <c:pt idx="1707">
                  <c:v>185.52672000000001</c:v>
                </c:pt>
                <c:pt idx="1708">
                  <c:v>185.52672000000001</c:v>
                </c:pt>
                <c:pt idx="1709">
                  <c:v>185.52672000000001</c:v>
                </c:pt>
                <c:pt idx="1710">
                  <c:v>185.52672000000001</c:v>
                </c:pt>
                <c:pt idx="1711">
                  <c:v>185.52672000000001</c:v>
                </c:pt>
                <c:pt idx="1712">
                  <c:v>185.52672000000001</c:v>
                </c:pt>
                <c:pt idx="1713">
                  <c:v>185.52672000000001</c:v>
                </c:pt>
                <c:pt idx="1714">
                  <c:v>185.52672000000001</c:v>
                </c:pt>
                <c:pt idx="1715">
                  <c:v>185.52672000000001</c:v>
                </c:pt>
                <c:pt idx="1716">
                  <c:v>185.52672000000001</c:v>
                </c:pt>
                <c:pt idx="1717">
                  <c:v>185.52672000000001</c:v>
                </c:pt>
                <c:pt idx="1718">
                  <c:v>185.52672000000001</c:v>
                </c:pt>
                <c:pt idx="1719">
                  <c:v>185.52672000000001</c:v>
                </c:pt>
                <c:pt idx="1720">
                  <c:v>185.52672000000001</c:v>
                </c:pt>
                <c:pt idx="1721">
                  <c:v>185.52672000000001</c:v>
                </c:pt>
                <c:pt idx="1722">
                  <c:v>185.52672000000001</c:v>
                </c:pt>
                <c:pt idx="1723">
                  <c:v>185.52672000000001</c:v>
                </c:pt>
                <c:pt idx="1724">
                  <c:v>185.52672000000001</c:v>
                </c:pt>
                <c:pt idx="1725">
                  <c:v>185.52672000000001</c:v>
                </c:pt>
                <c:pt idx="1726">
                  <c:v>185.52672000000001</c:v>
                </c:pt>
                <c:pt idx="1727">
                  <c:v>185.52672000000001</c:v>
                </c:pt>
                <c:pt idx="1728">
                  <c:v>185.52672000000001</c:v>
                </c:pt>
                <c:pt idx="1729">
                  <c:v>185.52672000000001</c:v>
                </c:pt>
                <c:pt idx="1730">
                  <c:v>185.52672000000001</c:v>
                </c:pt>
                <c:pt idx="1731">
                  <c:v>185.52672000000001</c:v>
                </c:pt>
                <c:pt idx="1732">
                  <c:v>185.52672000000001</c:v>
                </c:pt>
                <c:pt idx="1733">
                  <c:v>185.52672000000001</c:v>
                </c:pt>
                <c:pt idx="1734">
                  <c:v>185.52672000000001</c:v>
                </c:pt>
                <c:pt idx="1735">
                  <c:v>185.52672000000001</c:v>
                </c:pt>
                <c:pt idx="1736">
                  <c:v>185.52672000000001</c:v>
                </c:pt>
                <c:pt idx="1737">
                  <c:v>185.52672000000001</c:v>
                </c:pt>
                <c:pt idx="1738">
                  <c:v>185.52672000000001</c:v>
                </c:pt>
                <c:pt idx="1739">
                  <c:v>185.52672000000001</c:v>
                </c:pt>
                <c:pt idx="1740">
                  <c:v>185.52672000000001</c:v>
                </c:pt>
                <c:pt idx="1741">
                  <c:v>185.52672000000001</c:v>
                </c:pt>
                <c:pt idx="1742">
                  <c:v>185.52672000000001</c:v>
                </c:pt>
                <c:pt idx="1743">
                  <c:v>185.52672000000001</c:v>
                </c:pt>
                <c:pt idx="1744">
                  <c:v>185.52672000000001</c:v>
                </c:pt>
                <c:pt idx="1745">
                  <c:v>185.52672000000001</c:v>
                </c:pt>
                <c:pt idx="1746">
                  <c:v>185.52672000000001</c:v>
                </c:pt>
                <c:pt idx="1747">
                  <c:v>185.52672000000001</c:v>
                </c:pt>
                <c:pt idx="1748">
                  <c:v>185.52672000000001</c:v>
                </c:pt>
                <c:pt idx="1749">
                  <c:v>185.52672000000001</c:v>
                </c:pt>
                <c:pt idx="1750">
                  <c:v>185.52672000000001</c:v>
                </c:pt>
                <c:pt idx="1751">
                  <c:v>185.52672000000001</c:v>
                </c:pt>
                <c:pt idx="1752">
                  <c:v>185.52672000000001</c:v>
                </c:pt>
                <c:pt idx="1753">
                  <c:v>185.52672000000001</c:v>
                </c:pt>
                <c:pt idx="1754">
                  <c:v>185.52672000000001</c:v>
                </c:pt>
                <c:pt idx="1755">
                  <c:v>185.52672000000001</c:v>
                </c:pt>
                <c:pt idx="1756">
                  <c:v>185.52672000000001</c:v>
                </c:pt>
                <c:pt idx="1757">
                  <c:v>185.52672000000001</c:v>
                </c:pt>
                <c:pt idx="1758">
                  <c:v>185.52672000000001</c:v>
                </c:pt>
                <c:pt idx="1759">
                  <c:v>185.52672000000001</c:v>
                </c:pt>
                <c:pt idx="1760">
                  <c:v>185.52672000000001</c:v>
                </c:pt>
                <c:pt idx="1761">
                  <c:v>185.52672000000001</c:v>
                </c:pt>
                <c:pt idx="1762">
                  <c:v>185.52672000000001</c:v>
                </c:pt>
                <c:pt idx="1763">
                  <c:v>185.52672000000001</c:v>
                </c:pt>
                <c:pt idx="1764">
                  <c:v>185.52672000000001</c:v>
                </c:pt>
                <c:pt idx="1765">
                  <c:v>185.52672000000001</c:v>
                </c:pt>
                <c:pt idx="1766">
                  <c:v>185.52672000000001</c:v>
                </c:pt>
                <c:pt idx="1767">
                  <c:v>185.52672000000001</c:v>
                </c:pt>
                <c:pt idx="1768">
                  <c:v>185.52672000000001</c:v>
                </c:pt>
                <c:pt idx="1769">
                  <c:v>185.52672000000001</c:v>
                </c:pt>
                <c:pt idx="1770">
                  <c:v>185.52672000000001</c:v>
                </c:pt>
                <c:pt idx="1771">
                  <c:v>185.52672000000001</c:v>
                </c:pt>
                <c:pt idx="1772">
                  <c:v>185.52672000000001</c:v>
                </c:pt>
                <c:pt idx="1773">
                  <c:v>185.52672000000001</c:v>
                </c:pt>
                <c:pt idx="1774">
                  <c:v>185.52672000000001</c:v>
                </c:pt>
                <c:pt idx="1775">
                  <c:v>185.52672000000001</c:v>
                </c:pt>
                <c:pt idx="1776">
                  <c:v>185.52672000000001</c:v>
                </c:pt>
                <c:pt idx="1777">
                  <c:v>185.52672000000001</c:v>
                </c:pt>
                <c:pt idx="1778">
                  <c:v>185.52672000000001</c:v>
                </c:pt>
                <c:pt idx="1779">
                  <c:v>185.52672000000001</c:v>
                </c:pt>
                <c:pt idx="1780">
                  <c:v>185.52672000000001</c:v>
                </c:pt>
                <c:pt idx="1781">
                  <c:v>185.52672000000001</c:v>
                </c:pt>
                <c:pt idx="1782">
                  <c:v>185.52672000000001</c:v>
                </c:pt>
                <c:pt idx="1783">
                  <c:v>185.52672000000001</c:v>
                </c:pt>
                <c:pt idx="1784">
                  <c:v>185.52672000000001</c:v>
                </c:pt>
                <c:pt idx="1785">
                  <c:v>185.52672000000001</c:v>
                </c:pt>
                <c:pt idx="1786">
                  <c:v>185.52672000000001</c:v>
                </c:pt>
                <c:pt idx="1787">
                  <c:v>185.52672000000001</c:v>
                </c:pt>
                <c:pt idx="1788">
                  <c:v>185.52672000000001</c:v>
                </c:pt>
                <c:pt idx="1789">
                  <c:v>185.52672000000001</c:v>
                </c:pt>
                <c:pt idx="1790">
                  <c:v>185.52672000000001</c:v>
                </c:pt>
                <c:pt idx="1791">
                  <c:v>185.52672000000001</c:v>
                </c:pt>
                <c:pt idx="1792">
                  <c:v>185.52672000000001</c:v>
                </c:pt>
                <c:pt idx="1793">
                  <c:v>185.52672000000001</c:v>
                </c:pt>
                <c:pt idx="1794">
                  <c:v>185.52672000000001</c:v>
                </c:pt>
                <c:pt idx="1795">
                  <c:v>185.52672000000001</c:v>
                </c:pt>
                <c:pt idx="1796">
                  <c:v>185.52672000000001</c:v>
                </c:pt>
                <c:pt idx="1797">
                  <c:v>185.52672000000001</c:v>
                </c:pt>
                <c:pt idx="1798">
                  <c:v>185.52672000000001</c:v>
                </c:pt>
                <c:pt idx="1799">
                  <c:v>185.52672000000001</c:v>
                </c:pt>
                <c:pt idx="1800">
                  <c:v>185.52672000000001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AAE-4DC9-89DA-30C8AD3A60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42081423"/>
        <c:axId val="965792255"/>
      </c:scatterChart>
      <c:valAx>
        <c:axId val="1342081423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Duration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65792255"/>
        <c:crosses val="autoZero"/>
        <c:crossBetween val="midCat"/>
        <c:majorUnit val="100"/>
      </c:valAx>
      <c:valAx>
        <c:axId val="965792255"/>
        <c:scaling>
          <c:orientation val="minMax"/>
          <c:max val="3000"/>
          <c:min val="-3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2081423"/>
        <c:crosses val="autoZero"/>
        <c:crossBetween val="midCat"/>
        <c:majorUnit val="500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Total Force</a:t>
            </a:r>
            <a:r>
              <a:rPr lang="en-GB" baseline="0"/>
              <a:t> vs Duration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0"/>
          <c:tx>
            <c:v>Total Resistance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Calculations!$B$3:$B$1803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Calculations!$L$3:$L$1803</c:f>
              <c:numCache>
                <c:formatCode>0.00</c:formatCode>
                <c:ptCount val="1801"/>
                <c:pt idx="0">
                  <c:v>185.52672000000001</c:v>
                </c:pt>
                <c:pt idx="1">
                  <c:v>185.52672000000001</c:v>
                </c:pt>
                <c:pt idx="2">
                  <c:v>185.52672000000001</c:v>
                </c:pt>
                <c:pt idx="3">
                  <c:v>185.52672000000001</c:v>
                </c:pt>
                <c:pt idx="4">
                  <c:v>185.52672000000001</c:v>
                </c:pt>
                <c:pt idx="5">
                  <c:v>185.52672000000001</c:v>
                </c:pt>
                <c:pt idx="6">
                  <c:v>185.52672000000001</c:v>
                </c:pt>
                <c:pt idx="7">
                  <c:v>185.52672000000001</c:v>
                </c:pt>
                <c:pt idx="8">
                  <c:v>185.52672000000001</c:v>
                </c:pt>
                <c:pt idx="9">
                  <c:v>185.52672000000001</c:v>
                </c:pt>
                <c:pt idx="10">
                  <c:v>185.52672000000001</c:v>
                </c:pt>
                <c:pt idx="11">
                  <c:v>229.30449777777778</c:v>
                </c:pt>
                <c:pt idx="12">
                  <c:v>557.63938388888891</c:v>
                </c:pt>
                <c:pt idx="13">
                  <c:v>1323.8611304166666</c:v>
                </c:pt>
                <c:pt idx="14">
                  <c:v>1981.5475838888892</c:v>
                </c:pt>
                <c:pt idx="15">
                  <c:v>1874.7758581944445</c:v>
                </c:pt>
                <c:pt idx="16">
                  <c:v>1724.410747083333</c:v>
                </c:pt>
                <c:pt idx="17">
                  <c:v>2079.0583859722219</c:v>
                </c:pt>
                <c:pt idx="18">
                  <c:v>2195.6952970833336</c:v>
                </c:pt>
                <c:pt idx="19">
                  <c:v>1481.3242200000002</c:v>
                </c:pt>
                <c:pt idx="20">
                  <c:v>674.55059152777812</c:v>
                </c:pt>
                <c:pt idx="21">
                  <c:v>391.29005263888905</c:v>
                </c:pt>
                <c:pt idx="22">
                  <c:v>369.83904708333318</c:v>
                </c:pt>
                <c:pt idx="23">
                  <c:v>392.83623111111126</c:v>
                </c:pt>
                <c:pt idx="24">
                  <c:v>656.17719152777772</c:v>
                </c:pt>
                <c:pt idx="25">
                  <c:v>835.24128666666604</c:v>
                </c:pt>
                <c:pt idx="26">
                  <c:v>947.36310819444464</c:v>
                </c:pt>
                <c:pt idx="27">
                  <c:v>1259.4441359722227</c:v>
                </c:pt>
                <c:pt idx="28">
                  <c:v>1331.9721394444443</c:v>
                </c:pt>
                <c:pt idx="29">
                  <c:v>1273.6520526388879</c:v>
                </c:pt>
                <c:pt idx="30">
                  <c:v>995.96288041666628</c:v>
                </c:pt>
                <c:pt idx="31">
                  <c:v>693.4221193055555</c:v>
                </c:pt>
                <c:pt idx="32">
                  <c:v>564.7533526388886</c:v>
                </c:pt>
                <c:pt idx="33">
                  <c:v>501.11771930555591</c:v>
                </c:pt>
                <c:pt idx="34">
                  <c:v>393.38715333333357</c:v>
                </c:pt>
                <c:pt idx="35">
                  <c:v>218.62114708333428</c:v>
                </c:pt>
                <c:pt idx="36">
                  <c:v>-132.63406055555492</c:v>
                </c:pt>
                <c:pt idx="37">
                  <c:v>-684.91639736111188</c:v>
                </c:pt>
                <c:pt idx="38">
                  <c:v>-1000.3390029166671</c:v>
                </c:pt>
                <c:pt idx="39">
                  <c:v>-921.44057166666596</c:v>
                </c:pt>
                <c:pt idx="40">
                  <c:v>-796.7779716666671</c:v>
                </c:pt>
                <c:pt idx="41">
                  <c:v>-999.75111958333355</c:v>
                </c:pt>
                <c:pt idx="42">
                  <c:v>-1357.8261272222212</c:v>
                </c:pt>
                <c:pt idx="43">
                  <c:v>-1278.4610862500001</c:v>
                </c:pt>
                <c:pt idx="44">
                  <c:v>-714.67483833333392</c:v>
                </c:pt>
                <c:pt idx="45">
                  <c:v>-191.51655847222239</c:v>
                </c:pt>
                <c:pt idx="46">
                  <c:v>-104.7626244444441</c:v>
                </c:pt>
                <c:pt idx="47">
                  <c:v>-237.48996402777775</c:v>
                </c:pt>
                <c:pt idx="48">
                  <c:v>-173.44167999999979</c:v>
                </c:pt>
                <c:pt idx="49">
                  <c:v>66.492939444444943</c:v>
                </c:pt>
                <c:pt idx="50">
                  <c:v>110.27071722222178</c:v>
                </c:pt>
                <c:pt idx="51">
                  <c:v>-262.38697166666697</c:v>
                </c:pt>
                <c:pt idx="52">
                  <c:v>-746.12689736111088</c:v>
                </c:pt>
                <c:pt idx="53">
                  <c:v>-595.8114751388888</c:v>
                </c:pt>
                <c:pt idx="54">
                  <c:v>-49.567502916666598</c:v>
                </c:pt>
                <c:pt idx="55">
                  <c:v>169.22783111111121</c:v>
                </c:pt>
                <c:pt idx="56">
                  <c:v>191.11672000000002</c:v>
                </c:pt>
                <c:pt idx="57">
                  <c:v>256.78338666666684</c:v>
                </c:pt>
                <c:pt idx="58">
                  <c:v>322.7330470833333</c:v>
                </c:pt>
                <c:pt idx="59">
                  <c:v>717.02302833333306</c:v>
                </c:pt>
                <c:pt idx="60">
                  <c:v>784.91521375000025</c:v>
                </c:pt>
                <c:pt idx="61">
                  <c:v>457.2806304166669</c:v>
                </c:pt>
                <c:pt idx="62">
                  <c:v>392.34066374999969</c:v>
                </c:pt>
                <c:pt idx="63">
                  <c:v>458.38116166666691</c:v>
                </c:pt>
                <c:pt idx="64">
                  <c:v>547.10013597222246</c:v>
                </c:pt>
                <c:pt idx="65">
                  <c:v>416.71516166666669</c:v>
                </c:pt>
                <c:pt idx="66">
                  <c:v>329.57769152777735</c:v>
                </c:pt>
                <c:pt idx="67">
                  <c:v>680.22498666666661</c:v>
                </c:pt>
                <c:pt idx="68">
                  <c:v>1252.1904915277778</c:v>
                </c:pt>
                <c:pt idx="69">
                  <c:v>1563.5320088888886</c:v>
                </c:pt>
                <c:pt idx="70">
                  <c:v>1657.4543415277781</c:v>
                </c:pt>
                <c:pt idx="71">
                  <c:v>1555.222161666667</c:v>
                </c:pt>
                <c:pt idx="72">
                  <c:v>1233.6713616666661</c:v>
                </c:pt>
                <c:pt idx="73">
                  <c:v>866.24187555555523</c:v>
                </c:pt>
                <c:pt idx="74">
                  <c:v>672.22670263888892</c:v>
                </c:pt>
                <c:pt idx="75">
                  <c:v>652.84981999999968</c:v>
                </c:pt>
                <c:pt idx="76">
                  <c:v>699.49247277777806</c:v>
                </c:pt>
                <c:pt idx="77">
                  <c:v>658.95573041666637</c:v>
                </c:pt>
                <c:pt idx="78">
                  <c:v>464.37185263888887</c:v>
                </c:pt>
                <c:pt idx="79">
                  <c:v>180.42809152777841</c:v>
                </c:pt>
                <c:pt idx="80">
                  <c:v>25.682206111111128</c:v>
                </c:pt>
                <c:pt idx="81">
                  <c:v>-129.04426958333391</c:v>
                </c:pt>
                <c:pt idx="82">
                  <c:v>-88.797508472222205</c:v>
                </c:pt>
                <c:pt idx="83">
                  <c:v>107.33720611111235</c:v>
                </c:pt>
                <c:pt idx="84">
                  <c:v>-2.9655362500003264</c:v>
                </c:pt>
                <c:pt idx="85">
                  <c:v>-70.88683625000121</c:v>
                </c:pt>
                <c:pt idx="86">
                  <c:v>-50.656314027777114</c:v>
                </c:pt>
                <c:pt idx="87">
                  <c:v>-8.777971666665394</c:v>
                </c:pt>
                <c:pt idx="88">
                  <c:v>-360.06850500000053</c:v>
                </c:pt>
                <c:pt idx="89">
                  <c:v>-1285.3035584722227</c:v>
                </c:pt>
                <c:pt idx="90">
                  <c:v>-1952.5415362499996</c:v>
                </c:pt>
                <c:pt idx="91">
                  <c:v>-2050.2402244444447</c:v>
                </c:pt>
                <c:pt idx="92">
                  <c:v>-1510.5877938888891</c:v>
                </c:pt>
                <c:pt idx="93">
                  <c:v>-901.09017166666649</c:v>
                </c:pt>
                <c:pt idx="94">
                  <c:v>-925.21661333333327</c:v>
                </c:pt>
                <c:pt idx="95">
                  <c:v>-1168.3697529166666</c:v>
                </c:pt>
                <c:pt idx="96">
                  <c:v>-1017.0562827777778</c:v>
                </c:pt>
                <c:pt idx="97">
                  <c:v>-601.97017999999991</c:v>
                </c:pt>
                <c:pt idx="98">
                  <c:v>-602.28539388888885</c:v>
                </c:pt>
                <c:pt idx="99">
                  <c:v>-296.02883555555559</c:v>
                </c:pt>
                <c:pt idx="100">
                  <c:v>185.52672000000001</c:v>
                </c:pt>
                <c:pt idx="101">
                  <c:v>185.52672000000001</c:v>
                </c:pt>
                <c:pt idx="102">
                  <c:v>185.52672000000001</c:v>
                </c:pt>
                <c:pt idx="103">
                  <c:v>185.52672000000001</c:v>
                </c:pt>
                <c:pt idx="104">
                  <c:v>185.52672000000001</c:v>
                </c:pt>
                <c:pt idx="105">
                  <c:v>185.52672000000001</c:v>
                </c:pt>
                <c:pt idx="106">
                  <c:v>185.52672000000001</c:v>
                </c:pt>
                <c:pt idx="107">
                  <c:v>185.52672000000001</c:v>
                </c:pt>
                <c:pt idx="108">
                  <c:v>185.52672000000001</c:v>
                </c:pt>
                <c:pt idx="109">
                  <c:v>185.52672000000001</c:v>
                </c:pt>
                <c:pt idx="110">
                  <c:v>185.52672000000001</c:v>
                </c:pt>
                <c:pt idx="111">
                  <c:v>185.52672000000001</c:v>
                </c:pt>
                <c:pt idx="112">
                  <c:v>185.52672000000001</c:v>
                </c:pt>
                <c:pt idx="113">
                  <c:v>185.52672000000001</c:v>
                </c:pt>
                <c:pt idx="114">
                  <c:v>185.52672000000001</c:v>
                </c:pt>
                <c:pt idx="115">
                  <c:v>185.52672000000001</c:v>
                </c:pt>
                <c:pt idx="116">
                  <c:v>185.52672000000001</c:v>
                </c:pt>
                <c:pt idx="117">
                  <c:v>185.52672000000001</c:v>
                </c:pt>
                <c:pt idx="118">
                  <c:v>185.52672000000001</c:v>
                </c:pt>
                <c:pt idx="119">
                  <c:v>185.52672000000001</c:v>
                </c:pt>
                <c:pt idx="120">
                  <c:v>185.52672000000001</c:v>
                </c:pt>
                <c:pt idx="121">
                  <c:v>185.52672000000001</c:v>
                </c:pt>
                <c:pt idx="122">
                  <c:v>185.52672000000001</c:v>
                </c:pt>
                <c:pt idx="123">
                  <c:v>185.52672000000001</c:v>
                </c:pt>
                <c:pt idx="124">
                  <c:v>185.52672000000001</c:v>
                </c:pt>
                <c:pt idx="125">
                  <c:v>185.52672000000001</c:v>
                </c:pt>
                <c:pt idx="126">
                  <c:v>185.52672000000001</c:v>
                </c:pt>
                <c:pt idx="127">
                  <c:v>185.52672000000001</c:v>
                </c:pt>
                <c:pt idx="128">
                  <c:v>185.52672000000001</c:v>
                </c:pt>
                <c:pt idx="129">
                  <c:v>185.52672000000001</c:v>
                </c:pt>
                <c:pt idx="130">
                  <c:v>185.52672000000001</c:v>
                </c:pt>
                <c:pt idx="131">
                  <c:v>185.52672000000001</c:v>
                </c:pt>
                <c:pt idx="132">
                  <c:v>185.52672000000001</c:v>
                </c:pt>
                <c:pt idx="133">
                  <c:v>185.52672000000001</c:v>
                </c:pt>
                <c:pt idx="134">
                  <c:v>185.52672000000001</c:v>
                </c:pt>
                <c:pt idx="135">
                  <c:v>185.52672000000001</c:v>
                </c:pt>
                <c:pt idx="136">
                  <c:v>185.52672000000001</c:v>
                </c:pt>
                <c:pt idx="137">
                  <c:v>229.30449777777778</c:v>
                </c:pt>
                <c:pt idx="138">
                  <c:v>601.41716166666674</c:v>
                </c:pt>
                <c:pt idx="139">
                  <c:v>1477.1113026388889</c:v>
                </c:pt>
                <c:pt idx="140">
                  <c:v>2332.0823026388885</c:v>
                </c:pt>
                <c:pt idx="141">
                  <c:v>2445.3962693055551</c:v>
                </c:pt>
                <c:pt idx="142">
                  <c:v>1771.9675977777777</c:v>
                </c:pt>
                <c:pt idx="143">
                  <c:v>965.50452486111112</c:v>
                </c:pt>
                <c:pt idx="144">
                  <c:v>616.78849708333382</c:v>
                </c:pt>
                <c:pt idx="145">
                  <c:v>837.09934222222273</c:v>
                </c:pt>
                <c:pt idx="146">
                  <c:v>1212.5955088888884</c:v>
                </c:pt>
                <c:pt idx="147">
                  <c:v>1283.1270283333329</c:v>
                </c:pt>
                <c:pt idx="148">
                  <c:v>1047.0902693055557</c:v>
                </c:pt>
                <c:pt idx="149">
                  <c:v>678.29239777777809</c:v>
                </c:pt>
                <c:pt idx="150">
                  <c:v>263.77771722222207</c:v>
                </c:pt>
                <c:pt idx="151">
                  <c:v>-350.03041611111144</c:v>
                </c:pt>
                <c:pt idx="152">
                  <c:v>-1274.1975466666659</c:v>
                </c:pt>
                <c:pt idx="153">
                  <c:v>-1961.6458605555551</c:v>
                </c:pt>
                <c:pt idx="154">
                  <c:v>-1838.5216751388889</c:v>
                </c:pt>
                <c:pt idx="155">
                  <c:v>-967.71761958333332</c:v>
                </c:pt>
                <c:pt idx="156">
                  <c:v>37.894497777777559</c:v>
                </c:pt>
                <c:pt idx="157">
                  <c:v>651.35636166666666</c:v>
                </c:pt>
                <c:pt idx="158">
                  <c:v>1200.1333026388888</c:v>
                </c:pt>
                <c:pt idx="159">
                  <c:v>1510.3443977777781</c:v>
                </c:pt>
                <c:pt idx="160">
                  <c:v>1558.3212748611109</c:v>
                </c:pt>
                <c:pt idx="161">
                  <c:v>1388.7826949999994</c:v>
                </c:pt>
                <c:pt idx="162">
                  <c:v>1130.1023970833339</c:v>
                </c:pt>
                <c:pt idx="163">
                  <c:v>1090.6533755555556</c:v>
                </c:pt>
                <c:pt idx="164">
                  <c:v>985.42045263888895</c:v>
                </c:pt>
                <c:pt idx="165">
                  <c:v>792.18438597222257</c:v>
                </c:pt>
                <c:pt idx="166">
                  <c:v>685.19333041666698</c:v>
                </c:pt>
                <c:pt idx="167">
                  <c:v>906.87062000000037</c:v>
                </c:pt>
                <c:pt idx="168">
                  <c:v>1109.18112</c:v>
                </c:pt>
                <c:pt idx="169">
                  <c:v>852.13550888888824</c:v>
                </c:pt>
                <c:pt idx="170">
                  <c:v>285.35977555555462</c:v>
                </c:pt>
                <c:pt idx="171">
                  <c:v>-394.9519716666664</c:v>
                </c:pt>
                <c:pt idx="172">
                  <c:v>-1167.5362251388885</c:v>
                </c:pt>
                <c:pt idx="173">
                  <c:v>-1528.2789049999999</c:v>
                </c:pt>
                <c:pt idx="174">
                  <c:v>-1033.630558472222</c:v>
                </c:pt>
                <c:pt idx="175">
                  <c:v>-227.40311958333331</c:v>
                </c:pt>
                <c:pt idx="176">
                  <c:v>341.31669152777732</c:v>
                </c:pt>
                <c:pt idx="177">
                  <c:v>802.5671915277776</c:v>
                </c:pt>
                <c:pt idx="178">
                  <c:v>937.86127277777791</c:v>
                </c:pt>
                <c:pt idx="179">
                  <c:v>612.62573111111124</c:v>
                </c:pt>
                <c:pt idx="180">
                  <c:v>285.2054311111113</c:v>
                </c:pt>
                <c:pt idx="181">
                  <c:v>131.75378597222178</c:v>
                </c:pt>
                <c:pt idx="182">
                  <c:v>-44.040935555555393</c:v>
                </c:pt>
                <c:pt idx="183">
                  <c:v>-461.93873069444396</c:v>
                </c:pt>
                <c:pt idx="184">
                  <c:v>-816.80686402777758</c:v>
                </c:pt>
                <c:pt idx="185">
                  <c:v>-909.18573555555577</c:v>
                </c:pt>
                <c:pt idx="186">
                  <c:v>-826.13168277777822</c:v>
                </c:pt>
                <c:pt idx="187">
                  <c:v>-654.27325291666625</c:v>
                </c:pt>
                <c:pt idx="188">
                  <c:v>-503.56653069444422</c:v>
                </c:pt>
                <c:pt idx="189">
                  <c:v>-374.0157862500003</c:v>
                </c:pt>
                <c:pt idx="190">
                  <c:v>-244.08926958333331</c:v>
                </c:pt>
                <c:pt idx="191">
                  <c:v>-157.40948069444431</c:v>
                </c:pt>
                <c:pt idx="192">
                  <c:v>-70.680002916666496</c:v>
                </c:pt>
                <c:pt idx="193">
                  <c:v>38.370035972222013</c:v>
                </c:pt>
                <c:pt idx="194">
                  <c:v>81.860161666666684</c:v>
                </c:pt>
                <c:pt idx="195">
                  <c:v>147.33894222222239</c:v>
                </c:pt>
                <c:pt idx="196">
                  <c:v>191.11672000000002</c:v>
                </c:pt>
                <c:pt idx="197">
                  <c:v>191.11672000000002</c:v>
                </c:pt>
                <c:pt idx="198">
                  <c:v>300.56116444444444</c:v>
                </c:pt>
                <c:pt idx="199">
                  <c:v>410.48114708333333</c:v>
                </c:pt>
                <c:pt idx="200">
                  <c:v>520.42053944444444</c:v>
                </c:pt>
                <c:pt idx="201">
                  <c:v>630.91310888888893</c:v>
                </c:pt>
                <c:pt idx="202">
                  <c:v>741.48331722222224</c:v>
                </c:pt>
                <c:pt idx="203">
                  <c:v>1071.6508693055555</c:v>
                </c:pt>
                <c:pt idx="204">
                  <c:v>1228.318317222222</c:v>
                </c:pt>
                <c:pt idx="205">
                  <c:v>1253.6403977777779</c:v>
                </c:pt>
                <c:pt idx="206">
                  <c:v>1455.1822727777776</c:v>
                </c:pt>
                <c:pt idx="207">
                  <c:v>1483.17241375</c:v>
                </c:pt>
                <c:pt idx="208">
                  <c:v>1335.872097777778</c:v>
                </c:pt>
                <c:pt idx="209">
                  <c:v>1451.0556088888893</c:v>
                </c:pt>
                <c:pt idx="210">
                  <c:v>1437.5144533333334</c:v>
                </c:pt>
                <c:pt idx="211">
                  <c:v>1115.6721193055555</c:v>
                </c:pt>
                <c:pt idx="212">
                  <c:v>901.84489777777776</c:v>
                </c:pt>
                <c:pt idx="213">
                  <c:v>774.53364708333311</c:v>
                </c:pt>
                <c:pt idx="214">
                  <c:v>821.81720888888924</c:v>
                </c:pt>
                <c:pt idx="215">
                  <c:v>1001.8603304166663</c:v>
                </c:pt>
                <c:pt idx="216">
                  <c:v>1139.6916505555555</c:v>
                </c:pt>
                <c:pt idx="217">
                  <c:v>1147.1997193055556</c:v>
                </c:pt>
                <c:pt idx="218">
                  <c:v>1044.8433172222221</c:v>
                </c:pt>
                <c:pt idx="219">
                  <c:v>897.807361666666</c:v>
                </c:pt>
                <c:pt idx="220">
                  <c:v>749.35527277777805</c:v>
                </c:pt>
                <c:pt idx="221">
                  <c:v>577.8951304166676</c:v>
                </c:pt>
                <c:pt idx="222">
                  <c:v>470.0935248611105</c:v>
                </c:pt>
                <c:pt idx="223">
                  <c:v>449.85989708333238</c:v>
                </c:pt>
                <c:pt idx="224">
                  <c:v>451.10949500000061</c:v>
                </c:pt>
                <c:pt idx="225">
                  <c:v>518.45316166666669</c:v>
                </c:pt>
                <c:pt idx="226">
                  <c:v>542.88084222222096</c:v>
                </c:pt>
                <c:pt idx="227">
                  <c:v>523.12896375000003</c:v>
                </c:pt>
                <c:pt idx="228">
                  <c:v>503.39649500000121</c:v>
                </c:pt>
                <c:pt idx="229">
                  <c:v>461.35782833333394</c:v>
                </c:pt>
                <c:pt idx="230">
                  <c:v>375.11475819444388</c:v>
                </c:pt>
                <c:pt idx="231">
                  <c:v>243.78142486111176</c:v>
                </c:pt>
                <c:pt idx="232">
                  <c:v>-42.086616111111425</c:v>
                </c:pt>
                <c:pt idx="233">
                  <c:v>-419.80441958333427</c:v>
                </c:pt>
                <c:pt idx="234">
                  <c:v>-559.50722513888854</c:v>
                </c:pt>
                <c:pt idx="235">
                  <c:v>-392.05946055555592</c:v>
                </c:pt>
                <c:pt idx="236">
                  <c:v>-112.19950499999936</c:v>
                </c:pt>
                <c:pt idx="237">
                  <c:v>-26.949824444444062</c:v>
                </c:pt>
                <c:pt idx="238">
                  <c:v>-226.98084666666762</c:v>
                </c:pt>
                <c:pt idx="239">
                  <c:v>-626.53008625000029</c:v>
                </c:pt>
                <c:pt idx="240">
                  <c:v>-920.29050847222175</c:v>
                </c:pt>
                <c:pt idx="241">
                  <c:v>-798.28315847222166</c:v>
                </c:pt>
                <c:pt idx="242">
                  <c:v>-738.90524180555553</c:v>
                </c:pt>
                <c:pt idx="243">
                  <c:v>-833.88501611111076</c:v>
                </c:pt>
                <c:pt idx="244">
                  <c:v>-796.7779716666671</c:v>
                </c:pt>
                <c:pt idx="245">
                  <c:v>-999.75111958333355</c:v>
                </c:pt>
                <c:pt idx="246">
                  <c:v>-1357.8261272222212</c:v>
                </c:pt>
                <c:pt idx="247">
                  <c:v>-1278.4610862500001</c:v>
                </c:pt>
                <c:pt idx="248">
                  <c:v>-714.67483833333392</c:v>
                </c:pt>
                <c:pt idx="249">
                  <c:v>-191.51655847222239</c:v>
                </c:pt>
                <c:pt idx="250">
                  <c:v>-104.7626244444441</c:v>
                </c:pt>
                <c:pt idx="251">
                  <c:v>-237.48996402777775</c:v>
                </c:pt>
                <c:pt idx="252">
                  <c:v>-173.44167999999979</c:v>
                </c:pt>
                <c:pt idx="253">
                  <c:v>66.492939444444943</c:v>
                </c:pt>
                <c:pt idx="254">
                  <c:v>110.27071722222178</c:v>
                </c:pt>
                <c:pt idx="255">
                  <c:v>-262.38697166666697</c:v>
                </c:pt>
                <c:pt idx="256">
                  <c:v>-439.68245291666636</c:v>
                </c:pt>
                <c:pt idx="257">
                  <c:v>128.02184152777804</c:v>
                </c:pt>
                <c:pt idx="258">
                  <c:v>938.95536166666625</c:v>
                </c:pt>
                <c:pt idx="259">
                  <c:v>1336.187080416667</c:v>
                </c:pt>
                <c:pt idx="260">
                  <c:v>1362.1112505555557</c:v>
                </c:pt>
                <c:pt idx="261">
                  <c:v>1322.7542311111106</c:v>
                </c:pt>
                <c:pt idx="262">
                  <c:v>1415.0554637499999</c:v>
                </c:pt>
                <c:pt idx="263">
                  <c:v>1705.946352638889</c:v>
                </c:pt>
                <c:pt idx="264">
                  <c:v>1846.3075359722227</c:v>
                </c:pt>
                <c:pt idx="265">
                  <c:v>1658.8943859722224</c:v>
                </c:pt>
                <c:pt idx="266">
                  <c:v>1273.3488727777767</c:v>
                </c:pt>
                <c:pt idx="267">
                  <c:v>1103.8137866666664</c:v>
                </c:pt>
                <c:pt idx="268">
                  <c:v>1044.9704137500003</c:v>
                </c:pt>
                <c:pt idx="269">
                  <c:v>918.7204866666666</c:v>
                </c:pt>
                <c:pt idx="270">
                  <c:v>617.53413597222254</c:v>
                </c:pt>
                <c:pt idx="271">
                  <c:v>202.0019977777784</c:v>
                </c:pt>
                <c:pt idx="272">
                  <c:v>113.02409777777714</c:v>
                </c:pt>
                <c:pt idx="273">
                  <c:v>-150.70117513888857</c:v>
                </c:pt>
                <c:pt idx="274">
                  <c:v>-725.34017513888887</c:v>
                </c:pt>
                <c:pt idx="275">
                  <c:v>-997.51954666666722</c:v>
                </c:pt>
                <c:pt idx="276">
                  <c:v>-1159.3068911111106</c:v>
                </c:pt>
                <c:pt idx="277">
                  <c:v>-1322.6470133333335</c:v>
                </c:pt>
                <c:pt idx="278">
                  <c:v>-1725.5191973611109</c:v>
                </c:pt>
                <c:pt idx="279">
                  <c:v>-1868.6753806944444</c:v>
                </c:pt>
                <c:pt idx="280">
                  <c:v>-956.80663833333324</c:v>
                </c:pt>
                <c:pt idx="281">
                  <c:v>529.69993944444445</c:v>
                </c:pt>
                <c:pt idx="282">
                  <c:v>1606.7729137500005</c:v>
                </c:pt>
                <c:pt idx="283">
                  <c:v>1810.8826950000002</c:v>
                </c:pt>
                <c:pt idx="284">
                  <c:v>1862.5982727777778</c:v>
                </c:pt>
                <c:pt idx="285">
                  <c:v>1806.6663581944442</c:v>
                </c:pt>
                <c:pt idx="286">
                  <c:v>1684.4924727777779</c:v>
                </c:pt>
                <c:pt idx="287">
                  <c:v>1694.4974081944447</c:v>
                </c:pt>
                <c:pt idx="288">
                  <c:v>1705.3478311111098</c:v>
                </c:pt>
                <c:pt idx="289">
                  <c:v>1410.599297083334</c:v>
                </c:pt>
                <c:pt idx="290">
                  <c:v>826.71684222222223</c:v>
                </c:pt>
                <c:pt idx="291">
                  <c:v>281.80049500000001</c:v>
                </c:pt>
                <c:pt idx="292">
                  <c:v>-92.616491111110122</c:v>
                </c:pt>
                <c:pt idx="293">
                  <c:v>-140.54911402777901</c:v>
                </c:pt>
                <c:pt idx="294">
                  <c:v>-12.178480694445341</c:v>
                </c:pt>
                <c:pt idx="295">
                  <c:v>139.21728666666789</c:v>
                </c:pt>
                <c:pt idx="296">
                  <c:v>270.18765819444445</c:v>
                </c:pt>
                <c:pt idx="297">
                  <c:v>358.10617555555524</c:v>
                </c:pt>
                <c:pt idx="298">
                  <c:v>381.08860819444448</c:v>
                </c:pt>
                <c:pt idx="299">
                  <c:v>316.15485263888797</c:v>
                </c:pt>
                <c:pt idx="300">
                  <c:v>228.59929708333425</c:v>
                </c:pt>
                <c:pt idx="301">
                  <c:v>118.42194152777873</c:v>
                </c:pt>
                <c:pt idx="302">
                  <c:v>-14.730082777778648</c:v>
                </c:pt>
                <c:pt idx="303">
                  <c:v>-127.04406055555654</c:v>
                </c:pt>
                <c:pt idx="304">
                  <c:v>-283.78332444444442</c:v>
                </c:pt>
                <c:pt idx="305">
                  <c:v>-398.3577584722222</c:v>
                </c:pt>
                <c:pt idx="306">
                  <c:v>-293.86861611111107</c:v>
                </c:pt>
                <c:pt idx="307">
                  <c:v>-78.186213333333313</c:v>
                </c:pt>
                <c:pt idx="308">
                  <c:v>95.350769305556469</c:v>
                </c:pt>
                <c:pt idx="309">
                  <c:v>116.61544152777904</c:v>
                </c:pt>
                <c:pt idx="310">
                  <c:v>49.709658194444756</c:v>
                </c:pt>
                <c:pt idx="311">
                  <c:v>-17.488435555556123</c:v>
                </c:pt>
                <c:pt idx="312">
                  <c:v>-150.93315847222317</c:v>
                </c:pt>
                <c:pt idx="313">
                  <c:v>-307.39641611111108</c:v>
                </c:pt>
                <c:pt idx="314">
                  <c:v>-420.82994666666661</c:v>
                </c:pt>
                <c:pt idx="315">
                  <c:v>-425.20256888888883</c:v>
                </c:pt>
                <c:pt idx="316">
                  <c:v>-363.19890499999974</c:v>
                </c:pt>
                <c:pt idx="317">
                  <c:v>-432.13067513888882</c:v>
                </c:pt>
                <c:pt idx="318">
                  <c:v>-589.42466888888862</c:v>
                </c:pt>
                <c:pt idx="319">
                  <c:v>-637.70550222222187</c:v>
                </c:pt>
                <c:pt idx="320">
                  <c:v>-313.36241958333301</c:v>
                </c:pt>
                <c:pt idx="321">
                  <c:v>-51.699235555556129</c:v>
                </c:pt>
                <c:pt idx="322">
                  <c:v>56.372941527777186</c:v>
                </c:pt>
                <c:pt idx="323">
                  <c:v>78.261830416667152</c:v>
                </c:pt>
                <c:pt idx="324">
                  <c:v>-10.439675138888873</c:v>
                </c:pt>
                <c:pt idx="325">
                  <c:v>120.14521930555509</c:v>
                </c:pt>
                <c:pt idx="326">
                  <c:v>142.03410819444508</c:v>
                </c:pt>
                <c:pt idx="327">
                  <c:v>75.814264444444916</c:v>
                </c:pt>
                <c:pt idx="328">
                  <c:v>-471.95414736111144</c:v>
                </c:pt>
                <c:pt idx="329">
                  <c:v>-1067.7149640277778</c:v>
                </c:pt>
                <c:pt idx="330">
                  <c:v>-590.58482513888919</c:v>
                </c:pt>
                <c:pt idx="331">
                  <c:v>21.502830416666541</c:v>
                </c:pt>
                <c:pt idx="332">
                  <c:v>-22.535814027777405</c:v>
                </c:pt>
                <c:pt idx="333">
                  <c:v>-45.43711402777771</c:v>
                </c:pt>
                <c:pt idx="334">
                  <c:v>-2.0261800000000676</c:v>
                </c:pt>
                <c:pt idx="335">
                  <c:v>-46.516682777777703</c:v>
                </c:pt>
                <c:pt idx="336">
                  <c:v>40.466285972222408</c:v>
                </c:pt>
                <c:pt idx="337">
                  <c:v>193.46490819444446</c:v>
                </c:pt>
                <c:pt idx="338">
                  <c:v>434.46628597222218</c:v>
                </c:pt>
                <c:pt idx="339">
                  <c:v>917.0664727777779</c:v>
                </c:pt>
                <c:pt idx="340">
                  <c:v>1445.4929394444446</c:v>
                </c:pt>
                <c:pt idx="341">
                  <c:v>1581.8095248611114</c:v>
                </c:pt>
                <c:pt idx="342">
                  <c:v>1061.740108194444</c:v>
                </c:pt>
                <c:pt idx="343">
                  <c:v>472.4555394444443</c:v>
                </c:pt>
                <c:pt idx="344">
                  <c:v>319.81910263888892</c:v>
                </c:pt>
                <c:pt idx="345">
                  <c:v>451.54684152777736</c:v>
                </c:pt>
                <c:pt idx="346">
                  <c:v>453.36009777777815</c:v>
                </c:pt>
                <c:pt idx="347">
                  <c:v>366.21602833333395</c:v>
                </c:pt>
                <c:pt idx="348">
                  <c:v>454.81388597222178</c:v>
                </c:pt>
                <c:pt idx="349">
                  <c:v>434.20138041666667</c:v>
                </c:pt>
                <c:pt idx="350">
                  <c:v>325.62338597222225</c:v>
                </c:pt>
                <c:pt idx="351">
                  <c:v>216.39749500000002</c:v>
                </c:pt>
                <c:pt idx="352">
                  <c:v>172.40116375000017</c:v>
                </c:pt>
                <c:pt idx="353">
                  <c:v>172.18338666666605</c:v>
                </c:pt>
                <c:pt idx="354">
                  <c:v>193.85527486111081</c:v>
                </c:pt>
                <c:pt idx="355">
                  <c:v>259.52194152777838</c:v>
                </c:pt>
                <c:pt idx="356">
                  <c:v>281.84560819444459</c:v>
                </c:pt>
                <c:pt idx="357">
                  <c:v>194.50860611111082</c:v>
                </c:pt>
                <c:pt idx="358">
                  <c:v>-68.594391111111264</c:v>
                </c:pt>
                <c:pt idx="359">
                  <c:v>-443.04980847222214</c:v>
                </c:pt>
                <c:pt idx="360">
                  <c:v>-600.1000161111109</c:v>
                </c:pt>
                <c:pt idx="361">
                  <c:v>-472.1346577777781</c:v>
                </c:pt>
                <c:pt idx="362">
                  <c:v>-255.52175291666617</c:v>
                </c:pt>
                <c:pt idx="363">
                  <c:v>-59.857141805555386</c:v>
                </c:pt>
                <c:pt idx="364">
                  <c:v>114.60490819444399</c:v>
                </c:pt>
                <c:pt idx="365">
                  <c:v>224.04935263888922</c:v>
                </c:pt>
                <c:pt idx="366">
                  <c:v>311.7660088888889</c:v>
                </c:pt>
                <c:pt idx="367">
                  <c:v>487.52928666666685</c:v>
                </c:pt>
                <c:pt idx="368">
                  <c:v>707.93096930555566</c:v>
                </c:pt>
                <c:pt idx="369">
                  <c:v>688.5203137499999</c:v>
                </c:pt>
                <c:pt idx="370">
                  <c:v>427.33810263888893</c:v>
                </c:pt>
                <c:pt idx="371">
                  <c:v>99.383647083333344</c:v>
                </c:pt>
                <c:pt idx="372">
                  <c:v>-492.92883833333315</c:v>
                </c:pt>
                <c:pt idx="373">
                  <c:v>-1132.0835084722225</c:v>
                </c:pt>
                <c:pt idx="374">
                  <c:v>-1312.6448695833335</c:v>
                </c:pt>
                <c:pt idx="375">
                  <c:v>-1075.9792355555551</c:v>
                </c:pt>
                <c:pt idx="376">
                  <c:v>-728.30939180555583</c:v>
                </c:pt>
                <c:pt idx="377">
                  <c:v>-467.10117166666663</c:v>
                </c:pt>
                <c:pt idx="378">
                  <c:v>-292.95394736111098</c:v>
                </c:pt>
                <c:pt idx="379">
                  <c:v>-184.09994666666668</c:v>
                </c:pt>
                <c:pt idx="380">
                  <c:v>-228.34976888888895</c:v>
                </c:pt>
                <c:pt idx="381">
                  <c:v>-316.47325291666664</c:v>
                </c:pt>
                <c:pt idx="382">
                  <c:v>-338.87455847222213</c:v>
                </c:pt>
                <c:pt idx="383">
                  <c:v>-383.05295291666675</c:v>
                </c:pt>
                <c:pt idx="384">
                  <c:v>-427.15681402777778</c:v>
                </c:pt>
                <c:pt idx="385">
                  <c:v>-317.88628069444439</c:v>
                </c:pt>
                <c:pt idx="386">
                  <c:v>-11.473279999999988</c:v>
                </c:pt>
                <c:pt idx="387">
                  <c:v>185.52672000000001</c:v>
                </c:pt>
                <c:pt idx="388">
                  <c:v>185.52672000000001</c:v>
                </c:pt>
                <c:pt idx="389">
                  <c:v>185.52672000000001</c:v>
                </c:pt>
                <c:pt idx="390">
                  <c:v>185.52672000000001</c:v>
                </c:pt>
                <c:pt idx="391">
                  <c:v>294.97116444444447</c:v>
                </c:pt>
                <c:pt idx="392">
                  <c:v>645.20309152777781</c:v>
                </c:pt>
                <c:pt idx="393">
                  <c:v>1126.9201359722222</c:v>
                </c:pt>
                <c:pt idx="394">
                  <c:v>1543.5322311111113</c:v>
                </c:pt>
                <c:pt idx="395">
                  <c:v>1829.8676581944446</c:v>
                </c:pt>
                <c:pt idx="396">
                  <c:v>2008.1774915277781</c:v>
                </c:pt>
                <c:pt idx="397">
                  <c:v>2078.6682505555555</c:v>
                </c:pt>
                <c:pt idx="398">
                  <c:v>1866.0389970833328</c:v>
                </c:pt>
                <c:pt idx="399">
                  <c:v>1237.0387172222227</c:v>
                </c:pt>
                <c:pt idx="400">
                  <c:v>517.41187555555598</c:v>
                </c:pt>
                <c:pt idx="401">
                  <c:v>57.7452088888883</c:v>
                </c:pt>
                <c:pt idx="402">
                  <c:v>-293.84928069444459</c:v>
                </c:pt>
                <c:pt idx="403">
                  <c:v>-515.7319251388883</c:v>
                </c:pt>
                <c:pt idx="404">
                  <c:v>-474.91723555555586</c:v>
                </c:pt>
                <c:pt idx="405">
                  <c:v>-433.4111716666672</c:v>
                </c:pt>
                <c:pt idx="406">
                  <c:v>-501.34295291666643</c:v>
                </c:pt>
                <c:pt idx="407">
                  <c:v>-547.47668277777734</c:v>
                </c:pt>
                <c:pt idx="408">
                  <c:v>-418.27492513888899</c:v>
                </c:pt>
                <c:pt idx="409">
                  <c:v>-113.09017166666672</c:v>
                </c:pt>
                <c:pt idx="410">
                  <c:v>149.2492470833335</c:v>
                </c:pt>
                <c:pt idx="411">
                  <c:v>258.80199777777756</c:v>
                </c:pt>
                <c:pt idx="412">
                  <c:v>302.79871722222225</c:v>
                </c:pt>
                <c:pt idx="413">
                  <c:v>346.91073041666692</c:v>
                </c:pt>
                <c:pt idx="414">
                  <c:v>500.58946930555567</c:v>
                </c:pt>
                <c:pt idx="415">
                  <c:v>742.56288597222181</c:v>
                </c:pt>
                <c:pt idx="416">
                  <c:v>810.16858388888863</c:v>
                </c:pt>
                <c:pt idx="417">
                  <c:v>571.21260263888951</c:v>
                </c:pt>
                <c:pt idx="418">
                  <c:v>221.577330416667</c:v>
                </c:pt>
                <c:pt idx="419">
                  <c:v>-129.08626888888887</c:v>
                </c:pt>
                <c:pt idx="420">
                  <c:v>-284.0041244444443</c:v>
                </c:pt>
                <c:pt idx="421">
                  <c:v>-110.2206383333338</c:v>
                </c:pt>
                <c:pt idx="422">
                  <c:v>151.9367172222216</c:v>
                </c:pt>
                <c:pt idx="423">
                  <c:v>414.85648666666668</c:v>
                </c:pt>
                <c:pt idx="424">
                  <c:v>788.01106444444508</c:v>
                </c:pt>
                <c:pt idx="425">
                  <c:v>1381.6884415277782</c:v>
                </c:pt>
                <c:pt idx="426">
                  <c:v>2022.1319172222218</c:v>
                </c:pt>
                <c:pt idx="427">
                  <c:v>2184.6708061111112</c:v>
                </c:pt>
                <c:pt idx="428">
                  <c:v>1537.6235977777778</c:v>
                </c:pt>
                <c:pt idx="429">
                  <c:v>644.72102833333304</c:v>
                </c:pt>
                <c:pt idx="430">
                  <c:v>97.758508194444147</c:v>
                </c:pt>
                <c:pt idx="431">
                  <c:v>-122.93199111111139</c:v>
                </c:pt>
                <c:pt idx="432">
                  <c:v>-103.30355847222145</c:v>
                </c:pt>
                <c:pt idx="433">
                  <c:v>48.446630416667318</c:v>
                </c:pt>
                <c:pt idx="434">
                  <c:v>69.851052638889087</c:v>
                </c:pt>
                <c:pt idx="435">
                  <c:v>-194.0131938888893</c:v>
                </c:pt>
                <c:pt idx="436">
                  <c:v>-635.04093555555596</c:v>
                </c:pt>
                <c:pt idx="437">
                  <c:v>-1143.9103973611109</c:v>
                </c:pt>
                <c:pt idx="438">
                  <c:v>-1654.4933494444444</c:v>
                </c:pt>
                <c:pt idx="439">
                  <c:v>-2012.392505</c:v>
                </c:pt>
                <c:pt idx="440">
                  <c:v>-2106.3466695833331</c:v>
                </c:pt>
                <c:pt idx="441">
                  <c:v>-1804.0605640277781</c:v>
                </c:pt>
                <c:pt idx="442">
                  <c:v>-1214.8016161111111</c:v>
                </c:pt>
                <c:pt idx="443">
                  <c:v>-602.40767513888875</c:v>
                </c:pt>
                <c:pt idx="444">
                  <c:v>-99.027282777777742</c:v>
                </c:pt>
                <c:pt idx="445">
                  <c:v>141.74894222222224</c:v>
                </c:pt>
                <c:pt idx="446">
                  <c:v>185.52672000000001</c:v>
                </c:pt>
                <c:pt idx="447">
                  <c:v>185.52672000000001</c:v>
                </c:pt>
                <c:pt idx="448">
                  <c:v>185.52672000000001</c:v>
                </c:pt>
                <c:pt idx="449">
                  <c:v>185.52672000000001</c:v>
                </c:pt>
                <c:pt idx="450">
                  <c:v>185.52672000000001</c:v>
                </c:pt>
                <c:pt idx="451">
                  <c:v>185.52672000000001</c:v>
                </c:pt>
                <c:pt idx="452">
                  <c:v>185.52672000000001</c:v>
                </c:pt>
                <c:pt idx="453">
                  <c:v>185.52672000000001</c:v>
                </c:pt>
                <c:pt idx="454">
                  <c:v>185.52672000000001</c:v>
                </c:pt>
                <c:pt idx="455">
                  <c:v>185.52672000000001</c:v>
                </c:pt>
                <c:pt idx="456">
                  <c:v>185.52672000000001</c:v>
                </c:pt>
                <c:pt idx="457">
                  <c:v>185.52672000000001</c:v>
                </c:pt>
                <c:pt idx="458">
                  <c:v>185.52672000000001</c:v>
                </c:pt>
                <c:pt idx="459">
                  <c:v>185.52672000000001</c:v>
                </c:pt>
                <c:pt idx="460">
                  <c:v>185.52672000000001</c:v>
                </c:pt>
                <c:pt idx="461">
                  <c:v>185.52672000000001</c:v>
                </c:pt>
                <c:pt idx="462">
                  <c:v>185.52672000000001</c:v>
                </c:pt>
                <c:pt idx="463">
                  <c:v>185.52672000000001</c:v>
                </c:pt>
                <c:pt idx="464">
                  <c:v>185.52672000000001</c:v>
                </c:pt>
                <c:pt idx="465">
                  <c:v>185.52672000000001</c:v>
                </c:pt>
                <c:pt idx="466">
                  <c:v>185.52672000000001</c:v>
                </c:pt>
                <c:pt idx="467">
                  <c:v>185.52672000000001</c:v>
                </c:pt>
                <c:pt idx="468">
                  <c:v>185.52672000000001</c:v>
                </c:pt>
                <c:pt idx="469">
                  <c:v>185.52672000000001</c:v>
                </c:pt>
                <c:pt idx="470">
                  <c:v>185.52672000000001</c:v>
                </c:pt>
                <c:pt idx="471">
                  <c:v>185.52672000000001</c:v>
                </c:pt>
                <c:pt idx="472">
                  <c:v>185.52672000000001</c:v>
                </c:pt>
                <c:pt idx="473">
                  <c:v>185.52672000000001</c:v>
                </c:pt>
                <c:pt idx="474">
                  <c:v>185.52672000000001</c:v>
                </c:pt>
                <c:pt idx="475">
                  <c:v>185.52672000000001</c:v>
                </c:pt>
                <c:pt idx="476">
                  <c:v>185.52672000000001</c:v>
                </c:pt>
                <c:pt idx="477">
                  <c:v>185.52672000000001</c:v>
                </c:pt>
                <c:pt idx="478">
                  <c:v>185.52672000000001</c:v>
                </c:pt>
                <c:pt idx="479">
                  <c:v>185.52672000000001</c:v>
                </c:pt>
                <c:pt idx="480">
                  <c:v>185.52672000000001</c:v>
                </c:pt>
                <c:pt idx="481">
                  <c:v>185.52672000000001</c:v>
                </c:pt>
                <c:pt idx="482">
                  <c:v>185.52672000000001</c:v>
                </c:pt>
                <c:pt idx="483">
                  <c:v>185.52672000000001</c:v>
                </c:pt>
                <c:pt idx="484">
                  <c:v>185.52672000000001</c:v>
                </c:pt>
                <c:pt idx="485">
                  <c:v>185.52672000000001</c:v>
                </c:pt>
                <c:pt idx="486">
                  <c:v>185.52672000000001</c:v>
                </c:pt>
                <c:pt idx="487">
                  <c:v>185.52672000000001</c:v>
                </c:pt>
                <c:pt idx="488">
                  <c:v>185.52672000000001</c:v>
                </c:pt>
                <c:pt idx="489">
                  <c:v>185.52672000000001</c:v>
                </c:pt>
                <c:pt idx="490">
                  <c:v>185.52672000000001</c:v>
                </c:pt>
                <c:pt idx="491">
                  <c:v>185.52672000000001</c:v>
                </c:pt>
                <c:pt idx="492">
                  <c:v>185.52672000000001</c:v>
                </c:pt>
                <c:pt idx="493">
                  <c:v>185.52672000000001</c:v>
                </c:pt>
                <c:pt idx="494">
                  <c:v>185.52672000000001</c:v>
                </c:pt>
                <c:pt idx="495">
                  <c:v>185.52672000000001</c:v>
                </c:pt>
                <c:pt idx="496">
                  <c:v>185.52672000000001</c:v>
                </c:pt>
                <c:pt idx="497">
                  <c:v>185.52672000000001</c:v>
                </c:pt>
                <c:pt idx="498">
                  <c:v>185.52672000000001</c:v>
                </c:pt>
                <c:pt idx="499">
                  <c:v>185.52672000000001</c:v>
                </c:pt>
                <c:pt idx="500">
                  <c:v>185.52672000000001</c:v>
                </c:pt>
                <c:pt idx="501">
                  <c:v>185.52672000000001</c:v>
                </c:pt>
                <c:pt idx="502">
                  <c:v>185.52672000000001</c:v>
                </c:pt>
                <c:pt idx="503">
                  <c:v>185.52672000000001</c:v>
                </c:pt>
                <c:pt idx="504">
                  <c:v>185.52672000000001</c:v>
                </c:pt>
                <c:pt idx="505">
                  <c:v>185.52672000000001</c:v>
                </c:pt>
                <c:pt idx="506">
                  <c:v>185.52672000000001</c:v>
                </c:pt>
                <c:pt idx="507">
                  <c:v>185.52672000000001</c:v>
                </c:pt>
                <c:pt idx="508">
                  <c:v>185.52672000000001</c:v>
                </c:pt>
                <c:pt idx="509">
                  <c:v>185.52672000000001</c:v>
                </c:pt>
                <c:pt idx="510">
                  <c:v>185.52672000000001</c:v>
                </c:pt>
                <c:pt idx="511">
                  <c:v>294.97116444444447</c:v>
                </c:pt>
                <c:pt idx="512">
                  <c:v>732.75864708333324</c:v>
                </c:pt>
                <c:pt idx="513">
                  <c:v>1520.9915637499998</c:v>
                </c:pt>
                <c:pt idx="514">
                  <c:v>2222.8843616666668</c:v>
                </c:pt>
                <c:pt idx="515">
                  <c:v>2423.5986061111116</c:v>
                </c:pt>
                <c:pt idx="516">
                  <c:v>2100.8164533333334</c:v>
                </c:pt>
                <c:pt idx="517">
                  <c:v>1318.1739248611107</c:v>
                </c:pt>
                <c:pt idx="518">
                  <c:v>510.58935819444412</c:v>
                </c:pt>
                <c:pt idx="519">
                  <c:v>72.811580416667141</c:v>
                </c:pt>
                <c:pt idx="520">
                  <c:v>-147.08350847222175</c:v>
                </c:pt>
                <c:pt idx="521">
                  <c:v>-258.1428418055558</c:v>
                </c:pt>
                <c:pt idx="522">
                  <c:v>-347.38510222222214</c:v>
                </c:pt>
                <c:pt idx="523">
                  <c:v>-612.06261611111086</c:v>
                </c:pt>
                <c:pt idx="524">
                  <c:v>-1096.5913529166664</c:v>
                </c:pt>
                <c:pt idx="525">
                  <c:v>-1538.1982806944445</c:v>
                </c:pt>
                <c:pt idx="526">
                  <c:v>-1541.4532911111112</c:v>
                </c:pt>
                <c:pt idx="527">
                  <c:v>-1039.6299466666665</c:v>
                </c:pt>
                <c:pt idx="528">
                  <c:v>-470.98466888888885</c:v>
                </c:pt>
                <c:pt idx="529">
                  <c:v>-252.21223833333332</c:v>
                </c:pt>
                <c:pt idx="530">
                  <c:v>-33.362168888888874</c:v>
                </c:pt>
                <c:pt idx="531">
                  <c:v>185.52672000000001</c:v>
                </c:pt>
                <c:pt idx="532">
                  <c:v>229.30449777777778</c:v>
                </c:pt>
                <c:pt idx="533">
                  <c:v>448.19493944444446</c:v>
                </c:pt>
                <c:pt idx="534">
                  <c:v>842.24928666666665</c:v>
                </c:pt>
                <c:pt idx="535">
                  <c:v>1061.4797866666668</c:v>
                </c:pt>
                <c:pt idx="536">
                  <c:v>1281.0208422222222</c:v>
                </c:pt>
                <c:pt idx="537">
                  <c:v>1895.4702727777776</c:v>
                </c:pt>
                <c:pt idx="538">
                  <c:v>2512.3094283333335</c:v>
                </c:pt>
                <c:pt idx="539">
                  <c:v>2410.0248422222221</c:v>
                </c:pt>
                <c:pt idx="540">
                  <c:v>1453.9078304166665</c:v>
                </c:pt>
                <c:pt idx="541">
                  <c:v>515.27253597222193</c:v>
                </c:pt>
                <c:pt idx="542">
                  <c:v>165.05031375000016</c:v>
                </c:pt>
                <c:pt idx="543">
                  <c:v>11.449213750000325</c:v>
                </c:pt>
                <c:pt idx="544">
                  <c:v>-230.63018</c:v>
                </c:pt>
                <c:pt idx="545">
                  <c:v>-561.27986958333327</c:v>
                </c:pt>
                <c:pt idx="546">
                  <c:v>-630.56761402777795</c:v>
                </c:pt>
                <c:pt idx="547">
                  <c:v>-435.96510291666715</c:v>
                </c:pt>
                <c:pt idx="548">
                  <c:v>-284.54449111111097</c:v>
                </c:pt>
                <c:pt idx="549">
                  <c:v>-198.15934180555527</c:v>
                </c:pt>
                <c:pt idx="550">
                  <c:v>-155.48908277777807</c:v>
                </c:pt>
                <c:pt idx="551">
                  <c:v>-46.862564027777694</c:v>
                </c:pt>
                <c:pt idx="552">
                  <c:v>-25.423980694444424</c:v>
                </c:pt>
                <c:pt idx="553">
                  <c:v>-26.076147361111083</c:v>
                </c:pt>
                <c:pt idx="554">
                  <c:v>61.06015819444454</c:v>
                </c:pt>
                <c:pt idx="555">
                  <c:v>148.41074708333309</c:v>
                </c:pt>
                <c:pt idx="556">
                  <c:v>235.96630263888915</c:v>
                </c:pt>
                <c:pt idx="557">
                  <c:v>345.61571375000028</c:v>
                </c:pt>
                <c:pt idx="558">
                  <c:v>455.5861616666665</c:v>
                </c:pt>
                <c:pt idx="559">
                  <c:v>784.68850819444424</c:v>
                </c:pt>
                <c:pt idx="560">
                  <c:v>743.31753597222223</c:v>
                </c:pt>
                <c:pt idx="561">
                  <c:v>306.18998388888889</c:v>
                </c:pt>
                <c:pt idx="562">
                  <c:v>196.74553944444446</c:v>
                </c:pt>
                <c:pt idx="563">
                  <c:v>-153.47668277777765</c:v>
                </c:pt>
                <c:pt idx="564">
                  <c:v>-1315.600193888889</c:v>
                </c:pt>
                <c:pt idx="565">
                  <c:v>-2130.7355306944446</c:v>
                </c:pt>
                <c:pt idx="566">
                  <c:v>-2024.3566577777779</c:v>
                </c:pt>
                <c:pt idx="567">
                  <c:v>-865.13994666666645</c:v>
                </c:pt>
                <c:pt idx="568">
                  <c:v>185.52672000000001</c:v>
                </c:pt>
                <c:pt idx="569">
                  <c:v>185.52672000000001</c:v>
                </c:pt>
                <c:pt idx="570">
                  <c:v>185.52672000000001</c:v>
                </c:pt>
                <c:pt idx="571">
                  <c:v>185.52672000000001</c:v>
                </c:pt>
                <c:pt idx="572">
                  <c:v>185.52672000000001</c:v>
                </c:pt>
                <c:pt idx="573">
                  <c:v>185.52672000000001</c:v>
                </c:pt>
                <c:pt idx="574">
                  <c:v>185.52672000000001</c:v>
                </c:pt>
                <c:pt idx="575">
                  <c:v>185.52672000000001</c:v>
                </c:pt>
                <c:pt idx="576">
                  <c:v>185.52672000000001</c:v>
                </c:pt>
                <c:pt idx="577">
                  <c:v>185.52672000000001</c:v>
                </c:pt>
                <c:pt idx="578">
                  <c:v>185.52672000000001</c:v>
                </c:pt>
                <c:pt idx="579">
                  <c:v>185.52672000000001</c:v>
                </c:pt>
                <c:pt idx="580">
                  <c:v>185.52672000000001</c:v>
                </c:pt>
                <c:pt idx="581">
                  <c:v>185.52672000000001</c:v>
                </c:pt>
                <c:pt idx="582">
                  <c:v>185.52672000000001</c:v>
                </c:pt>
                <c:pt idx="583">
                  <c:v>185.52672000000001</c:v>
                </c:pt>
                <c:pt idx="584">
                  <c:v>185.52672000000001</c:v>
                </c:pt>
                <c:pt idx="585">
                  <c:v>185.52672000000001</c:v>
                </c:pt>
                <c:pt idx="586">
                  <c:v>185.52672000000001</c:v>
                </c:pt>
                <c:pt idx="587">
                  <c:v>185.52672000000001</c:v>
                </c:pt>
                <c:pt idx="588">
                  <c:v>185.52672000000001</c:v>
                </c:pt>
                <c:pt idx="589">
                  <c:v>185.52672000000001</c:v>
                </c:pt>
                <c:pt idx="590">
                  <c:v>185.52672000000001</c:v>
                </c:pt>
                <c:pt idx="591">
                  <c:v>185.52672000000001</c:v>
                </c:pt>
                <c:pt idx="592">
                  <c:v>185.52672000000001</c:v>
                </c:pt>
                <c:pt idx="593">
                  <c:v>185.52672000000001</c:v>
                </c:pt>
                <c:pt idx="594">
                  <c:v>185.52672000000001</c:v>
                </c:pt>
                <c:pt idx="595">
                  <c:v>185.52672000000001</c:v>
                </c:pt>
                <c:pt idx="596">
                  <c:v>185.52672000000001</c:v>
                </c:pt>
                <c:pt idx="597">
                  <c:v>185.52672000000001</c:v>
                </c:pt>
                <c:pt idx="598">
                  <c:v>185.52672000000001</c:v>
                </c:pt>
                <c:pt idx="599">
                  <c:v>185.52672000000001</c:v>
                </c:pt>
                <c:pt idx="600">
                  <c:v>404.41560888888887</c:v>
                </c:pt>
                <c:pt idx="601">
                  <c:v>645.23220611111117</c:v>
                </c:pt>
                <c:pt idx="602">
                  <c:v>1017.4756915277778</c:v>
                </c:pt>
                <c:pt idx="603">
                  <c:v>1718.6433422222221</c:v>
                </c:pt>
                <c:pt idx="604">
                  <c:v>2246.2969137499995</c:v>
                </c:pt>
                <c:pt idx="605">
                  <c:v>2535.4653838888889</c:v>
                </c:pt>
                <c:pt idx="606">
                  <c:v>2674.1899394444445</c:v>
                </c:pt>
                <c:pt idx="607">
                  <c:v>2552.8801748611108</c:v>
                </c:pt>
                <c:pt idx="608">
                  <c:v>2257.3051748611106</c:v>
                </c:pt>
                <c:pt idx="609">
                  <c:v>2049.3163977777772</c:v>
                </c:pt>
                <c:pt idx="610">
                  <c:v>2016.967064444445</c:v>
                </c:pt>
                <c:pt idx="611">
                  <c:v>1920.5259693055559</c:v>
                </c:pt>
                <c:pt idx="612">
                  <c:v>1451.1034311111107</c:v>
                </c:pt>
                <c:pt idx="613">
                  <c:v>779.53265819444539</c:v>
                </c:pt>
                <c:pt idx="614">
                  <c:v>321.37218597222284</c:v>
                </c:pt>
                <c:pt idx="615">
                  <c:v>211.17309152777688</c:v>
                </c:pt>
                <c:pt idx="616">
                  <c:v>210.79693111111169</c:v>
                </c:pt>
                <c:pt idx="617">
                  <c:v>144.38027277777749</c:v>
                </c:pt>
                <c:pt idx="618">
                  <c:v>11.556272777777224</c:v>
                </c:pt>
                <c:pt idx="619">
                  <c:v>-144.61001611111078</c:v>
                </c:pt>
                <c:pt idx="620">
                  <c:v>-192.35475291666694</c:v>
                </c:pt>
                <c:pt idx="621">
                  <c:v>-64.546225138888872</c:v>
                </c:pt>
                <c:pt idx="622">
                  <c:v>130.72048666666635</c:v>
                </c:pt>
                <c:pt idx="623">
                  <c:v>283.59838041666694</c:v>
                </c:pt>
                <c:pt idx="624">
                  <c:v>437.51003597222319</c:v>
                </c:pt>
                <c:pt idx="625">
                  <c:v>527.15252486111171</c:v>
                </c:pt>
                <c:pt idx="626">
                  <c:v>463.60074152777747</c:v>
                </c:pt>
                <c:pt idx="627">
                  <c:v>333.33533111111052</c:v>
                </c:pt>
                <c:pt idx="628">
                  <c:v>267.66866444444446</c:v>
                </c:pt>
                <c:pt idx="629">
                  <c:v>289.55755333333366</c:v>
                </c:pt>
                <c:pt idx="630">
                  <c:v>421.24841375000062</c:v>
                </c:pt>
                <c:pt idx="631">
                  <c:v>620.40988041666697</c:v>
                </c:pt>
                <c:pt idx="632">
                  <c:v>755.40776930555467</c:v>
                </c:pt>
                <c:pt idx="633">
                  <c:v>847.46327486110977</c:v>
                </c:pt>
                <c:pt idx="634">
                  <c:v>874.74340819444501</c:v>
                </c:pt>
                <c:pt idx="635">
                  <c:v>792.33026444444545</c:v>
                </c:pt>
                <c:pt idx="636">
                  <c:v>599.37525055555523</c:v>
                </c:pt>
                <c:pt idx="637">
                  <c:v>382.12609499999968</c:v>
                </c:pt>
                <c:pt idx="638">
                  <c:v>272.68165055555522</c:v>
                </c:pt>
                <c:pt idx="639">
                  <c:v>228.49277486111168</c:v>
                </c:pt>
                <c:pt idx="640">
                  <c:v>227.67290819444509</c:v>
                </c:pt>
                <c:pt idx="641">
                  <c:v>380.48636166666637</c:v>
                </c:pt>
                <c:pt idx="642">
                  <c:v>667.09352486111015</c:v>
                </c:pt>
                <c:pt idx="643">
                  <c:v>759.65213041666698</c:v>
                </c:pt>
                <c:pt idx="644">
                  <c:v>566.47778666666727</c:v>
                </c:pt>
                <c:pt idx="645">
                  <c:v>458.32253597222132</c:v>
                </c:pt>
                <c:pt idx="646">
                  <c:v>481.94121930555491</c:v>
                </c:pt>
                <c:pt idx="647">
                  <c:v>483.68343597222315</c:v>
                </c:pt>
                <c:pt idx="648">
                  <c:v>441.6602970833336</c:v>
                </c:pt>
                <c:pt idx="649">
                  <c:v>333.09783041666543</c:v>
                </c:pt>
                <c:pt idx="650">
                  <c:v>113.76756444444479</c:v>
                </c:pt>
                <c:pt idx="651">
                  <c:v>-261.84661333333207</c:v>
                </c:pt>
                <c:pt idx="652">
                  <c:v>-554.10239388888851</c:v>
                </c:pt>
                <c:pt idx="653">
                  <c:v>-606.54583625000032</c:v>
                </c:pt>
                <c:pt idx="654">
                  <c:v>-789.59164180555513</c:v>
                </c:pt>
                <c:pt idx="655">
                  <c:v>-1238.3231022222219</c:v>
                </c:pt>
                <c:pt idx="656">
                  <c:v>-1493.1379911111112</c:v>
                </c:pt>
                <c:pt idx="657">
                  <c:v>-1221.3773244444451</c:v>
                </c:pt>
                <c:pt idx="658">
                  <c:v>-835.31163069444574</c:v>
                </c:pt>
                <c:pt idx="659">
                  <c:v>-972.69148069444441</c:v>
                </c:pt>
                <c:pt idx="660">
                  <c:v>-1593.9455716666662</c:v>
                </c:pt>
                <c:pt idx="661">
                  <c:v>-2042.7868911111111</c:v>
                </c:pt>
                <c:pt idx="662">
                  <c:v>-2118.0617584722222</c:v>
                </c:pt>
                <c:pt idx="663">
                  <c:v>-1468.8224161111111</c:v>
                </c:pt>
                <c:pt idx="664">
                  <c:v>-552.03369736111119</c:v>
                </c:pt>
                <c:pt idx="665">
                  <c:v>59.783386666666757</c:v>
                </c:pt>
                <c:pt idx="666">
                  <c:v>629.37003597222224</c:v>
                </c:pt>
                <c:pt idx="667">
                  <c:v>1615.9131088888889</c:v>
                </c:pt>
                <c:pt idx="668">
                  <c:v>2213.318317222222</c:v>
                </c:pt>
                <c:pt idx="669">
                  <c:v>2176.420897777778</c:v>
                </c:pt>
                <c:pt idx="670">
                  <c:v>2142.183386666667</c:v>
                </c:pt>
                <c:pt idx="671">
                  <c:v>1538.6111644444445</c:v>
                </c:pt>
                <c:pt idx="672">
                  <c:v>1105.9575533333334</c:v>
                </c:pt>
                <c:pt idx="673">
                  <c:v>1111.3922755555554</c:v>
                </c:pt>
                <c:pt idx="674">
                  <c:v>1117.1375533333332</c:v>
                </c:pt>
                <c:pt idx="675">
                  <c:v>751.08227555555493</c:v>
                </c:pt>
                <c:pt idx="676">
                  <c:v>358.01743597222219</c:v>
                </c:pt>
                <c:pt idx="677">
                  <c:v>-35.355241805554897</c:v>
                </c:pt>
                <c:pt idx="678">
                  <c:v>-806.09557166666605</c:v>
                </c:pt>
                <c:pt idx="679">
                  <c:v>-1340.9982862499996</c:v>
                </c:pt>
                <c:pt idx="680">
                  <c:v>-1657.6619494444449</c:v>
                </c:pt>
                <c:pt idx="681">
                  <c:v>-1755.9638918055555</c:v>
                </c:pt>
                <c:pt idx="682">
                  <c:v>-1107.6267133333333</c:v>
                </c:pt>
                <c:pt idx="683">
                  <c:v>-650.85714180555601</c:v>
                </c:pt>
                <c:pt idx="684">
                  <c:v>-282.16214180555619</c:v>
                </c:pt>
                <c:pt idx="685">
                  <c:v>724.72674708333386</c:v>
                </c:pt>
                <c:pt idx="686">
                  <c:v>1297.5831581944444</c:v>
                </c:pt>
                <c:pt idx="687">
                  <c:v>1214.5896637499995</c:v>
                </c:pt>
                <c:pt idx="688">
                  <c:v>1196.5671915277778</c:v>
                </c:pt>
                <c:pt idx="689">
                  <c:v>1179.9480422222227</c:v>
                </c:pt>
                <c:pt idx="690">
                  <c:v>768.38868597222222</c:v>
                </c:pt>
                <c:pt idx="691">
                  <c:v>397.70302486111126</c:v>
                </c:pt>
                <c:pt idx="692">
                  <c:v>420.0732748611116</c:v>
                </c:pt>
                <c:pt idx="693">
                  <c:v>575.00471722222255</c:v>
                </c:pt>
                <c:pt idx="694">
                  <c:v>533.48040819444486</c:v>
                </c:pt>
                <c:pt idx="695">
                  <c:v>162.64839777777684</c:v>
                </c:pt>
                <c:pt idx="696">
                  <c:v>-846.27773555555586</c:v>
                </c:pt>
                <c:pt idx="697">
                  <c:v>-1228.0498418055549</c:v>
                </c:pt>
                <c:pt idx="698">
                  <c:v>-926.85572722222196</c:v>
                </c:pt>
                <c:pt idx="699">
                  <c:v>-669.31439180555549</c:v>
                </c:pt>
                <c:pt idx="700">
                  <c:v>-211.91361611111154</c:v>
                </c:pt>
                <c:pt idx="701">
                  <c:v>27.862619999999851</c:v>
                </c:pt>
                <c:pt idx="702">
                  <c:v>158.86831722222237</c:v>
                </c:pt>
                <c:pt idx="703">
                  <c:v>180.7572061111108</c:v>
                </c:pt>
                <c:pt idx="704">
                  <c:v>-38.294336250000327</c:v>
                </c:pt>
                <c:pt idx="705">
                  <c:v>-455.76705847222217</c:v>
                </c:pt>
                <c:pt idx="706">
                  <c:v>-852.70180847222207</c:v>
                </c:pt>
                <c:pt idx="707">
                  <c:v>-921.955391805555</c:v>
                </c:pt>
                <c:pt idx="708">
                  <c:v>-486.66865777777764</c:v>
                </c:pt>
                <c:pt idx="709">
                  <c:v>278.67227555555525</c:v>
                </c:pt>
                <c:pt idx="710">
                  <c:v>1308.6239533333335</c:v>
                </c:pt>
                <c:pt idx="711">
                  <c:v>1926.1001359722227</c:v>
                </c:pt>
                <c:pt idx="712">
                  <c:v>1231.5873026388888</c:v>
                </c:pt>
                <c:pt idx="713">
                  <c:v>225.86416166666621</c:v>
                </c:pt>
                <c:pt idx="714">
                  <c:v>-519.35960222222241</c:v>
                </c:pt>
                <c:pt idx="715">
                  <c:v>-1399.0762140277773</c:v>
                </c:pt>
                <c:pt idx="716">
                  <c:v>-1229.7507529166667</c:v>
                </c:pt>
                <c:pt idx="717">
                  <c:v>-224.77216888888896</c:v>
                </c:pt>
                <c:pt idx="718">
                  <c:v>410.0056088888889</c:v>
                </c:pt>
                <c:pt idx="719">
                  <c:v>1067.6427616666667</c:v>
                </c:pt>
                <c:pt idx="720">
                  <c:v>1399.3533866666667</c:v>
                </c:pt>
                <c:pt idx="721">
                  <c:v>1205.7015637500003</c:v>
                </c:pt>
                <c:pt idx="722">
                  <c:v>1077.555695</c:v>
                </c:pt>
                <c:pt idx="723">
                  <c:v>949.40128597222179</c:v>
                </c:pt>
                <c:pt idx="724">
                  <c:v>1105.3311644444448</c:v>
                </c:pt>
                <c:pt idx="725">
                  <c:v>1504.4382505555552</c:v>
                </c:pt>
                <c:pt idx="726">
                  <c:v>2015.1205804166657</c:v>
                </c:pt>
                <c:pt idx="727">
                  <c:v>1961.760842222222</c:v>
                </c:pt>
                <c:pt idx="728">
                  <c:v>1422.9934950000011</c:v>
                </c:pt>
                <c:pt idx="729">
                  <c:v>1080.0382727777787</c:v>
                </c:pt>
                <c:pt idx="730">
                  <c:v>624.81720888888799</c:v>
                </c:pt>
                <c:pt idx="731">
                  <c:v>341.23408041666636</c:v>
                </c:pt>
                <c:pt idx="732">
                  <c:v>319.67088666666763</c:v>
                </c:pt>
                <c:pt idx="733">
                  <c:v>342.21349499999974</c:v>
                </c:pt>
                <c:pt idx="734">
                  <c:v>364.75920888888891</c:v>
                </c:pt>
                <c:pt idx="735">
                  <c:v>409.52804708333395</c:v>
                </c:pt>
                <c:pt idx="736">
                  <c:v>476.52699708333341</c:v>
                </c:pt>
                <c:pt idx="737">
                  <c:v>456.65982486111079</c:v>
                </c:pt>
                <c:pt idx="738">
                  <c:v>348.23671999999971</c:v>
                </c:pt>
                <c:pt idx="739">
                  <c:v>545.57871930555484</c:v>
                </c:pt>
                <c:pt idx="740">
                  <c:v>768.63215819444372</c:v>
                </c:pt>
                <c:pt idx="741">
                  <c:v>684.9923200000012</c:v>
                </c:pt>
                <c:pt idx="742">
                  <c:v>469.01023111111078</c:v>
                </c:pt>
                <c:pt idx="743">
                  <c:v>316.15485263888797</c:v>
                </c:pt>
                <c:pt idx="744">
                  <c:v>294.63358388888918</c:v>
                </c:pt>
                <c:pt idx="745">
                  <c:v>294.63358388888918</c:v>
                </c:pt>
                <c:pt idx="746">
                  <c:v>382.55753597222224</c:v>
                </c:pt>
                <c:pt idx="747">
                  <c:v>515.37221930555597</c:v>
                </c:pt>
                <c:pt idx="748">
                  <c:v>605.55002833333333</c:v>
                </c:pt>
                <c:pt idx="749">
                  <c:v>542.92680611111018</c:v>
                </c:pt>
                <c:pt idx="750">
                  <c:v>369.35605055555527</c:v>
                </c:pt>
                <c:pt idx="751">
                  <c:v>259.91160611111235</c:v>
                </c:pt>
                <c:pt idx="752">
                  <c:v>171.96979708333333</c:v>
                </c:pt>
                <c:pt idx="753">
                  <c:v>17.210324861110507</c:v>
                </c:pt>
                <c:pt idx="754">
                  <c:v>-95.271352916665705</c:v>
                </c:pt>
                <c:pt idx="755">
                  <c:v>-208.07329111111176</c:v>
                </c:pt>
                <c:pt idx="756">
                  <c:v>-584.92309180555515</c:v>
                </c:pt>
                <c:pt idx="757">
                  <c:v>-1272.5623973611109</c:v>
                </c:pt>
                <c:pt idx="758">
                  <c:v>-1855.8503695833335</c:v>
                </c:pt>
                <c:pt idx="759">
                  <c:v>-2023.8891973611103</c:v>
                </c:pt>
                <c:pt idx="760">
                  <c:v>-2058.2705716666669</c:v>
                </c:pt>
                <c:pt idx="761">
                  <c:v>-2112.891008472222</c:v>
                </c:pt>
                <c:pt idx="762">
                  <c:v>-1858.886124444444</c:v>
                </c:pt>
                <c:pt idx="763">
                  <c:v>-1207.423980694444</c:v>
                </c:pt>
                <c:pt idx="764">
                  <c:v>-137.2166133333333</c:v>
                </c:pt>
                <c:pt idx="765">
                  <c:v>1067.4424533333333</c:v>
                </c:pt>
                <c:pt idx="766">
                  <c:v>1574.464497777778</c:v>
                </c:pt>
                <c:pt idx="767">
                  <c:v>1600.5773304166662</c:v>
                </c:pt>
                <c:pt idx="768">
                  <c:v>1627.7825422222222</c:v>
                </c:pt>
                <c:pt idx="769">
                  <c:v>1896.4118755555562</c:v>
                </c:pt>
                <c:pt idx="770">
                  <c:v>2343.9197470833324</c:v>
                </c:pt>
                <c:pt idx="771">
                  <c:v>2379.0103526388884</c:v>
                </c:pt>
                <c:pt idx="772">
                  <c:v>2261.1054415277781</c:v>
                </c:pt>
                <c:pt idx="773">
                  <c:v>1925.9544804166671</c:v>
                </c:pt>
                <c:pt idx="774">
                  <c:v>1674.0019804166664</c:v>
                </c:pt>
                <c:pt idx="775">
                  <c:v>1730.7671915277781</c:v>
                </c:pt>
                <c:pt idx="776">
                  <c:v>1481.143858194444</c:v>
                </c:pt>
                <c:pt idx="777">
                  <c:v>1184.1278804166666</c:v>
                </c:pt>
                <c:pt idx="778">
                  <c:v>1082.6771359722222</c:v>
                </c:pt>
                <c:pt idx="779">
                  <c:v>981.01327277777773</c:v>
                </c:pt>
                <c:pt idx="780">
                  <c:v>833.89230263888976</c:v>
                </c:pt>
                <c:pt idx="781">
                  <c:v>707.3415248611102</c:v>
                </c:pt>
                <c:pt idx="782">
                  <c:v>601.29106444444346</c:v>
                </c:pt>
                <c:pt idx="783">
                  <c:v>516.18307486111212</c:v>
                </c:pt>
                <c:pt idx="784">
                  <c:v>495.77204222222281</c:v>
                </c:pt>
                <c:pt idx="785">
                  <c:v>585.30894222222264</c:v>
                </c:pt>
                <c:pt idx="786">
                  <c:v>610.69507486111161</c:v>
                </c:pt>
                <c:pt idx="787">
                  <c:v>481.88306444444322</c:v>
                </c:pt>
                <c:pt idx="788">
                  <c:v>372.9452137499988</c:v>
                </c:pt>
                <c:pt idx="789">
                  <c:v>372.94521375000187</c:v>
                </c:pt>
                <c:pt idx="790">
                  <c:v>439.11925055555685</c:v>
                </c:pt>
                <c:pt idx="791">
                  <c:v>484.42379708333215</c:v>
                </c:pt>
                <c:pt idx="792">
                  <c:v>332.7353311111093</c:v>
                </c:pt>
                <c:pt idx="793">
                  <c:v>-194.64145777777776</c:v>
                </c:pt>
                <c:pt idx="794">
                  <c:v>-949.38801958333147</c:v>
                </c:pt>
                <c:pt idx="795">
                  <c:v>-1624.2283973611109</c:v>
                </c:pt>
                <c:pt idx="796">
                  <c:v>-1975.1907494444458</c:v>
                </c:pt>
                <c:pt idx="797">
                  <c:v>-1843.3452306944448</c:v>
                </c:pt>
                <c:pt idx="798">
                  <c:v>-1268.4351140277777</c:v>
                </c:pt>
                <c:pt idx="799">
                  <c:v>-511.12514736111109</c:v>
                </c:pt>
                <c:pt idx="800">
                  <c:v>33.172806111111129</c:v>
                </c:pt>
                <c:pt idx="801">
                  <c:v>404.9628804166673</c:v>
                </c:pt>
                <c:pt idx="802">
                  <c:v>998.55291375000115</c:v>
                </c:pt>
                <c:pt idx="803">
                  <c:v>1642.0914637499993</c:v>
                </c:pt>
                <c:pt idx="804">
                  <c:v>1743.0191533333323</c:v>
                </c:pt>
                <c:pt idx="805">
                  <c:v>1229.3083616666675</c:v>
                </c:pt>
                <c:pt idx="806">
                  <c:v>643.56179708333366</c:v>
                </c:pt>
                <c:pt idx="807">
                  <c:v>250.79276166666602</c:v>
                </c:pt>
                <c:pt idx="808">
                  <c:v>-79.5882973611117</c:v>
                </c:pt>
                <c:pt idx="809">
                  <c:v>-325.20142513888823</c:v>
                </c:pt>
                <c:pt idx="810">
                  <c:v>-572.2524251388885</c:v>
                </c:pt>
                <c:pt idx="811">
                  <c:v>-1040.5886383333332</c:v>
                </c:pt>
                <c:pt idx="812">
                  <c:v>-1425.7846195833322</c:v>
                </c:pt>
                <c:pt idx="813">
                  <c:v>-1548.1792306944451</c:v>
                </c:pt>
                <c:pt idx="814">
                  <c:v>-1647.9955195833336</c:v>
                </c:pt>
                <c:pt idx="815">
                  <c:v>-1790.7045029166666</c:v>
                </c:pt>
                <c:pt idx="816">
                  <c:v>-1801.4000362500005</c:v>
                </c:pt>
                <c:pt idx="817">
                  <c:v>-1612.6328640277779</c:v>
                </c:pt>
                <c:pt idx="818">
                  <c:v>-874.45133555555526</c:v>
                </c:pt>
                <c:pt idx="819">
                  <c:v>196.74553944444446</c:v>
                </c:pt>
                <c:pt idx="820">
                  <c:v>1161.2153311111108</c:v>
                </c:pt>
                <c:pt idx="821">
                  <c:v>1691.7489172222224</c:v>
                </c:pt>
                <c:pt idx="822">
                  <c:v>1632.180008888889</c:v>
                </c:pt>
                <c:pt idx="823">
                  <c:v>1529.0774970833334</c:v>
                </c:pt>
                <c:pt idx="824">
                  <c:v>1338.6857311111112</c:v>
                </c:pt>
                <c:pt idx="825">
                  <c:v>1169.0233172222224</c:v>
                </c:pt>
                <c:pt idx="826">
                  <c:v>1130.7971081944447</c:v>
                </c:pt>
                <c:pt idx="827">
                  <c:v>1070.735969305555</c:v>
                </c:pt>
                <c:pt idx="828">
                  <c:v>1185.4909137499992</c:v>
                </c:pt>
                <c:pt idx="829">
                  <c:v>1368.3950283333336</c:v>
                </c:pt>
                <c:pt idx="830">
                  <c:v>1333.2367199999997</c:v>
                </c:pt>
                <c:pt idx="831">
                  <c:v>1078.6324637500006</c:v>
                </c:pt>
                <c:pt idx="832">
                  <c:v>689.7411026388902</c:v>
                </c:pt>
                <c:pt idx="833">
                  <c:v>494.60249499999998</c:v>
                </c:pt>
                <c:pt idx="834">
                  <c:v>518.3721859722209</c:v>
                </c:pt>
                <c:pt idx="835">
                  <c:v>520.65476930555428</c:v>
                </c:pt>
                <c:pt idx="836">
                  <c:v>478.80049500000121</c:v>
                </c:pt>
                <c:pt idx="837">
                  <c:v>524.13105055555593</c:v>
                </c:pt>
                <c:pt idx="838">
                  <c:v>636.32274708333216</c:v>
                </c:pt>
                <c:pt idx="839">
                  <c:v>639.9108283333336</c:v>
                </c:pt>
                <c:pt idx="840">
                  <c:v>620.85614708333333</c:v>
                </c:pt>
                <c:pt idx="841">
                  <c:v>733.58626930555556</c:v>
                </c:pt>
                <c:pt idx="842">
                  <c:v>826.16350819444563</c:v>
                </c:pt>
                <c:pt idx="843">
                  <c:v>743.74143597222223</c:v>
                </c:pt>
                <c:pt idx="844">
                  <c:v>550.2258693055544</c:v>
                </c:pt>
                <c:pt idx="845">
                  <c:v>420.21200888888893</c:v>
                </c:pt>
                <c:pt idx="846">
                  <c:v>399.20665055555679</c:v>
                </c:pt>
                <c:pt idx="847">
                  <c:v>465.75995333333401</c:v>
                </c:pt>
                <c:pt idx="848">
                  <c:v>643.1012415277778</c:v>
                </c:pt>
                <c:pt idx="849">
                  <c:v>844.61982486111083</c:v>
                </c:pt>
                <c:pt idx="850">
                  <c:v>851.07627486111073</c:v>
                </c:pt>
                <c:pt idx="851">
                  <c:v>680.67008041666691</c:v>
                </c:pt>
                <c:pt idx="852">
                  <c:v>595.97474152777681</c:v>
                </c:pt>
                <c:pt idx="853">
                  <c:v>598.86290819444343</c:v>
                </c:pt>
                <c:pt idx="854">
                  <c:v>558.00124708333328</c:v>
                </c:pt>
                <c:pt idx="855">
                  <c:v>450.51640819444447</c:v>
                </c:pt>
                <c:pt idx="856">
                  <c:v>385.34158388888955</c:v>
                </c:pt>
                <c:pt idx="857">
                  <c:v>582.83420263888922</c:v>
                </c:pt>
                <c:pt idx="858">
                  <c:v>850.46975819444378</c:v>
                </c:pt>
                <c:pt idx="859">
                  <c:v>857.04538388888818</c:v>
                </c:pt>
                <c:pt idx="860">
                  <c:v>708.97062000000187</c:v>
                </c:pt>
                <c:pt idx="861">
                  <c:v>799.65191722222221</c:v>
                </c:pt>
                <c:pt idx="862">
                  <c:v>1179.1651199999974</c:v>
                </c:pt>
                <c:pt idx="863">
                  <c:v>1147.8782748611111</c:v>
                </c:pt>
                <c:pt idx="864">
                  <c:v>760.55832486111171</c:v>
                </c:pt>
                <c:pt idx="865">
                  <c:v>632.0413422222241</c:v>
                </c:pt>
                <c:pt idx="866">
                  <c:v>788.6688061111106</c:v>
                </c:pt>
                <c:pt idx="867">
                  <c:v>970.67425055555429</c:v>
                </c:pt>
                <c:pt idx="868">
                  <c:v>847.52560888888888</c:v>
                </c:pt>
                <c:pt idx="869">
                  <c:v>522.74658388888884</c:v>
                </c:pt>
                <c:pt idx="870">
                  <c:v>325.15225819444629</c:v>
                </c:pt>
                <c:pt idx="871">
                  <c:v>257.70727277777723</c:v>
                </c:pt>
                <c:pt idx="872">
                  <c:v>233.45816166666728</c:v>
                </c:pt>
                <c:pt idx="873">
                  <c:v>187.33258388888899</c:v>
                </c:pt>
                <c:pt idx="874">
                  <c:v>74.389731111111075</c:v>
                </c:pt>
                <c:pt idx="875">
                  <c:v>-62.138808472220944</c:v>
                </c:pt>
                <c:pt idx="876">
                  <c:v>-178.41236958333508</c:v>
                </c:pt>
                <c:pt idx="877">
                  <c:v>-120.57170291666603</c:v>
                </c:pt>
                <c:pt idx="878">
                  <c:v>93.366542222222904</c:v>
                </c:pt>
                <c:pt idx="879">
                  <c:v>288.18644222222099</c:v>
                </c:pt>
                <c:pt idx="880">
                  <c:v>156.8531088888889</c:v>
                </c:pt>
                <c:pt idx="881">
                  <c:v>-67.43168277777778</c:v>
                </c:pt>
                <c:pt idx="882">
                  <c:v>146.13894222222225</c:v>
                </c:pt>
                <c:pt idx="883">
                  <c:v>365.02783111111114</c:v>
                </c:pt>
                <c:pt idx="884">
                  <c:v>386.9167199999988</c:v>
                </c:pt>
                <c:pt idx="885">
                  <c:v>453.11171930555679</c:v>
                </c:pt>
                <c:pt idx="886">
                  <c:v>476.59026444444447</c:v>
                </c:pt>
                <c:pt idx="887">
                  <c:v>433.87613944444382</c:v>
                </c:pt>
                <c:pt idx="888">
                  <c:v>346.85357486111229</c:v>
                </c:pt>
                <c:pt idx="889">
                  <c:v>236.34392486110923</c:v>
                </c:pt>
                <c:pt idx="890">
                  <c:v>102.88949708333274</c:v>
                </c:pt>
                <c:pt idx="891">
                  <c:v>-54.537647361109236</c:v>
                </c:pt>
                <c:pt idx="892">
                  <c:v>-191.57161611111104</c:v>
                </c:pt>
                <c:pt idx="893">
                  <c:v>-220.57999111111144</c:v>
                </c:pt>
                <c:pt idx="894">
                  <c:v>-139.00573555555462</c:v>
                </c:pt>
                <c:pt idx="895">
                  <c:v>9.317472777777823</c:v>
                </c:pt>
                <c:pt idx="896">
                  <c:v>182.0081915277772</c:v>
                </c:pt>
                <c:pt idx="897">
                  <c:v>290.48991374999935</c:v>
                </c:pt>
                <c:pt idx="898">
                  <c:v>312.37880263888854</c:v>
                </c:pt>
                <c:pt idx="899">
                  <c:v>246.23193944444466</c:v>
                </c:pt>
                <c:pt idx="900">
                  <c:v>135.35156375000028</c:v>
                </c:pt>
                <c:pt idx="901">
                  <c:v>-64.49933624999943</c:v>
                </c:pt>
                <c:pt idx="902">
                  <c:v>-1055.1172862499993</c:v>
                </c:pt>
                <c:pt idx="903">
                  <c:v>-1975.1907494444458</c:v>
                </c:pt>
                <c:pt idx="904">
                  <c:v>-1843.3452306944448</c:v>
                </c:pt>
                <c:pt idx="905">
                  <c:v>-1268.4351140277777</c:v>
                </c:pt>
                <c:pt idx="906">
                  <c:v>-511.12514736111109</c:v>
                </c:pt>
                <c:pt idx="907">
                  <c:v>33.172806111111129</c:v>
                </c:pt>
                <c:pt idx="908">
                  <c:v>404.9628804166673</c:v>
                </c:pt>
                <c:pt idx="909">
                  <c:v>998.55291375000115</c:v>
                </c:pt>
                <c:pt idx="910">
                  <c:v>1642.0914637499993</c:v>
                </c:pt>
                <c:pt idx="911">
                  <c:v>1743.0191533333323</c:v>
                </c:pt>
                <c:pt idx="912">
                  <c:v>1229.3083616666675</c:v>
                </c:pt>
                <c:pt idx="913">
                  <c:v>862.45068597222257</c:v>
                </c:pt>
                <c:pt idx="914">
                  <c:v>1239.9464422222215</c:v>
                </c:pt>
                <c:pt idx="915">
                  <c:v>1209.0955394444447</c:v>
                </c:pt>
                <c:pt idx="916">
                  <c:v>798.12158041666737</c:v>
                </c:pt>
                <c:pt idx="917">
                  <c:v>518.57489777777744</c:v>
                </c:pt>
                <c:pt idx="918">
                  <c:v>298.76831722222192</c:v>
                </c:pt>
                <c:pt idx="919">
                  <c:v>430.56010819444447</c:v>
                </c:pt>
                <c:pt idx="920">
                  <c:v>629.40170263888854</c:v>
                </c:pt>
                <c:pt idx="921">
                  <c:v>940.50448041666596</c:v>
                </c:pt>
                <c:pt idx="922">
                  <c:v>1080.4184637499995</c:v>
                </c:pt>
                <c:pt idx="923">
                  <c:v>956.92355263888828</c:v>
                </c:pt>
                <c:pt idx="924">
                  <c:v>393.82169152777686</c:v>
                </c:pt>
                <c:pt idx="925">
                  <c:v>-180.30489180555367</c:v>
                </c:pt>
                <c:pt idx="926">
                  <c:v>-121.52945291666538</c:v>
                </c:pt>
                <c:pt idx="927">
                  <c:v>28.304219999998793</c:v>
                </c:pt>
                <c:pt idx="928">
                  <c:v>90.620380416666308</c:v>
                </c:pt>
                <c:pt idx="929">
                  <c:v>154.38955263888946</c:v>
                </c:pt>
                <c:pt idx="930">
                  <c:v>174.39336930555643</c:v>
                </c:pt>
                <c:pt idx="931">
                  <c:v>172.98771722222162</c:v>
                </c:pt>
                <c:pt idx="932">
                  <c:v>149.23549499999905</c:v>
                </c:pt>
                <c:pt idx="933">
                  <c:v>59.829028333334293</c:v>
                </c:pt>
                <c:pt idx="934">
                  <c:v>-97.057749444444084</c:v>
                </c:pt>
                <c:pt idx="935">
                  <c:v>-123.90426958333336</c:v>
                </c:pt>
                <c:pt idx="936">
                  <c:v>-18.446193888888899</c:v>
                </c:pt>
                <c:pt idx="937">
                  <c:v>66.48671999999965</c:v>
                </c:pt>
                <c:pt idx="938">
                  <c:v>86.211424861111112</c:v>
                </c:pt>
                <c:pt idx="939">
                  <c:v>62.177761666666299</c:v>
                </c:pt>
                <c:pt idx="940">
                  <c:v>103.40743111111144</c:v>
                </c:pt>
                <c:pt idx="941">
                  <c:v>211.58830263888922</c:v>
                </c:pt>
                <c:pt idx="942">
                  <c:v>254.94644222222161</c:v>
                </c:pt>
                <c:pt idx="943">
                  <c:v>276.41646930555527</c:v>
                </c:pt>
                <c:pt idx="944">
                  <c:v>320.19424708333366</c:v>
                </c:pt>
                <c:pt idx="945">
                  <c:v>364.3908866666676</c:v>
                </c:pt>
                <c:pt idx="946">
                  <c:v>518.45316166666669</c:v>
                </c:pt>
                <c:pt idx="947">
                  <c:v>653.17776166666545</c:v>
                </c:pt>
                <c:pt idx="948">
                  <c:v>569.06316166666716</c:v>
                </c:pt>
                <c:pt idx="949">
                  <c:v>373.80227277777868</c:v>
                </c:pt>
                <c:pt idx="950">
                  <c:v>66.921885972221901</c:v>
                </c:pt>
                <c:pt idx="951">
                  <c:v>-440.83928069444403</c:v>
                </c:pt>
                <c:pt idx="952">
                  <c:v>-1173.2159806944451</c:v>
                </c:pt>
                <c:pt idx="953">
                  <c:v>-1824.8697355555557</c:v>
                </c:pt>
                <c:pt idx="954">
                  <c:v>-2062.5841140277776</c:v>
                </c:pt>
                <c:pt idx="955">
                  <c:v>-2079.228727222222</c:v>
                </c:pt>
                <c:pt idx="956">
                  <c:v>-2093.6924640277771</c:v>
                </c:pt>
                <c:pt idx="957">
                  <c:v>-1405.5308799999996</c:v>
                </c:pt>
                <c:pt idx="958">
                  <c:v>-52.683308472222052</c:v>
                </c:pt>
                <c:pt idx="959">
                  <c:v>1131.1019977777778</c:v>
                </c:pt>
                <c:pt idx="960">
                  <c:v>2101.2972693055558</c:v>
                </c:pt>
                <c:pt idx="961">
                  <c:v>2661.666472777777</c:v>
                </c:pt>
                <c:pt idx="962">
                  <c:v>2590.9973755555543</c:v>
                </c:pt>
                <c:pt idx="963">
                  <c:v>2147.6321581944449</c:v>
                </c:pt>
                <c:pt idx="964">
                  <c:v>1548.2877616666676</c:v>
                </c:pt>
                <c:pt idx="965">
                  <c:v>965.44799708333369</c:v>
                </c:pt>
                <c:pt idx="966">
                  <c:v>531.67638597222253</c:v>
                </c:pt>
                <c:pt idx="967">
                  <c:v>291.303495</c:v>
                </c:pt>
                <c:pt idx="968">
                  <c:v>181.45416374999996</c:v>
                </c:pt>
                <c:pt idx="969">
                  <c:v>26.620158194443832</c:v>
                </c:pt>
                <c:pt idx="970">
                  <c:v>-261.12169736111105</c:v>
                </c:pt>
                <c:pt idx="971">
                  <c:v>-814.94982444444429</c:v>
                </c:pt>
                <c:pt idx="972">
                  <c:v>-1615.1325306944448</c:v>
                </c:pt>
                <c:pt idx="973">
                  <c:v>-2070.7070827777779</c:v>
                </c:pt>
                <c:pt idx="974">
                  <c:v>-2086.3229806944446</c:v>
                </c:pt>
                <c:pt idx="975">
                  <c:v>-2099.7580022222219</c:v>
                </c:pt>
                <c:pt idx="976">
                  <c:v>-2132.9010362499998</c:v>
                </c:pt>
                <c:pt idx="977">
                  <c:v>-1704.3467584722221</c:v>
                </c:pt>
                <c:pt idx="978">
                  <c:v>-1139.7577244444449</c:v>
                </c:pt>
                <c:pt idx="979">
                  <c:v>-967.8204911111111</c:v>
                </c:pt>
                <c:pt idx="980">
                  <c:v>-773.1399529166664</c:v>
                </c:pt>
                <c:pt idx="981">
                  <c:v>-577.57821333333322</c:v>
                </c:pt>
                <c:pt idx="982">
                  <c:v>-534.79421333333346</c:v>
                </c:pt>
                <c:pt idx="983">
                  <c:v>-688.85454736111114</c:v>
                </c:pt>
                <c:pt idx="984">
                  <c:v>-777.18688000000009</c:v>
                </c:pt>
                <c:pt idx="985">
                  <c:v>-514.87075291666667</c:v>
                </c:pt>
                <c:pt idx="986">
                  <c:v>-55.251057777777788</c:v>
                </c:pt>
                <c:pt idx="987">
                  <c:v>185.52672000000001</c:v>
                </c:pt>
                <c:pt idx="988">
                  <c:v>185.52672000000001</c:v>
                </c:pt>
                <c:pt idx="989">
                  <c:v>185.52672000000001</c:v>
                </c:pt>
                <c:pt idx="990">
                  <c:v>185.52672000000001</c:v>
                </c:pt>
                <c:pt idx="991">
                  <c:v>185.52672000000001</c:v>
                </c:pt>
                <c:pt idx="992">
                  <c:v>185.52672000000001</c:v>
                </c:pt>
                <c:pt idx="993">
                  <c:v>185.52672000000001</c:v>
                </c:pt>
                <c:pt idx="994">
                  <c:v>185.52672000000001</c:v>
                </c:pt>
                <c:pt idx="995">
                  <c:v>185.52672000000001</c:v>
                </c:pt>
                <c:pt idx="996">
                  <c:v>185.52672000000001</c:v>
                </c:pt>
                <c:pt idx="997">
                  <c:v>185.52672000000001</c:v>
                </c:pt>
                <c:pt idx="998">
                  <c:v>185.52672000000001</c:v>
                </c:pt>
                <c:pt idx="999">
                  <c:v>185.52672000000001</c:v>
                </c:pt>
                <c:pt idx="1000">
                  <c:v>185.52672000000001</c:v>
                </c:pt>
                <c:pt idx="1001">
                  <c:v>185.52672000000001</c:v>
                </c:pt>
                <c:pt idx="1002">
                  <c:v>185.52672000000001</c:v>
                </c:pt>
                <c:pt idx="1003">
                  <c:v>185.52672000000001</c:v>
                </c:pt>
                <c:pt idx="1004">
                  <c:v>185.52672000000001</c:v>
                </c:pt>
                <c:pt idx="1005">
                  <c:v>185.52672000000001</c:v>
                </c:pt>
                <c:pt idx="1006">
                  <c:v>185.52672000000001</c:v>
                </c:pt>
                <c:pt idx="1007">
                  <c:v>185.52672000000001</c:v>
                </c:pt>
                <c:pt idx="1008">
                  <c:v>185.52672000000001</c:v>
                </c:pt>
                <c:pt idx="1009">
                  <c:v>185.52672000000001</c:v>
                </c:pt>
                <c:pt idx="1010">
                  <c:v>185.52672000000001</c:v>
                </c:pt>
                <c:pt idx="1011">
                  <c:v>185.52672000000001</c:v>
                </c:pt>
                <c:pt idx="1012">
                  <c:v>185.52672000000001</c:v>
                </c:pt>
                <c:pt idx="1013">
                  <c:v>185.52672000000001</c:v>
                </c:pt>
                <c:pt idx="1014">
                  <c:v>185.52672000000001</c:v>
                </c:pt>
                <c:pt idx="1015">
                  <c:v>185.52672000000001</c:v>
                </c:pt>
                <c:pt idx="1016">
                  <c:v>185.52672000000001</c:v>
                </c:pt>
                <c:pt idx="1017">
                  <c:v>185.52672000000001</c:v>
                </c:pt>
                <c:pt idx="1018">
                  <c:v>185.52672000000001</c:v>
                </c:pt>
                <c:pt idx="1019">
                  <c:v>185.52672000000001</c:v>
                </c:pt>
                <c:pt idx="1020">
                  <c:v>185.52672000000001</c:v>
                </c:pt>
                <c:pt idx="1021">
                  <c:v>185.52672000000001</c:v>
                </c:pt>
                <c:pt idx="1022">
                  <c:v>185.52672000000001</c:v>
                </c:pt>
                <c:pt idx="1023">
                  <c:v>185.52672000000001</c:v>
                </c:pt>
                <c:pt idx="1024">
                  <c:v>185.52672000000001</c:v>
                </c:pt>
                <c:pt idx="1025">
                  <c:v>185.52672000000001</c:v>
                </c:pt>
                <c:pt idx="1026">
                  <c:v>360.63783111111115</c:v>
                </c:pt>
                <c:pt idx="1027">
                  <c:v>973.55156444444447</c:v>
                </c:pt>
                <c:pt idx="1028">
                  <c:v>1893.3631533333332</c:v>
                </c:pt>
                <c:pt idx="1029">
                  <c:v>2596.1755838888889</c:v>
                </c:pt>
                <c:pt idx="1030">
                  <c:v>2689.1348061111107</c:v>
                </c:pt>
                <c:pt idx="1031">
                  <c:v>2346.1656088888885</c:v>
                </c:pt>
                <c:pt idx="1032">
                  <c:v>2003.5271533333334</c:v>
                </c:pt>
                <c:pt idx="1033">
                  <c:v>1814.2863838888891</c:v>
                </c:pt>
                <c:pt idx="1034">
                  <c:v>1712.9804359722223</c:v>
                </c:pt>
                <c:pt idx="1035">
                  <c:v>1524.5249838888894</c:v>
                </c:pt>
                <c:pt idx="1036">
                  <c:v>1269.1858755555561</c:v>
                </c:pt>
                <c:pt idx="1037">
                  <c:v>1100.3763248611108</c:v>
                </c:pt>
                <c:pt idx="1038">
                  <c:v>1106.0501748611107</c:v>
                </c:pt>
                <c:pt idx="1039">
                  <c:v>1244.3209311111111</c:v>
                </c:pt>
                <c:pt idx="1040">
                  <c:v>1318.3353311111105</c:v>
                </c:pt>
                <c:pt idx="1041">
                  <c:v>1261.4635977777777</c:v>
                </c:pt>
                <c:pt idx="1042">
                  <c:v>1050.6371193055556</c:v>
                </c:pt>
                <c:pt idx="1043">
                  <c:v>749.75783041666705</c:v>
                </c:pt>
                <c:pt idx="1044">
                  <c:v>489.93080611111077</c:v>
                </c:pt>
                <c:pt idx="1045">
                  <c:v>359.41578666666607</c:v>
                </c:pt>
                <c:pt idx="1046">
                  <c:v>359.82610819444534</c:v>
                </c:pt>
                <c:pt idx="1047">
                  <c:v>382.53796930555524</c:v>
                </c:pt>
                <c:pt idx="1048">
                  <c:v>295.80849152777773</c:v>
                </c:pt>
                <c:pt idx="1049">
                  <c:v>76.093524861111092</c:v>
                </c:pt>
                <c:pt idx="1050">
                  <c:v>-233.62417513888857</c:v>
                </c:pt>
                <c:pt idx="1051">
                  <c:v>-480.79939736111106</c:v>
                </c:pt>
                <c:pt idx="1052">
                  <c:v>-641.36043555555625</c:v>
                </c:pt>
                <c:pt idx="1053">
                  <c:v>-824.98038069444431</c:v>
                </c:pt>
                <c:pt idx="1054">
                  <c:v>-1097.1116161111117</c:v>
                </c:pt>
                <c:pt idx="1055">
                  <c:v>-1458.7603418055548</c:v>
                </c:pt>
                <c:pt idx="1056">
                  <c:v>-1865.496613333333</c:v>
                </c:pt>
                <c:pt idx="1057">
                  <c:v>-2098.1085640277779</c:v>
                </c:pt>
                <c:pt idx="1058">
                  <c:v>-1912.6507494444445</c:v>
                </c:pt>
                <c:pt idx="1059">
                  <c:v>-1701.6872383333332</c:v>
                </c:pt>
                <c:pt idx="1060">
                  <c:v>-1467.2024806944446</c:v>
                </c:pt>
                <c:pt idx="1061">
                  <c:v>-836.28063833333317</c:v>
                </c:pt>
                <c:pt idx="1062">
                  <c:v>-93.438835555555698</c:v>
                </c:pt>
                <c:pt idx="1063">
                  <c:v>366.3213859722224</c:v>
                </c:pt>
                <c:pt idx="1064">
                  <c:v>957.99800888888888</c:v>
                </c:pt>
                <c:pt idx="1065">
                  <c:v>1749.0849311111106</c:v>
                </c:pt>
                <c:pt idx="1066">
                  <c:v>1908.2329415277777</c:v>
                </c:pt>
                <c:pt idx="1067">
                  <c:v>1235.5604727777782</c:v>
                </c:pt>
                <c:pt idx="1068">
                  <c:v>603.01869500000021</c:v>
                </c:pt>
                <c:pt idx="1069">
                  <c:v>604.17861999999946</c:v>
                </c:pt>
                <c:pt idx="1070">
                  <c:v>1000.5823200000003</c:v>
                </c:pt>
                <c:pt idx="1071">
                  <c:v>1399.7251200000005</c:v>
                </c:pt>
                <c:pt idx="1072">
                  <c:v>1647.5602727777768</c:v>
                </c:pt>
                <c:pt idx="1073">
                  <c:v>1919.3436859722221</c:v>
                </c:pt>
                <c:pt idx="1074">
                  <c:v>2259.8725359722225</c:v>
                </c:pt>
                <c:pt idx="1075">
                  <c:v>2407.5100359722214</c:v>
                </c:pt>
                <c:pt idx="1076">
                  <c:v>2206.0992137499993</c:v>
                </c:pt>
                <c:pt idx="1077">
                  <c:v>1849.919602638889</c:v>
                </c:pt>
                <c:pt idx="1078">
                  <c:v>1534.787597777778</c:v>
                </c:pt>
                <c:pt idx="1079">
                  <c:v>1370.8661915277787</c:v>
                </c:pt>
                <c:pt idx="1080">
                  <c:v>1140.8115088888894</c:v>
                </c:pt>
                <c:pt idx="1081">
                  <c:v>731.65080611111057</c:v>
                </c:pt>
                <c:pt idx="1082">
                  <c:v>317.71220611111079</c:v>
                </c:pt>
                <c:pt idx="1083">
                  <c:v>-122.50149180555582</c:v>
                </c:pt>
                <c:pt idx="1084">
                  <c:v>-370.94378069444508</c:v>
                </c:pt>
                <c:pt idx="1085">
                  <c:v>-181.40953624999929</c:v>
                </c:pt>
                <c:pt idx="1086">
                  <c:v>165.6089172222232</c:v>
                </c:pt>
                <c:pt idx="1087">
                  <c:v>340.72002833333369</c:v>
                </c:pt>
                <c:pt idx="1088">
                  <c:v>363.06426930555466</c:v>
                </c:pt>
                <c:pt idx="1089">
                  <c:v>341.63150888888765</c:v>
                </c:pt>
                <c:pt idx="1090">
                  <c:v>319.74261999999999</c:v>
                </c:pt>
                <c:pt idx="1091">
                  <c:v>385.40928666666758</c:v>
                </c:pt>
                <c:pt idx="1092">
                  <c:v>605.67121930555641</c:v>
                </c:pt>
                <c:pt idx="1093">
                  <c:v>894.85405263888924</c:v>
                </c:pt>
                <c:pt idx="1094">
                  <c:v>968.08585263888858</c:v>
                </c:pt>
                <c:pt idx="1095">
                  <c:v>777.37887277777781</c:v>
                </c:pt>
                <c:pt idx="1096">
                  <c:v>540.04399152777751</c:v>
                </c:pt>
                <c:pt idx="1097">
                  <c:v>300.25688597222165</c:v>
                </c:pt>
                <c:pt idx="1098">
                  <c:v>-8.1657973611114016</c:v>
                </c:pt>
                <c:pt idx="1099">
                  <c:v>-364.24820291666731</c:v>
                </c:pt>
                <c:pt idx="1100">
                  <c:v>-417.54450847222182</c:v>
                </c:pt>
                <c:pt idx="1101">
                  <c:v>-95.689364027777458</c:v>
                </c:pt>
                <c:pt idx="1102">
                  <c:v>296.0338755555552</c:v>
                </c:pt>
                <c:pt idx="1103">
                  <c:v>713.7426200000009</c:v>
                </c:pt>
                <c:pt idx="1104">
                  <c:v>1092.3210505555555</c:v>
                </c:pt>
                <c:pt idx="1105">
                  <c:v>1146.0851304166656</c:v>
                </c:pt>
                <c:pt idx="1106">
                  <c:v>825.59021930555627</c:v>
                </c:pt>
                <c:pt idx="1107">
                  <c:v>456.469758194446</c:v>
                </c:pt>
                <c:pt idx="1108">
                  <c:v>127.63604222222224</c:v>
                </c:pt>
                <c:pt idx="1109">
                  <c:v>-183.2769084722234</c:v>
                </c:pt>
                <c:pt idx="1110">
                  <c:v>-168.69577999999933</c:v>
                </c:pt>
                <c:pt idx="1111">
                  <c:v>177.70039777777723</c:v>
                </c:pt>
                <c:pt idx="1112">
                  <c:v>637.84260263888859</c:v>
                </c:pt>
                <c:pt idx="1113">
                  <c:v>1213.2063616666667</c:v>
                </c:pt>
                <c:pt idx="1114">
                  <c:v>1533.0563248611106</c:v>
                </c:pt>
                <c:pt idx="1115">
                  <c:v>1262.4722755555574</c:v>
                </c:pt>
                <c:pt idx="1116">
                  <c:v>744.60625055555624</c:v>
                </c:pt>
                <c:pt idx="1117">
                  <c:v>352.22618597222038</c:v>
                </c:pt>
                <c:pt idx="1118">
                  <c:v>21.734491527775901</c:v>
                </c:pt>
                <c:pt idx="1119">
                  <c:v>-159.77716958333144</c:v>
                </c:pt>
                <c:pt idx="1120">
                  <c:v>-56.621475138886922</c:v>
                </c:pt>
                <c:pt idx="1121">
                  <c:v>92.983939444443877</c:v>
                </c:pt>
                <c:pt idx="1122">
                  <c:v>68.534908194445109</c:v>
                </c:pt>
                <c:pt idx="1123">
                  <c:v>-198.18761402777773</c:v>
                </c:pt>
                <c:pt idx="1124">
                  <c:v>-666.30799111111287</c:v>
                </c:pt>
                <c:pt idx="1125">
                  <c:v>-1293.1000640277789</c:v>
                </c:pt>
                <c:pt idx="1126">
                  <c:v>-1838.7146161111104</c:v>
                </c:pt>
                <c:pt idx="1127">
                  <c:v>-2035.6962140277765</c:v>
                </c:pt>
                <c:pt idx="1128">
                  <c:v>-2011.608046666666</c:v>
                </c:pt>
                <c:pt idx="1129">
                  <c:v>-1722.0512251388889</c:v>
                </c:pt>
                <c:pt idx="1130">
                  <c:v>-1339.6027272222229</c:v>
                </c:pt>
                <c:pt idx="1131">
                  <c:v>-1173.3436140277781</c:v>
                </c:pt>
                <c:pt idx="1132">
                  <c:v>-1159.0000605555549</c:v>
                </c:pt>
                <c:pt idx="1133">
                  <c:v>-1275.4506383333335</c:v>
                </c:pt>
                <c:pt idx="1134">
                  <c:v>-1369.9377938888895</c:v>
                </c:pt>
                <c:pt idx="1135">
                  <c:v>-1266.4187494444443</c:v>
                </c:pt>
                <c:pt idx="1136">
                  <c:v>-854.82600847222204</c:v>
                </c:pt>
                <c:pt idx="1137">
                  <c:v>-265.86519388888917</c:v>
                </c:pt>
                <c:pt idx="1138">
                  <c:v>127.68760611111136</c:v>
                </c:pt>
                <c:pt idx="1139">
                  <c:v>281.02046375000009</c:v>
                </c:pt>
                <c:pt idx="1140">
                  <c:v>368.91258388888866</c:v>
                </c:pt>
                <c:pt idx="1141">
                  <c:v>588.37794152777747</c:v>
                </c:pt>
                <c:pt idx="1142">
                  <c:v>1071.5231533333338</c:v>
                </c:pt>
                <c:pt idx="1143">
                  <c:v>1534.9106637500004</c:v>
                </c:pt>
                <c:pt idx="1144">
                  <c:v>1365.2901748611105</c:v>
                </c:pt>
                <c:pt idx="1145">
                  <c:v>712.08270888888899</c:v>
                </c:pt>
                <c:pt idx="1146">
                  <c:v>-162.70887999999979</c:v>
                </c:pt>
                <c:pt idx="1147">
                  <c:v>-1414.2477862500004</c:v>
                </c:pt>
                <c:pt idx="1148">
                  <c:v>-1750.8314161111109</c:v>
                </c:pt>
                <c:pt idx="1149">
                  <c:v>-989.08050499999956</c:v>
                </c:pt>
                <c:pt idx="1150">
                  <c:v>-202.88328000000016</c:v>
                </c:pt>
                <c:pt idx="1151">
                  <c:v>191.11672000000002</c:v>
                </c:pt>
                <c:pt idx="1152">
                  <c:v>607.00560888888901</c:v>
                </c:pt>
                <c:pt idx="1153">
                  <c:v>1681.4714693055557</c:v>
                </c:pt>
                <c:pt idx="1154">
                  <c:v>2650.8026199999999</c:v>
                </c:pt>
                <c:pt idx="1155">
                  <c:v>2617.7611359722223</c:v>
                </c:pt>
                <c:pt idx="1156">
                  <c:v>2124.333272777777</c:v>
                </c:pt>
                <c:pt idx="1157">
                  <c:v>2068.5422727777782</c:v>
                </c:pt>
                <c:pt idx="1158">
                  <c:v>2343.5069394444445</c:v>
                </c:pt>
                <c:pt idx="1159">
                  <c:v>2600.7565838888877</c:v>
                </c:pt>
                <c:pt idx="1160">
                  <c:v>2554.7966081944437</c:v>
                </c:pt>
                <c:pt idx="1161">
                  <c:v>2245.9983838888884</c:v>
                </c:pt>
                <c:pt idx="1162">
                  <c:v>2000.6607172222227</c:v>
                </c:pt>
                <c:pt idx="1163">
                  <c:v>1908.3515637500007</c:v>
                </c:pt>
                <c:pt idx="1164">
                  <c:v>1859.8722061111125</c:v>
                </c:pt>
                <c:pt idx="1165">
                  <c:v>1811.8124866666653</c:v>
                </c:pt>
                <c:pt idx="1166">
                  <c:v>1391.4258199999986</c:v>
                </c:pt>
                <c:pt idx="1167">
                  <c:v>983.39553944444503</c:v>
                </c:pt>
                <c:pt idx="1168">
                  <c:v>1100.2735193055562</c:v>
                </c:pt>
                <c:pt idx="1169">
                  <c:v>1198.9294950000019</c:v>
                </c:pt>
                <c:pt idx="1170">
                  <c:v>1143.4323581944439</c:v>
                </c:pt>
                <c:pt idx="1171">
                  <c:v>1109.4308693055543</c:v>
                </c:pt>
                <c:pt idx="1172">
                  <c:v>1053.1099838888881</c:v>
                </c:pt>
                <c:pt idx="1173">
                  <c:v>995.68429708333326</c:v>
                </c:pt>
                <c:pt idx="1174">
                  <c:v>959.63003597222155</c:v>
                </c:pt>
                <c:pt idx="1175">
                  <c:v>901.14147277777772</c:v>
                </c:pt>
                <c:pt idx="1176">
                  <c:v>841.41767486111166</c:v>
                </c:pt>
                <c:pt idx="1177">
                  <c:v>824.86413041666538</c:v>
                </c:pt>
                <c:pt idx="1178">
                  <c:v>874.02694152777713</c:v>
                </c:pt>
                <c:pt idx="1179">
                  <c:v>924.60588597222227</c:v>
                </c:pt>
                <c:pt idx="1180">
                  <c:v>931.48469152777761</c:v>
                </c:pt>
                <c:pt idx="1181">
                  <c:v>916.55224708333446</c:v>
                </c:pt>
                <c:pt idx="1182">
                  <c:v>857.21276166666848</c:v>
                </c:pt>
                <c:pt idx="1183">
                  <c:v>796.51071374999935</c:v>
                </c:pt>
                <c:pt idx="1184">
                  <c:v>757.01860263888761</c:v>
                </c:pt>
                <c:pt idx="1185">
                  <c:v>694.94467555555491</c:v>
                </c:pt>
                <c:pt idx="1186">
                  <c:v>587.6651915277771</c:v>
                </c:pt>
                <c:pt idx="1187">
                  <c:v>521.99852486111104</c:v>
                </c:pt>
                <c:pt idx="1188">
                  <c:v>521.99852486111104</c:v>
                </c:pt>
                <c:pt idx="1189">
                  <c:v>521.99852486111104</c:v>
                </c:pt>
                <c:pt idx="1190">
                  <c:v>521.99852486111104</c:v>
                </c:pt>
                <c:pt idx="1191">
                  <c:v>521.99852486111104</c:v>
                </c:pt>
                <c:pt idx="1192">
                  <c:v>521.99852486111104</c:v>
                </c:pt>
                <c:pt idx="1193">
                  <c:v>521.99852486111104</c:v>
                </c:pt>
                <c:pt idx="1194">
                  <c:v>521.99852486111104</c:v>
                </c:pt>
                <c:pt idx="1195">
                  <c:v>543.88741375000177</c:v>
                </c:pt>
                <c:pt idx="1196">
                  <c:v>544.61062000000186</c:v>
                </c:pt>
                <c:pt idx="1197">
                  <c:v>544.61061999999879</c:v>
                </c:pt>
                <c:pt idx="1198">
                  <c:v>632.89015819444433</c:v>
                </c:pt>
                <c:pt idx="1199">
                  <c:v>723.3494081944458</c:v>
                </c:pt>
                <c:pt idx="1200">
                  <c:v>814.55205055555507</c:v>
                </c:pt>
                <c:pt idx="1201">
                  <c:v>886.09442833333219</c:v>
                </c:pt>
                <c:pt idx="1202">
                  <c:v>848.24205055555672</c:v>
                </c:pt>
                <c:pt idx="1203">
                  <c:v>765.16315333333341</c:v>
                </c:pt>
                <c:pt idx="1204">
                  <c:v>680.60756444444314</c:v>
                </c:pt>
                <c:pt idx="1205">
                  <c:v>616.44553944444374</c:v>
                </c:pt>
                <c:pt idx="1206">
                  <c:v>595.31013597222284</c:v>
                </c:pt>
                <c:pt idx="1207">
                  <c:v>596.06439777777848</c:v>
                </c:pt>
                <c:pt idx="1208">
                  <c:v>596.81943597222278</c:v>
                </c:pt>
                <c:pt idx="1209">
                  <c:v>575.68636166666852</c:v>
                </c:pt>
                <c:pt idx="1210">
                  <c:v>553.79747277777778</c:v>
                </c:pt>
                <c:pt idx="1211">
                  <c:v>553.79747277777778</c:v>
                </c:pt>
                <c:pt idx="1212">
                  <c:v>531.90858388888705</c:v>
                </c:pt>
                <c:pt idx="1213">
                  <c:v>531.15276930555365</c:v>
                </c:pt>
                <c:pt idx="1214">
                  <c:v>553.04165819444438</c:v>
                </c:pt>
                <c:pt idx="1215">
                  <c:v>553.04165819444438</c:v>
                </c:pt>
                <c:pt idx="1216">
                  <c:v>531.15276930555672</c:v>
                </c:pt>
                <c:pt idx="1217">
                  <c:v>508.50884222222169</c:v>
                </c:pt>
                <c:pt idx="1218">
                  <c:v>507.75458041666604</c:v>
                </c:pt>
                <c:pt idx="1219">
                  <c:v>507.00109500000241</c:v>
                </c:pt>
                <c:pt idx="1220">
                  <c:v>484.35949708333396</c:v>
                </c:pt>
                <c:pt idx="1221">
                  <c:v>439.07863041666667</c:v>
                </c:pt>
                <c:pt idx="1222">
                  <c:v>414.94093111110931</c:v>
                </c:pt>
                <c:pt idx="1223">
                  <c:v>390.81021930555494</c:v>
                </c:pt>
                <c:pt idx="1224">
                  <c:v>409.7208804166678</c:v>
                </c:pt>
                <c:pt idx="1225">
                  <c:v>452.01420263888758</c:v>
                </c:pt>
                <c:pt idx="1226">
                  <c:v>472.42174152777841</c:v>
                </c:pt>
                <c:pt idx="1227">
                  <c:v>471.68223111111161</c:v>
                </c:pt>
                <c:pt idx="1228">
                  <c:v>470.20553944444509</c:v>
                </c:pt>
                <c:pt idx="1229">
                  <c:v>469.46835819444505</c:v>
                </c:pt>
                <c:pt idx="1230">
                  <c:v>446.10743597222108</c:v>
                </c:pt>
                <c:pt idx="1231">
                  <c:v>466.52739708333388</c:v>
                </c:pt>
                <c:pt idx="1232">
                  <c:v>509.57187555555674</c:v>
                </c:pt>
                <c:pt idx="1233">
                  <c:v>509.57187555555367</c:v>
                </c:pt>
                <c:pt idx="1234">
                  <c:v>508.83935263888702</c:v>
                </c:pt>
                <c:pt idx="1235">
                  <c:v>486.95046374999936</c:v>
                </c:pt>
                <c:pt idx="1236">
                  <c:v>441.70996930555737</c:v>
                </c:pt>
                <c:pt idx="1237">
                  <c:v>374.58369152778045</c:v>
                </c:pt>
                <c:pt idx="1238">
                  <c:v>283.39269499999818</c:v>
                </c:pt>
                <c:pt idx="1239">
                  <c:v>213.38911999999874</c:v>
                </c:pt>
                <c:pt idx="1240">
                  <c:v>185.76116444444443</c:v>
                </c:pt>
                <c:pt idx="1241">
                  <c:v>202.66913041666544</c:v>
                </c:pt>
                <c:pt idx="1242">
                  <c:v>219.61513944444499</c:v>
                </c:pt>
                <c:pt idx="1243">
                  <c:v>215.40866444444509</c:v>
                </c:pt>
                <c:pt idx="1244">
                  <c:v>210.53643597222282</c:v>
                </c:pt>
                <c:pt idx="1245">
                  <c:v>228.27940819444387</c:v>
                </c:pt>
                <c:pt idx="1246">
                  <c:v>202.27255263888952</c:v>
                </c:pt>
                <c:pt idx="1247">
                  <c:v>175.61469500000186</c:v>
                </c:pt>
                <c:pt idx="1248">
                  <c:v>170.88376930555432</c:v>
                </c:pt>
                <c:pt idx="1249">
                  <c:v>166.19088666666545</c:v>
                </c:pt>
                <c:pt idx="1250">
                  <c:v>183.42493597222284</c:v>
                </c:pt>
                <c:pt idx="1251">
                  <c:v>201.35424152777722</c:v>
                </c:pt>
                <c:pt idx="1252">
                  <c:v>197.42260819444385</c:v>
                </c:pt>
                <c:pt idx="1253">
                  <c:v>193.51892486111353</c:v>
                </c:pt>
                <c:pt idx="1254">
                  <c:v>189.64319152777722</c:v>
                </c:pt>
                <c:pt idx="1255">
                  <c:v>185.79540819444384</c:v>
                </c:pt>
                <c:pt idx="1256">
                  <c:v>181.9755748611106</c:v>
                </c:pt>
                <c:pt idx="1257">
                  <c:v>178.18369152777717</c:v>
                </c:pt>
                <c:pt idx="1258">
                  <c:v>174.41975819444696</c:v>
                </c:pt>
                <c:pt idx="1259">
                  <c:v>192.57266375000131</c:v>
                </c:pt>
                <c:pt idx="1260">
                  <c:v>233.25847277777657</c:v>
                </c:pt>
                <c:pt idx="1261">
                  <c:v>274.57665055555492</c:v>
                </c:pt>
                <c:pt idx="1262">
                  <c:v>360.29565819444508</c:v>
                </c:pt>
                <c:pt idx="1263">
                  <c:v>447.85121374999881</c:v>
                </c:pt>
                <c:pt idx="1264">
                  <c:v>514.12928666666483</c:v>
                </c:pt>
                <c:pt idx="1265">
                  <c:v>559.74594152777968</c:v>
                </c:pt>
                <c:pt idx="1266">
                  <c:v>539.70291722222225</c:v>
                </c:pt>
                <c:pt idx="1267">
                  <c:v>519.04848666666487</c:v>
                </c:pt>
                <c:pt idx="1268">
                  <c:v>476.50827277777836</c:v>
                </c:pt>
                <c:pt idx="1269">
                  <c:v>388.95271722222157</c:v>
                </c:pt>
                <c:pt idx="1270">
                  <c:v>322.04848666666669</c:v>
                </c:pt>
                <c:pt idx="1271">
                  <c:v>276.42018597222471</c:v>
                </c:pt>
                <c:pt idx="1272">
                  <c:v>252.07480263888957</c:v>
                </c:pt>
                <c:pt idx="1273">
                  <c:v>271.5196193055549</c:v>
                </c:pt>
                <c:pt idx="1274">
                  <c:v>291.58360611111232</c:v>
                </c:pt>
                <c:pt idx="1275">
                  <c:v>311.6545804166667</c:v>
                </c:pt>
                <c:pt idx="1276">
                  <c:v>376.11318597222157</c:v>
                </c:pt>
                <c:pt idx="1277">
                  <c:v>441.77985263888763</c:v>
                </c:pt>
                <c:pt idx="1278">
                  <c:v>464.27238388888952</c:v>
                </c:pt>
                <c:pt idx="1279">
                  <c:v>486.76569152777722</c:v>
                </c:pt>
                <c:pt idx="1280">
                  <c:v>509.86574708333148</c:v>
                </c:pt>
                <c:pt idx="1281">
                  <c:v>467.30224152777839</c:v>
                </c:pt>
                <c:pt idx="1282">
                  <c:v>445.41335263889073</c:v>
                </c:pt>
                <c:pt idx="1283">
                  <c:v>446.02165333333517</c:v>
                </c:pt>
                <c:pt idx="1284">
                  <c:v>424.13276444444443</c:v>
                </c:pt>
                <c:pt idx="1285">
                  <c:v>380.35498666666604</c:v>
                </c:pt>
                <c:pt idx="1286">
                  <c:v>335.36138388888764</c:v>
                </c:pt>
                <c:pt idx="1287">
                  <c:v>312.25977555555562</c:v>
                </c:pt>
                <c:pt idx="1288">
                  <c:v>266.66874152777712</c:v>
                </c:pt>
                <c:pt idx="1289">
                  <c:v>242.37304708333394</c:v>
                </c:pt>
                <c:pt idx="1290">
                  <c:v>261.86755263888824</c:v>
                </c:pt>
                <c:pt idx="1291">
                  <c:v>260.07991722222152</c:v>
                </c:pt>
                <c:pt idx="1292">
                  <c:v>213.92949500000191</c:v>
                </c:pt>
                <c:pt idx="1293">
                  <c:v>189.09226930555556</c:v>
                </c:pt>
                <c:pt idx="1294">
                  <c:v>186.16334222222227</c:v>
                </c:pt>
                <c:pt idx="1295">
                  <c:v>227.0316026388895</c:v>
                </c:pt>
                <c:pt idx="1296">
                  <c:v>312.85076444444326</c:v>
                </c:pt>
                <c:pt idx="1297">
                  <c:v>399.82907486111117</c:v>
                </c:pt>
                <c:pt idx="1298">
                  <c:v>466.07298666666611</c:v>
                </c:pt>
                <c:pt idx="1299">
                  <c:v>511.00758388888892</c:v>
                </c:pt>
                <c:pt idx="1300">
                  <c:v>512.74863597222225</c:v>
                </c:pt>
                <c:pt idx="1301">
                  <c:v>492.02433041666484</c:v>
                </c:pt>
                <c:pt idx="1302">
                  <c:v>493.19201930555676</c:v>
                </c:pt>
                <c:pt idx="1303">
                  <c:v>516.2517026388889</c:v>
                </c:pt>
                <c:pt idx="1304">
                  <c:v>496.12482833333456</c:v>
                </c:pt>
                <c:pt idx="1305">
                  <c:v>452.93594152777848</c:v>
                </c:pt>
                <c:pt idx="1306">
                  <c:v>431.63671999999877</c:v>
                </c:pt>
                <c:pt idx="1307">
                  <c:v>409.74783111111111</c:v>
                </c:pt>
                <c:pt idx="1308">
                  <c:v>387.85894222222345</c:v>
                </c:pt>
                <c:pt idx="1309">
                  <c:v>387.26927486111242</c:v>
                </c:pt>
                <c:pt idx="1310">
                  <c:v>387.26927486110935</c:v>
                </c:pt>
                <c:pt idx="1311">
                  <c:v>364.79149499999937</c:v>
                </c:pt>
                <c:pt idx="1312">
                  <c:v>342.31449152777839</c:v>
                </c:pt>
                <c:pt idx="1313">
                  <c:v>297.36281374999999</c:v>
                </c:pt>
                <c:pt idx="1314">
                  <c:v>295.6077866666667</c:v>
                </c:pt>
                <c:pt idx="1315">
                  <c:v>294.4416505555555</c:v>
                </c:pt>
                <c:pt idx="1316">
                  <c:v>205.14271374999876</c:v>
                </c:pt>
                <c:pt idx="1317">
                  <c:v>179.7880248611111</c:v>
                </c:pt>
                <c:pt idx="1318">
                  <c:v>221.27079708333397</c:v>
                </c:pt>
                <c:pt idx="1319">
                  <c:v>350.32154708333269</c:v>
                </c:pt>
                <c:pt idx="1320">
                  <c:v>548.46128597222287</c:v>
                </c:pt>
                <c:pt idx="1321">
                  <c:v>704.54644222222339</c:v>
                </c:pt>
                <c:pt idx="1322">
                  <c:v>862.97085819444317</c:v>
                </c:pt>
                <c:pt idx="1323">
                  <c:v>1023.2271637499994</c:v>
                </c:pt>
                <c:pt idx="1324">
                  <c:v>1098.4465193055576</c:v>
                </c:pt>
                <c:pt idx="1325">
                  <c:v>998.1382311111098</c:v>
                </c:pt>
                <c:pt idx="1326">
                  <c:v>786.06021374999864</c:v>
                </c:pt>
                <c:pt idx="1327">
                  <c:v>592.18712000000062</c:v>
                </c:pt>
                <c:pt idx="1328">
                  <c:v>483.99887277777839</c:v>
                </c:pt>
                <c:pt idx="1329">
                  <c:v>440.22109499999999</c:v>
                </c:pt>
                <c:pt idx="1330">
                  <c:v>440.22109499999999</c:v>
                </c:pt>
                <c:pt idx="1331">
                  <c:v>440.22109499999999</c:v>
                </c:pt>
                <c:pt idx="1332">
                  <c:v>418.33220611111233</c:v>
                </c:pt>
                <c:pt idx="1333">
                  <c:v>352.03705263888776</c:v>
                </c:pt>
                <c:pt idx="1334">
                  <c:v>306.37847277777587</c:v>
                </c:pt>
                <c:pt idx="1335">
                  <c:v>304.5046581944456</c:v>
                </c:pt>
                <c:pt idx="1336">
                  <c:v>346.41560888889069</c:v>
                </c:pt>
                <c:pt idx="1337">
                  <c:v>389.57266374999944</c:v>
                </c:pt>
                <c:pt idx="1338">
                  <c:v>410.84160611110923</c:v>
                </c:pt>
                <c:pt idx="1339">
                  <c:v>432.73049499999996</c:v>
                </c:pt>
                <c:pt idx="1340">
                  <c:v>454.6193838888907</c:v>
                </c:pt>
                <c:pt idx="1341">
                  <c:v>477.12821930555623</c:v>
                </c:pt>
                <c:pt idx="1342">
                  <c:v>543.41560888888887</c:v>
                </c:pt>
                <c:pt idx="1343">
                  <c:v>611.57293111111062</c:v>
                </c:pt>
                <c:pt idx="1344">
                  <c:v>614.07600888888828</c:v>
                </c:pt>
                <c:pt idx="1345">
                  <c:v>594.70262000000071</c:v>
                </c:pt>
                <c:pt idx="1346">
                  <c:v>530.9307304166648</c:v>
                </c:pt>
                <c:pt idx="1347">
                  <c:v>465.89720888888763</c:v>
                </c:pt>
                <c:pt idx="1348">
                  <c:v>400.2305422222247</c:v>
                </c:pt>
                <c:pt idx="1349">
                  <c:v>245.742806111113</c:v>
                </c:pt>
                <c:pt idx="1350">
                  <c:v>44.337963749997584</c:v>
                </c:pt>
                <c:pt idx="1351">
                  <c:v>-115.72929111111102</c:v>
                </c:pt>
                <c:pt idx="1352">
                  <c:v>-189.97194944444379</c:v>
                </c:pt>
                <c:pt idx="1353">
                  <c:v>-220.28465777777899</c:v>
                </c:pt>
                <c:pt idx="1354">
                  <c:v>-251.03020291666667</c:v>
                </c:pt>
                <c:pt idx="1355">
                  <c:v>-303.48994944444502</c:v>
                </c:pt>
                <c:pt idx="1356">
                  <c:v>-400.67389180555438</c:v>
                </c:pt>
                <c:pt idx="1357">
                  <c:v>-476.83617166666477</c:v>
                </c:pt>
                <c:pt idx="1358">
                  <c:v>-531.35917166666843</c:v>
                </c:pt>
                <c:pt idx="1359">
                  <c:v>-607.97408625000139</c:v>
                </c:pt>
                <c:pt idx="1360">
                  <c:v>-641.46106055555401</c:v>
                </c:pt>
                <c:pt idx="1361">
                  <c:v>-455.1705688888876</c:v>
                </c:pt>
                <c:pt idx="1362">
                  <c:v>-67.790060555556522</c:v>
                </c:pt>
                <c:pt idx="1363">
                  <c:v>368.12438388888796</c:v>
                </c:pt>
                <c:pt idx="1364">
                  <c:v>764.92404222222217</c:v>
                </c:pt>
                <c:pt idx="1365">
                  <c:v>815.34305055555615</c:v>
                </c:pt>
                <c:pt idx="1366">
                  <c:v>534.65080611111239</c:v>
                </c:pt>
                <c:pt idx="1367">
                  <c:v>184.91499152777718</c:v>
                </c:pt>
                <c:pt idx="1368">
                  <c:v>-256.73230847222283</c:v>
                </c:pt>
                <c:pt idx="1369">
                  <c:v>-440.83439111111102</c:v>
                </c:pt>
                <c:pt idx="1370">
                  <c:v>-163.63279111111183</c:v>
                </c:pt>
                <c:pt idx="1371">
                  <c:v>183.88293944444408</c:v>
                </c:pt>
                <c:pt idx="1372">
                  <c:v>315.2162727777777</c:v>
                </c:pt>
                <c:pt idx="1373">
                  <c:v>205.77182833333325</c:v>
                </c:pt>
                <c:pt idx="1374">
                  <c:v>-37.24000847222095</c:v>
                </c:pt>
                <c:pt idx="1375">
                  <c:v>-348.53106055555554</c:v>
                </c:pt>
                <c:pt idx="1376">
                  <c:v>-882.01453625000113</c:v>
                </c:pt>
                <c:pt idx="1377">
                  <c:v>-1640.5164911111106</c:v>
                </c:pt>
                <c:pt idx="1378">
                  <c:v>-2054.3295473611097</c:v>
                </c:pt>
                <c:pt idx="1379">
                  <c:v>-2071.9617272222222</c:v>
                </c:pt>
                <c:pt idx="1380">
                  <c:v>-2087.4130306944444</c:v>
                </c:pt>
                <c:pt idx="1381">
                  <c:v>-1444.0167911111105</c:v>
                </c:pt>
                <c:pt idx="1382">
                  <c:v>148.79179708333322</c:v>
                </c:pt>
                <c:pt idx="1383">
                  <c:v>1444.6306026388884</c:v>
                </c:pt>
                <c:pt idx="1384">
                  <c:v>1606.5452748611115</c:v>
                </c:pt>
                <c:pt idx="1385">
                  <c:v>1066.5027088888896</c:v>
                </c:pt>
                <c:pt idx="1386">
                  <c:v>675.59001930555553</c:v>
                </c:pt>
                <c:pt idx="1387">
                  <c:v>831.4080977777769</c:v>
                </c:pt>
                <c:pt idx="1388">
                  <c:v>1318.344028333333</c:v>
                </c:pt>
                <c:pt idx="1389">
                  <c:v>1809.755452638889</c:v>
                </c:pt>
                <c:pt idx="1390">
                  <c:v>1954.9085081944449</c:v>
                </c:pt>
                <c:pt idx="1391">
                  <c:v>1662.353272777777</c:v>
                </c:pt>
                <c:pt idx="1392">
                  <c:v>1191.1935644444432</c:v>
                </c:pt>
                <c:pt idx="1393">
                  <c:v>759.65213041666698</c:v>
                </c:pt>
                <c:pt idx="1394">
                  <c:v>433.86224708333361</c:v>
                </c:pt>
                <c:pt idx="1395">
                  <c:v>258.75113597222315</c:v>
                </c:pt>
                <c:pt idx="1396">
                  <c:v>126.56688041666732</c:v>
                </c:pt>
                <c:pt idx="1397">
                  <c:v>-29.189475138888838</c:v>
                </c:pt>
                <c:pt idx="1398">
                  <c:v>-142.3827133333333</c:v>
                </c:pt>
                <c:pt idx="1399">
                  <c:v>-256.32361402777775</c:v>
                </c:pt>
                <c:pt idx="1400">
                  <c:v>-371.3549529166666</c:v>
                </c:pt>
                <c:pt idx="1401">
                  <c:v>-443.22030847222317</c:v>
                </c:pt>
                <c:pt idx="1402">
                  <c:v>-580.92197166666631</c:v>
                </c:pt>
                <c:pt idx="1403">
                  <c:v>-960.94138000000021</c:v>
                </c:pt>
                <c:pt idx="1404">
                  <c:v>-1650.9797272222229</c:v>
                </c:pt>
                <c:pt idx="1405">
                  <c:v>-2082.9782973611104</c:v>
                </c:pt>
                <c:pt idx="1406">
                  <c:v>-1724.7959911111109</c:v>
                </c:pt>
                <c:pt idx="1407">
                  <c:v>-726.12440222222244</c:v>
                </c:pt>
                <c:pt idx="1408">
                  <c:v>147.95019152777763</c:v>
                </c:pt>
                <c:pt idx="1409">
                  <c:v>345.79179708333368</c:v>
                </c:pt>
                <c:pt idx="1410">
                  <c:v>236.77281374999956</c:v>
                </c:pt>
                <c:pt idx="1411">
                  <c:v>127.11525055555587</c:v>
                </c:pt>
                <c:pt idx="1412">
                  <c:v>60.813885972222408</c:v>
                </c:pt>
                <c:pt idx="1413">
                  <c:v>147.53404708333318</c:v>
                </c:pt>
                <c:pt idx="1414">
                  <c:v>541.74173111111111</c:v>
                </c:pt>
                <c:pt idx="1415">
                  <c:v>1157.6197172222223</c:v>
                </c:pt>
                <c:pt idx="1416">
                  <c:v>1667.7399415277773</c:v>
                </c:pt>
                <c:pt idx="1417">
                  <c:v>1830.427508888888</c:v>
                </c:pt>
                <c:pt idx="1418">
                  <c:v>1577.9905422222228</c:v>
                </c:pt>
                <c:pt idx="1419">
                  <c:v>972.79760819444539</c:v>
                </c:pt>
                <c:pt idx="1420">
                  <c:v>253.02946374999999</c:v>
                </c:pt>
                <c:pt idx="1421">
                  <c:v>-493.75794736111231</c:v>
                </c:pt>
                <c:pt idx="1422">
                  <c:v>-983.30720291666694</c:v>
                </c:pt>
                <c:pt idx="1423">
                  <c:v>-641.65631402777774</c:v>
                </c:pt>
                <c:pt idx="1424">
                  <c:v>77.975185972223159</c:v>
                </c:pt>
                <c:pt idx="1425">
                  <c:v>669.7775838888889</c:v>
                </c:pt>
                <c:pt idx="1426">
                  <c:v>1309.2342693055552</c:v>
                </c:pt>
                <c:pt idx="1427">
                  <c:v>1449.9836470833334</c:v>
                </c:pt>
                <c:pt idx="1428">
                  <c:v>910.02027277777779</c:v>
                </c:pt>
                <c:pt idx="1429">
                  <c:v>277.53323041666698</c:v>
                </c:pt>
                <c:pt idx="1430">
                  <c:v>-271.65480847222193</c:v>
                </c:pt>
                <c:pt idx="1431">
                  <c:v>-912.16233624999927</c:v>
                </c:pt>
                <c:pt idx="1432">
                  <c:v>-1688.6945272222224</c:v>
                </c:pt>
                <c:pt idx="1433">
                  <c:v>-2096.6644806944441</c:v>
                </c:pt>
                <c:pt idx="1434">
                  <c:v>-2130.3424466666665</c:v>
                </c:pt>
                <c:pt idx="1435">
                  <c:v>-1308.3331938888887</c:v>
                </c:pt>
                <c:pt idx="1436">
                  <c:v>2.6884415277773144</c:v>
                </c:pt>
                <c:pt idx="1437">
                  <c:v>638.36993597222227</c:v>
                </c:pt>
                <c:pt idx="1438">
                  <c:v>706.25396930555576</c:v>
                </c:pt>
                <c:pt idx="1439">
                  <c:v>423.20421999999996</c:v>
                </c:pt>
                <c:pt idx="1440">
                  <c:v>73.153191527777494</c:v>
                </c:pt>
                <c:pt idx="1441">
                  <c:v>-343.91774944444438</c:v>
                </c:pt>
                <c:pt idx="1442">
                  <c:v>-478.11595777777734</c:v>
                </c:pt>
                <c:pt idx="1443">
                  <c:v>-151.69525847222249</c:v>
                </c:pt>
                <c:pt idx="1444">
                  <c:v>198.10422</c:v>
                </c:pt>
                <c:pt idx="1445">
                  <c:v>307.97140819444445</c:v>
                </c:pt>
                <c:pt idx="1446">
                  <c:v>111.25711930555511</c:v>
                </c:pt>
                <c:pt idx="1447">
                  <c:v>-568.14625291666664</c:v>
                </c:pt>
                <c:pt idx="1448">
                  <c:v>-1556.8500161111108</c:v>
                </c:pt>
                <c:pt idx="1449">
                  <c:v>-2087.1130306944442</c:v>
                </c:pt>
                <c:pt idx="1450">
                  <c:v>-1717.9851938888889</c:v>
                </c:pt>
                <c:pt idx="1451">
                  <c:v>-821.30626888888878</c:v>
                </c:pt>
                <c:pt idx="1452">
                  <c:v>-77.139946666666617</c:v>
                </c:pt>
                <c:pt idx="1453">
                  <c:v>185.52672000000001</c:v>
                </c:pt>
                <c:pt idx="1454">
                  <c:v>185.52672000000001</c:v>
                </c:pt>
                <c:pt idx="1455">
                  <c:v>185.52672000000001</c:v>
                </c:pt>
                <c:pt idx="1456">
                  <c:v>185.52672000000001</c:v>
                </c:pt>
                <c:pt idx="1457">
                  <c:v>185.52672000000001</c:v>
                </c:pt>
                <c:pt idx="1458">
                  <c:v>185.52672000000001</c:v>
                </c:pt>
                <c:pt idx="1459">
                  <c:v>185.52672000000001</c:v>
                </c:pt>
                <c:pt idx="1460">
                  <c:v>185.52672000000001</c:v>
                </c:pt>
                <c:pt idx="1461">
                  <c:v>185.52672000000001</c:v>
                </c:pt>
                <c:pt idx="1462">
                  <c:v>185.52672000000001</c:v>
                </c:pt>
                <c:pt idx="1463">
                  <c:v>185.52672000000001</c:v>
                </c:pt>
                <c:pt idx="1464">
                  <c:v>185.52672000000001</c:v>
                </c:pt>
                <c:pt idx="1465">
                  <c:v>185.52672000000001</c:v>
                </c:pt>
                <c:pt idx="1466">
                  <c:v>185.52672000000001</c:v>
                </c:pt>
                <c:pt idx="1467">
                  <c:v>185.52672000000001</c:v>
                </c:pt>
                <c:pt idx="1468">
                  <c:v>185.52672000000001</c:v>
                </c:pt>
                <c:pt idx="1469">
                  <c:v>185.52672000000001</c:v>
                </c:pt>
                <c:pt idx="1470">
                  <c:v>185.52672000000001</c:v>
                </c:pt>
                <c:pt idx="1471">
                  <c:v>185.52672000000001</c:v>
                </c:pt>
                <c:pt idx="1472">
                  <c:v>185.52672000000001</c:v>
                </c:pt>
                <c:pt idx="1473">
                  <c:v>185.52672000000001</c:v>
                </c:pt>
                <c:pt idx="1474">
                  <c:v>185.52672000000001</c:v>
                </c:pt>
                <c:pt idx="1475">
                  <c:v>185.52672000000001</c:v>
                </c:pt>
                <c:pt idx="1476">
                  <c:v>185.52672000000001</c:v>
                </c:pt>
                <c:pt idx="1477">
                  <c:v>185.52672000000001</c:v>
                </c:pt>
                <c:pt idx="1478">
                  <c:v>667.08227555555561</c:v>
                </c:pt>
                <c:pt idx="1479">
                  <c:v>1148.8257172222222</c:v>
                </c:pt>
                <c:pt idx="1480">
                  <c:v>1083.722708888889</c:v>
                </c:pt>
                <c:pt idx="1481">
                  <c:v>953.17857486111109</c:v>
                </c:pt>
                <c:pt idx="1482">
                  <c:v>822.72721930555542</c:v>
                </c:pt>
                <c:pt idx="1483">
                  <c:v>736.0346199999999</c:v>
                </c:pt>
                <c:pt idx="1484">
                  <c:v>693.16987555555568</c:v>
                </c:pt>
                <c:pt idx="1485">
                  <c:v>737.88281374999997</c:v>
                </c:pt>
                <c:pt idx="1486">
                  <c:v>892.43110819444428</c:v>
                </c:pt>
                <c:pt idx="1487">
                  <c:v>1091.3596581944444</c:v>
                </c:pt>
                <c:pt idx="1488">
                  <c:v>1313.0788727777779</c:v>
                </c:pt>
                <c:pt idx="1489">
                  <c:v>1535.9677172222227</c:v>
                </c:pt>
                <c:pt idx="1490">
                  <c:v>1716.574497083333</c:v>
                </c:pt>
                <c:pt idx="1491">
                  <c:v>1832.9784915277774</c:v>
                </c:pt>
                <c:pt idx="1492">
                  <c:v>1841.4162859722228</c:v>
                </c:pt>
                <c:pt idx="1493">
                  <c:v>1762.8885804166666</c:v>
                </c:pt>
                <c:pt idx="1494">
                  <c:v>1662.8943415277779</c:v>
                </c:pt>
                <c:pt idx="1495">
                  <c:v>1519.0706949999994</c:v>
                </c:pt>
                <c:pt idx="1496">
                  <c:v>1374.642241527778</c:v>
                </c:pt>
                <c:pt idx="1497">
                  <c:v>1229.7118526388904</c:v>
                </c:pt>
                <c:pt idx="1498">
                  <c:v>1061.8522137499988</c:v>
                </c:pt>
                <c:pt idx="1499">
                  <c:v>892.76588041666605</c:v>
                </c:pt>
                <c:pt idx="1500">
                  <c:v>722.30378597222216</c:v>
                </c:pt>
                <c:pt idx="1501">
                  <c:v>637.90968597222252</c:v>
                </c:pt>
                <c:pt idx="1502">
                  <c:v>597.34305263889007</c:v>
                </c:pt>
                <c:pt idx="1503">
                  <c:v>577.89513041666601</c:v>
                </c:pt>
                <c:pt idx="1504">
                  <c:v>580.77825055555491</c:v>
                </c:pt>
                <c:pt idx="1505">
                  <c:v>539.50199777777812</c:v>
                </c:pt>
                <c:pt idx="1506">
                  <c:v>519.71906375000003</c:v>
                </c:pt>
                <c:pt idx="1507">
                  <c:v>543.73331722222247</c:v>
                </c:pt>
                <c:pt idx="1508">
                  <c:v>590.08715333333271</c:v>
                </c:pt>
                <c:pt idx="1509">
                  <c:v>658.79454708333355</c:v>
                </c:pt>
                <c:pt idx="1510">
                  <c:v>794.09328666666738</c:v>
                </c:pt>
                <c:pt idx="1511">
                  <c:v>975.04323041666657</c:v>
                </c:pt>
                <c:pt idx="1512">
                  <c:v>1157.9877172222216</c:v>
                </c:pt>
                <c:pt idx="1513">
                  <c:v>1321.1962415277776</c:v>
                </c:pt>
                <c:pt idx="1514">
                  <c:v>1398.6950748611105</c:v>
                </c:pt>
                <c:pt idx="1515">
                  <c:v>1345.3077748611111</c:v>
                </c:pt>
                <c:pt idx="1516">
                  <c:v>1159.4190644444463</c:v>
                </c:pt>
                <c:pt idx="1517">
                  <c:v>970.56532486111178</c:v>
                </c:pt>
                <c:pt idx="1518">
                  <c:v>823.98588597222226</c:v>
                </c:pt>
                <c:pt idx="1519">
                  <c:v>719.03207486111114</c:v>
                </c:pt>
                <c:pt idx="1520">
                  <c:v>635.44658388888774</c:v>
                </c:pt>
                <c:pt idx="1521">
                  <c:v>550.17671722221974</c:v>
                </c:pt>
                <c:pt idx="1522">
                  <c:v>442.45469152777838</c:v>
                </c:pt>
                <c:pt idx="1523">
                  <c:v>288.65755333333328</c:v>
                </c:pt>
                <c:pt idx="1524">
                  <c:v>67.476764444444427</c:v>
                </c:pt>
                <c:pt idx="1525">
                  <c:v>-223.31746402777708</c:v>
                </c:pt>
                <c:pt idx="1526">
                  <c:v>-473.55204666666793</c:v>
                </c:pt>
                <c:pt idx="1527">
                  <c:v>-638.67941611110973</c:v>
                </c:pt>
                <c:pt idx="1528">
                  <c:v>-651.23828277777648</c:v>
                </c:pt>
                <c:pt idx="1529">
                  <c:v>-531.02439111111107</c:v>
                </c:pt>
                <c:pt idx="1530">
                  <c:v>-342.8426161111114</c:v>
                </c:pt>
                <c:pt idx="1531">
                  <c:v>-108.27711402777783</c:v>
                </c:pt>
                <c:pt idx="1532">
                  <c:v>129.20993944444476</c:v>
                </c:pt>
                <c:pt idx="1533">
                  <c:v>369.05449777777693</c:v>
                </c:pt>
                <c:pt idx="1534">
                  <c:v>633.59070888888857</c:v>
                </c:pt>
                <c:pt idx="1535">
                  <c:v>944.76336166666761</c:v>
                </c:pt>
                <c:pt idx="1536">
                  <c:v>1259.9142311111102</c:v>
                </c:pt>
                <c:pt idx="1537">
                  <c:v>1490.8029866666673</c:v>
                </c:pt>
                <c:pt idx="1538">
                  <c:v>1680.4791533333332</c:v>
                </c:pt>
                <c:pt idx="1539">
                  <c:v>1807.3147088888888</c:v>
                </c:pt>
                <c:pt idx="1540">
                  <c:v>1891.7486359722247</c:v>
                </c:pt>
                <c:pt idx="1541">
                  <c:v>1934.4660977777758</c:v>
                </c:pt>
                <c:pt idx="1542">
                  <c:v>1868.0547172222223</c:v>
                </c:pt>
                <c:pt idx="1543">
                  <c:v>1691.1154415277797</c:v>
                </c:pt>
                <c:pt idx="1544">
                  <c:v>1379.5035838888875</c:v>
                </c:pt>
                <c:pt idx="1545">
                  <c:v>1062.1266505555543</c:v>
                </c:pt>
                <c:pt idx="1546">
                  <c:v>850.18644222222099</c:v>
                </c:pt>
                <c:pt idx="1547">
                  <c:v>723.05958388888882</c:v>
                </c:pt>
                <c:pt idx="1548">
                  <c:v>703.99053944444563</c:v>
                </c:pt>
                <c:pt idx="1549">
                  <c:v>729.42170263888886</c:v>
                </c:pt>
                <c:pt idx="1550">
                  <c:v>776.76116444444506</c:v>
                </c:pt>
                <c:pt idx="1551">
                  <c:v>825.55790819444564</c:v>
                </c:pt>
                <c:pt idx="1552">
                  <c:v>852.50380611111109</c:v>
                </c:pt>
                <c:pt idx="1553">
                  <c:v>858.32982833333335</c:v>
                </c:pt>
                <c:pt idx="1554">
                  <c:v>863.46835819444436</c:v>
                </c:pt>
                <c:pt idx="1555">
                  <c:v>913.1653248611085</c:v>
                </c:pt>
                <c:pt idx="1556">
                  <c:v>985.55047277777771</c:v>
                </c:pt>
                <c:pt idx="1557">
                  <c:v>1059.5140193055581</c:v>
                </c:pt>
                <c:pt idx="1558">
                  <c:v>1156.2278581944452</c:v>
                </c:pt>
                <c:pt idx="1559">
                  <c:v>1255.3884866666654</c:v>
                </c:pt>
                <c:pt idx="1560">
                  <c:v>1289.848664444442</c:v>
                </c:pt>
                <c:pt idx="1561">
                  <c:v>1302.6187088888894</c:v>
                </c:pt>
                <c:pt idx="1562">
                  <c:v>1315.5875088888895</c:v>
                </c:pt>
                <c:pt idx="1563">
                  <c:v>1350.6439533333328</c:v>
                </c:pt>
                <c:pt idx="1564">
                  <c:v>1386.7411470833345</c:v>
                </c:pt>
                <c:pt idx="1565">
                  <c:v>1401.1738283333343</c:v>
                </c:pt>
                <c:pt idx="1566">
                  <c:v>1437.7197748611111</c:v>
                </c:pt>
                <c:pt idx="1567">
                  <c:v>1431.5946859722203</c:v>
                </c:pt>
                <c:pt idx="1568">
                  <c:v>1380.1514637499988</c:v>
                </c:pt>
                <c:pt idx="1569">
                  <c:v>1349.8886755555566</c:v>
                </c:pt>
                <c:pt idx="1570">
                  <c:v>1318.8824950000007</c:v>
                </c:pt>
                <c:pt idx="1571">
                  <c:v>1287.1003137499999</c:v>
                </c:pt>
                <c:pt idx="1572">
                  <c:v>1254.5118526388883</c:v>
                </c:pt>
                <c:pt idx="1573">
                  <c:v>1177.3113838888867</c:v>
                </c:pt>
                <c:pt idx="1574">
                  <c:v>1075.4569172222234</c:v>
                </c:pt>
                <c:pt idx="1575">
                  <c:v>993.6264533333333</c:v>
                </c:pt>
                <c:pt idx="1576">
                  <c:v>888.01426444444417</c:v>
                </c:pt>
                <c:pt idx="1577">
                  <c:v>779.52982486111136</c:v>
                </c:pt>
                <c:pt idx="1578">
                  <c:v>691.01426444444292</c:v>
                </c:pt>
                <c:pt idx="1579">
                  <c:v>644.36113041666795</c:v>
                </c:pt>
                <c:pt idx="1580">
                  <c:v>597.71498388888938</c:v>
                </c:pt>
                <c:pt idx="1581">
                  <c:v>571.06100819444316</c:v>
                </c:pt>
                <c:pt idx="1582">
                  <c:v>545.37402486111091</c:v>
                </c:pt>
                <c:pt idx="1583">
                  <c:v>474.03350819444501</c:v>
                </c:pt>
                <c:pt idx="1584">
                  <c:v>423.67156444444453</c:v>
                </c:pt>
                <c:pt idx="1585">
                  <c:v>372.41560888888836</c:v>
                </c:pt>
                <c:pt idx="1586">
                  <c:v>320.28427486110962</c:v>
                </c:pt>
                <c:pt idx="1587">
                  <c:v>289.18741374999973</c:v>
                </c:pt>
                <c:pt idx="1588">
                  <c:v>301.94596930555747</c:v>
                </c:pt>
                <c:pt idx="1589">
                  <c:v>359.46171722222363</c:v>
                </c:pt>
                <c:pt idx="1590">
                  <c:v>418.83225819444516</c:v>
                </c:pt>
                <c:pt idx="1591">
                  <c:v>479.13252486111105</c:v>
                </c:pt>
                <c:pt idx="1592">
                  <c:v>519.34823041666414</c:v>
                </c:pt>
                <c:pt idx="1593">
                  <c:v>559.57635819444567</c:v>
                </c:pt>
                <c:pt idx="1594">
                  <c:v>601.58396930555739</c:v>
                </c:pt>
                <c:pt idx="1595">
                  <c:v>556.03913041666476</c:v>
                </c:pt>
                <c:pt idx="1596">
                  <c:v>508.7365470833339</c:v>
                </c:pt>
                <c:pt idx="1597">
                  <c:v>439.55749708333468</c:v>
                </c:pt>
                <c:pt idx="1598">
                  <c:v>345.88516166666676</c:v>
                </c:pt>
                <c:pt idx="1599">
                  <c:v>295.16336166666616</c:v>
                </c:pt>
                <c:pt idx="1600">
                  <c:v>243.63295263888762</c:v>
                </c:pt>
                <c:pt idx="1601">
                  <c:v>213.20378597222208</c:v>
                </c:pt>
                <c:pt idx="1602">
                  <c:v>248.51892486111177</c:v>
                </c:pt>
                <c:pt idx="1603">
                  <c:v>329.36026930555437</c:v>
                </c:pt>
                <c:pt idx="1604">
                  <c:v>390.02388597222023</c:v>
                </c:pt>
                <c:pt idx="1605">
                  <c:v>473.43158388889123</c:v>
                </c:pt>
                <c:pt idx="1606">
                  <c:v>537.44454222222407</c:v>
                </c:pt>
                <c:pt idx="1607">
                  <c:v>579.57171722222154</c:v>
                </c:pt>
                <c:pt idx="1608">
                  <c:v>623.34949499999993</c:v>
                </c:pt>
                <c:pt idx="1609">
                  <c:v>667.12727277777833</c:v>
                </c:pt>
                <c:pt idx="1610">
                  <c:v>690.66676444444386</c:v>
                </c:pt>
                <c:pt idx="1611">
                  <c:v>713.38211930555372</c:v>
                </c:pt>
                <c:pt idx="1612">
                  <c:v>781.53284222222283</c:v>
                </c:pt>
                <c:pt idx="1613">
                  <c:v>850.52245333333337</c:v>
                </c:pt>
                <c:pt idx="1614">
                  <c:v>921.19682833333263</c:v>
                </c:pt>
                <c:pt idx="1615">
                  <c:v>992.74114708333525</c:v>
                </c:pt>
                <c:pt idx="1616">
                  <c:v>1087.9095838888888</c:v>
                </c:pt>
                <c:pt idx="1617">
                  <c:v>1162.9662859722216</c:v>
                </c:pt>
                <c:pt idx="1618">
                  <c:v>1217.0948804166667</c:v>
                </c:pt>
                <c:pt idx="1619">
                  <c:v>1206.5455394444425</c:v>
                </c:pt>
                <c:pt idx="1620">
                  <c:v>1150.5763581944432</c:v>
                </c:pt>
                <c:pt idx="1621">
                  <c:v>1093.807108194447</c:v>
                </c:pt>
                <c:pt idx="1622">
                  <c:v>1013.4253859722235</c:v>
                </c:pt>
                <c:pt idx="1623">
                  <c:v>887.50503597222144</c:v>
                </c:pt>
                <c:pt idx="1624">
                  <c:v>736.0933526388875</c:v>
                </c:pt>
                <c:pt idx="1625">
                  <c:v>603.85436166666648</c:v>
                </c:pt>
                <c:pt idx="1626">
                  <c:v>403.23949500000202</c:v>
                </c:pt>
                <c:pt idx="1627">
                  <c:v>175.36778666666544</c:v>
                </c:pt>
                <c:pt idx="1628">
                  <c:v>-12.188838333333933</c:v>
                </c:pt>
                <c:pt idx="1629">
                  <c:v>-137.41105777777841</c:v>
                </c:pt>
                <c:pt idx="1630">
                  <c:v>-153.79247513888947</c:v>
                </c:pt>
                <c:pt idx="1631">
                  <c:v>-37.719841805554324</c:v>
                </c:pt>
                <c:pt idx="1632">
                  <c:v>148.41498388888817</c:v>
                </c:pt>
                <c:pt idx="1633">
                  <c:v>359.85869152777713</c:v>
                </c:pt>
                <c:pt idx="1634">
                  <c:v>532.50205055555728</c:v>
                </c:pt>
                <c:pt idx="1635">
                  <c:v>597.34768597222353</c:v>
                </c:pt>
                <c:pt idx="1636">
                  <c:v>597.34768597222046</c:v>
                </c:pt>
                <c:pt idx="1637">
                  <c:v>530.86076444444313</c:v>
                </c:pt>
                <c:pt idx="1638">
                  <c:v>462.73799152778025</c:v>
                </c:pt>
                <c:pt idx="1639">
                  <c:v>415.69627486111295</c:v>
                </c:pt>
                <c:pt idx="1640">
                  <c:v>411.63381999999876</c:v>
                </c:pt>
                <c:pt idx="1641">
                  <c:v>474.06449777777596</c:v>
                </c:pt>
                <c:pt idx="1642">
                  <c:v>581.89560611111233</c:v>
                </c:pt>
                <c:pt idx="1643">
                  <c:v>735.92410819444626</c:v>
                </c:pt>
                <c:pt idx="1644">
                  <c:v>871.30048666666426</c:v>
                </c:pt>
                <c:pt idx="1645">
                  <c:v>986.4378026388863</c:v>
                </c:pt>
                <c:pt idx="1646">
                  <c:v>1082.1920248611129</c:v>
                </c:pt>
                <c:pt idx="1647">
                  <c:v>1156.966897777779</c:v>
                </c:pt>
                <c:pt idx="1648">
                  <c:v>1233.5189248611118</c:v>
                </c:pt>
                <c:pt idx="1649">
                  <c:v>1267.2772470833327</c:v>
                </c:pt>
                <c:pt idx="1650">
                  <c:v>1279.2988526388881</c:v>
                </c:pt>
                <c:pt idx="1651">
                  <c:v>1247.6948526388908</c:v>
                </c:pt>
                <c:pt idx="1652">
                  <c:v>1192.583969305555</c:v>
                </c:pt>
                <c:pt idx="1653">
                  <c:v>1158.580539444443</c:v>
                </c:pt>
                <c:pt idx="1654">
                  <c:v>1101.8811644444438</c:v>
                </c:pt>
                <c:pt idx="1655">
                  <c:v>1065.3331199999986</c:v>
                </c:pt>
                <c:pt idx="1656">
                  <c:v>1072.612542222224</c:v>
                </c:pt>
                <c:pt idx="1657">
                  <c:v>1079.9416533333351</c:v>
                </c:pt>
                <c:pt idx="1658">
                  <c:v>1087.3204533333324</c:v>
                </c:pt>
                <c:pt idx="1659">
                  <c:v>1094.7489422222211</c:v>
                </c:pt>
                <c:pt idx="1660">
                  <c:v>1102.2271199999989</c:v>
                </c:pt>
                <c:pt idx="1661">
                  <c:v>1087.8660977777777</c:v>
                </c:pt>
                <c:pt idx="1662">
                  <c:v>1094.4937415277777</c:v>
                </c:pt>
                <c:pt idx="1663">
                  <c:v>1102.1147748611111</c:v>
                </c:pt>
                <c:pt idx="1664">
                  <c:v>1065.0461616666689</c:v>
                </c:pt>
                <c:pt idx="1665">
                  <c:v>1048.9382644444452</c:v>
                </c:pt>
                <c:pt idx="1666">
                  <c:v>1010.9694283333333</c:v>
                </c:pt>
                <c:pt idx="1667">
                  <c:v>971.07980611111054</c:v>
                </c:pt>
                <c:pt idx="1668">
                  <c:v>953.09149499999739</c:v>
                </c:pt>
                <c:pt idx="1669">
                  <c:v>934.13619152777972</c:v>
                </c:pt>
                <c:pt idx="1670">
                  <c:v>915.18787555555571</c:v>
                </c:pt>
                <c:pt idx="1671">
                  <c:v>873.37436166666612</c:v>
                </c:pt>
                <c:pt idx="1672">
                  <c:v>852.46876930555607</c:v>
                </c:pt>
                <c:pt idx="1673">
                  <c:v>853.45284222222278</c:v>
                </c:pt>
                <c:pt idx="1674">
                  <c:v>832.54880263889072</c:v>
                </c:pt>
                <c:pt idx="1675">
                  <c:v>810.65991374999999</c:v>
                </c:pt>
                <c:pt idx="1676">
                  <c:v>788.77102486110925</c:v>
                </c:pt>
                <c:pt idx="1677">
                  <c:v>744.00839777777526</c:v>
                </c:pt>
                <c:pt idx="1678">
                  <c:v>698.2632505555556</c:v>
                </c:pt>
                <c:pt idx="1679">
                  <c:v>673.4291304166677</c:v>
                </c:pt>
                <c:pt idx="1680">
                  <c:v>670.49088666666785</c:v>
                </c:pt>
                <c:pt idx="1681">
                  <c:v>711.33740819444301</c:v>
                </c:pt>
                <c:pt idx="1682">
                  <c:v>776.02854222222027</c:v>
                </c:pt>
                <c:pt idx="1683">
                  <c:v>841.6952088888894</c:v>
                </c:pt>
                <c:pt idx="1684">
                  <c:v>931.20260611111291</c:v>
                </c:pt>
                <c:pt idx="1685">
                  <c:v>978.89338388888825</c:v>
                </c:pt>
                <c:pt idx="1686">
                  <c:v>982.81880611111058</c:v>
                </c:pt>
                <c:pt idx="1687">
                  <c:v>986.75665055555805</c:v>
                </c:pt>
                <c:pt idx="1688">
                  <c:v>946.92913944444331</c:v>
                </c:pt>
                <c:pt idx="1689">
                  <c:v>905.13115333333155</c:v>
                </c:pt>
                <c:pt idx="1690">
                  <c:v>885.22516166666912</c:v>
                </c:pt>
                <c:pt idx="1691">
                  <c:v>864.32888597222279</c:v>
                </c:pt>
                <c:pt idx="1692">
                  <c:v>865.32227555555323</c:v>
                </c:pt>
                <c:pt idx="1693">
                  <c:v>866.31644152777517</c:v>
                </c:pt>
                <c:pt idx="1694">
                  <c:v>867.31138388889235</c:v>
                </c:pt>
                <c:pt idx="1695">
                  <c:v>868.30710263889273</c:v>
                </c:pt>
                <c:pt idx="1696">
                  <c:v>869.30359777777517</c:v>
                </c:pt>
                <c:pt idx="1697">
                  <c:v>870.30086930555308</c:v>
                </c:pt>
                <c:pt idx="1698">
                  <c:v>849.41002833333198</c:v>
                </c:pt>
                <c:pt idx="1699">
                  <c:v>805.63225055555665</c:v>
                </c:pt>
                <c:pt idx="1700">
                  <c:v>760.85642486111487</c:v>
                </c:pt>
                <c:pt idx="1701">
                  <c:v>736.97376930555447</c:v>
                </c:pt>
                <c:pt idx="1702">
                  <c:v>734.98310819444305</c:v>
                </c:pt>
                <c:pt idx="1703">
                  <c:v>711.10666374999994</c:v>
                </c:pt>
                <c:pt idx="1704">
                  <c:v>708.13115333333337</c:v>
                </c:pt>
                <c:pt idx="1705">
                  <c:v>728.04025055555746</c:v>
                </c:pt>
                <c:pt idx="1706">
                  <c:v>726.06356444444327</c:v>
                </c:pt>
                <c:pt idx="1707">
                  <c:v>745.97887277777841</c:v>
                </c:pt>
                <c:pt idx="1708">
                  <c:v>766.88213597222159</c:v>
                </c:pt>
                <c:pt idx="1709">
                  <c:v>765.89728666666599</c:v>
                </c:pt>
                <c:pt idx="1710">
                  <c:v>808.69099152777767</c:v>
                </c:pt>
                <c:pt idx="1711">
                  <c:v>853.45284222222278</c:v>
                </c:pt>
                <c:pt idx="1712">
                  <c:v>876.32658041666605</c:v>
                </c:pt>
                <c:pt idx="1713">
                  <c:v>922.07638597222206</c:v>
                </c:pt>
                <c:pt idx="1714">
                  <c:v>946.92913944444638</c:v>
                </c:pt>
                <c:pt idx="1715">
                  <c:v>971.78888041666414</c:v>
                </c:pt>
                <c:pt idx="1716">
                  <c:v>997.64977486111036</c:v>
                </c:pt>
                <c:pt idx="1717">
                  <c:v>1023.523091527779</c:v>
                </c:pt>
                <c:pt idx="1718">
                  <c:v>1050.409983888889</c:v>
                </c:pt>
                <c:pt idx="1719">
                  <c:v>1077.3162859722208</c:v>
                </c:pt>
                <c:pt idx="1720">
                  <c:v>1083.3628026388874</c:v>
                </c:pt>
                <c:pt idx="1721">
                  <c:v>1044.6451394444457</c:v>
                </c:pt>
                <c:pt idx="1722">
                  <c:v>983.04053944444308</c:v>
                </c:pt>
                <c:pt idx="1723">
                  <c:v>919.4095644444468</c:v>
                </c:pt>
                <c:pt idx="1724">
                  <c:v>854.76190819444446</c:v>
                </c:pt>
                <c:pt idx="1725">
                  <c:v>722.40956444443941</c:v>
                </c:pt>
                <c:pt idx="1726">
                  <c:v>542.21504708333816</c:v>
                </c:pt>
                <c:pt idx="1727">
                  <c:v>336.1138283333371</c:v>
                </c:pt>
                <c:pt idx="1728">
                  <c:v>103.19248666666397</c:v>
                </c:pt>
                <c:pt idx="1729">
                  <c:v>-134.4970473611138</c:v>
                </c:pt>
                <c:pt idx="1730">
                  <c:v>-289.17794736111227</c:v>
                </c:pt>
                <c:pt idx="1731">
                  <c:v>-356.80056888888748</c:v>
                </c:pt>
                <c:pt idx="1732">
                  <c:v>-381.08446055555396</c:v>
                </c:pt>
                <c:pt idx="1733">
                  <c:v>-360.16163069444588</c:v>
                </c:pt>
                <c:pt idx="1734">
                  <c:v>-337.86808625000049</c:v>
                </c:pt>
                <c:pt idx="1735">
                  <c:v>-336.14861611110973</c:v>
                </c:pt>
                <c:pt idx="1736">
                  <c:v>-377.79621402777843</c:v>
                </c:pt>
                <c:pt idx="1737">
                  <c:v>-397.97611402777841</c:v>
                </c:pt>
                <c:pt idx="1738">
                  <c:v>-395.00665777777635</c:v>
                </c:pt>
                <c:pt idx="1739">
                  <c:v>-369.73760291666486</c:v>
                </c:pt>
                <c:pt idx="1740">
                  <c:v>-276.83373555555681</c:v>
                </c:pt>
                <c:pt idx="1741">
                  <c:v>-137.51663833333396</c:v>
                </c:pt>
                <c:pt idx="1742">
                  <c:v>-38.713379999997414</c:v>
                </c:pt>
                <c:pt idx="1743">
                  <c:v>17.208441527776586</c:v>
                </c:pt>
                <c:pt idx="1744">
                  <c:v>74.731953333331376</c:v>
                </c:pt>
                <c:pt idx="1745">
                  <c:v>89.299495000000036</c:v>
                </c:pt>
                <c:pt idx="1746">
                  <c:v>82.05578666666662</c:v>
                </c:pt>
                <c:pt idx="1747">
                  <c:v>118.66749500000066</c:v>
                </c:pt>
                <c:pt idx="1748">
                  <c:v>156.76831722222346</c:v>
                </c:pt>
                <c:pt idx="1749">
                  <c:v>194.91882833333216</c:v>
                </c:pt>
                <c:pt idx="1750">
                  <c:v>256.39765333333139</c:v>
                </c:pt>
                <c:pt idx="1751">
                  <c:v>274.81802486111098</c:v>
                </c:pt>
                <c:pt idx="1752">
                  <c:v>271.36891722222208</c:v>
                </c:pt>
                <c:pt idx="1753">
                  <c:v>267.93921930555553</c:v>
                </c:pt>
                <c:pt idx="1754">
                  <c:v>264.52893111111109</c:v>
                </c:pt>
                <c:pt idx="1755">
                  <c:v>261.13805263888889</c:v>
                </c:pt>
                <c:pt idx="1756">
                  <c:v>257.76658388888882</c:v>
                </c:pt>
                <c:pt idx="1757">
                  <c:v>232.52563597222343</c:v>
                </c:pt>
                <c:pt idx="1758">
                  <c:v>228.52878597222349</c:v>
                </c:pt>
                <c:pt idx="1759">
                  <c:v>225.21942833333458</c:v>
                </c:pt>
                <c:pt idx="1760">
                  <c:v>199.38493111111057</c:v>
                </c:pt>
                <c:pt idx="1761">
                  <c:v>195.46727277777717</c:v>
                </c:pt>
                <c:pt idx="1762">
                  <c:v>191.57756444444385</c:v>
                </c:pt>
                <c:pt idx="1763">
                  <c:v>187.71580611111051</c:v>
                </c:pt>
                <c:pt idx="1764">
                  <c:v>161.99310888888959</c:v>
                </c:pt>
                <c:pt idx="1765">
                  <c:v>91.888991527779012</c:v>
                </c:pt>
                <c:pt idx="1766">
                  <c:v>-45.093735555556123</c:v>
                </c:pt>
                <c:pt idx="1767">
                  <c:v>-228.2540584722222</c:v>
                </c:pt>
                <c:pt idx="1768">
                  <c:v>-457.47086055555553</c:v>
                </c:pt>
                <c:pt idx="1769">
                  <c:v>-711.86455847222396</c:v>
                </c:pt>
                <c:pt idx="1770">
                  <c:v>-924.88611958333331</c:v>
                </c:pt>
                <c:pt idx="1771">
                  <c:v>-1030.0066973611092</c:v>
                </c:pt>
                <c:pt idx="1772">
                  <c:v>-1046.7766973611092</c:v>
                </c:pt>
                <c:pt idx="1773">
                  <c:v>-1018.9738973611118</c:v>
                </c:pt>
                <c:pt idx="1774">
                  <c:v>-923.7839529166672</c:v>
                </c:pt>
                <c:pt idx="1775">
                  <c:v>-804.68223833333354</c:v>
                </c:pt>
                <c:pt idx="1776">
                  <c:v>-749.41297166666607</c:v>
                </c:pt>
                <c:pt idx="1777">
                  <c:v>-781.2520605555552</c:v>
                </c:pt>
                <c:pt idx="1778">
                  <c:v>-900.58575847222335</c:v>
                </c:pt>
                <c:pt idx="1779">
                  <c:v>-1086.5604911111118</c:v>
                </c:pt>
                <c:pt idx="1780">
                  <c:v>-1251.3505195833332</c:v>
                </c:pt>
                <c:pt idx="1781">
                  <c:v>-1306.7834473611113</c:v>
                </c:pt>
                <c:pt idx="1782">
                  <c:v>-1229.5946244444435</c:v>
                </c:pt>
                <c:pt idx="1783">
                  <c:v>-1063.1293799999996</c:v>
                </c:pt>
                <c:pt idx="1784">
                  <c:v>-850.91704736111137</c:v>
                </c:pt>
                <c:pt idx="1785">
                  <c:v>-702.71650847222213</c:v>
                </c:pt>
                <c:pt idx="1786">
                  <c:v>-641.28892513888923</c:v>
                </c:pt>
                <c:pt idx="1787">
                  <c:v>-623.13951333333353</c:v>
                </c:pt>
                <c:pt idx="1788">
                  <c:v>-648.48760291666622</c:v>
                </c:pt>
                <c:pt idx="1789">
                  <c:v>-739.38163069444454</c:v>
                </c:pt>
                <c:pt idx="1790">
                  <c:v>-896.05917166666654</c:v>
                </c:pt>
                <c:pt idx="1791">
                  <c:v>-1096.5913529166664</c:v>
                </c:pt>
                <c:pt idx="1792">
                  <c:v>-1297.0447306944445</c:v>
                </c:pt>
                <c:pt idx="1793">
                  <c:v>-1365.6461473611112</c:v>
                </c:pt>
                <c:pt idx="1794">
                  <c:v>-1717.7569355555554</c:v>
                </c:pt>
                <c:pt idx="1795">
                  <c:v>-952.6955022222221</c:v>
                </c:pt>
                <c:pt idx="1796">
                  <c:v>185.52672000000001</c:v>
                </c:pt>
                <c:pt idx="1797">
                  <c:v>185.52672000000001</c:v>
                </c:pt>
                <c:pt idx="1798">
                  <c:v>185.52672000000001</c:v>
                </c:pt>
                <c:pt idx="1799">
                  <c:v>185.52672000000001</c:v>
                </c:pt>
                <c:pt idx="1800">
                  <c:v>185.52672000000001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3F2-455E-9BC0-EBC6C5899D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42081423"/>
        <c:axId val="965792255"/>
      </c:scatterChart>
      <c:valAx>
        <c:axId val="1342081423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Duration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65792255"/>
        <c:crosses val="autoZero"/>
        <c:crossBetween val="midCat"/>
        <c:majorUnit val="100"/>
      </c:valAx>
      <c:valAx>
        <c:axId val="965792255"/>
        <c:scaling>
          <c:orientation val="minMax"/>
          <c:max val="3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2081423"/>
        <c:crosses val="autoZero"/>
        <c:crossBetween val="midCat"/>
        <c:majorUnit val="500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Vehicle Speed</a:t>
            </a:r>
            <a:r>
              <a:rPr lang="en-US" baseline="0"/>
              <a:t> &amp; Braking Energy</a:t>
            </a:r>
            <a:r>
              <a:rPr lang="en-US"/>
              <a:t> vs Duration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Vehicle Speed</c:v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Calculations!$B$3:$B$1803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Calculations!$D$3:$D$1803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CD9-4BA1-B3D8-EA7340EED2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59908287"/>
        <c:axId val="959904927"/>
      </c:scatterChart>
      <c:scatterChart>
        <c:scatterStyle val="smoothMarker"/>
        <c:varyColors val="0"/>
        <c:ser>
          <c:idx val="1"/>
          <c:order val="1"/>
          <c:tx>
            <c:v>Braking Energy</c:v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Calculations!$B$3:$B$1803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Calculations!$R$3:$R$1803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4.5234764479595119E-4</c:v>
                </c:pt>
                <c:pt idx="37">
                  <c:v>2.7089780589409727E-3</c:v>
                </c:pt>
                <c:pt idx="38">
                  <c:v>5.7887254521797856E-3</c:v>
                </c:pt>
                <c:pt idx="39">
                  <c:v>8.4193814052404836E-3</c:v>
                </c:pt>
                <c:pt idx="40">
                  <c:v>1.0546581854288837E-2</c:v>
                </c:pt>
                <c:pt idx="41">
                  <c:v>1.3038245524238042E-2</c:v>
                </c:pt>
                <c:pt idx="42">
                  <c:v>1.6076591024966776E-2</c:v>
                </c:pt>
                <c:pt idx="43">
                  <c:v>1.8552622912688613E-2</c:v>
                </c:pt>
                <c:pt idx="44">
                  <c:v>1.9776834441315158E-2</c:v>
                </c:pt>
                <c:pt idx="45">
                  <c:v>2.008568444687607E-2</c:v>
                </c:pt>
                <c:pt idx="46">
                  <c:v>2.0250588577946028E-2</c:v>
                </c:pt>
                <c:pt idx="47">
                  <c:v>2.0607923014561897E-2</c:v>
                </c:pt>
                <c:pt idx="48">
                  <c:v>2.0854167375055722E-2</c:v>
                </c:pt>
                <c:pt idx="49">
                  <c:v>2.0854167375055722E-2</c:v>
                </c:pt>
                <c:pt idx="50">
                  <c:v>2.0854167375055722E-2</c:v>
                </c:pt>
                <c:pt idx="51">
                  <c:v>2.1206446179608193E-2</c:v>
                </c:pt>
                <c:pt idx="52">
                  <c:v>2.2110319041380527E-2</c:v>
                </c:pt>
                <c:pt idx="53">
                  <c:v>2.2712566751590359E-2</c:v>
                </c:pt>
                <c:pt idx="54">
                  <c:v>2.2758845052924595E-2</c:v>
                </c:pt>
                <c:pt idx="55">
                  <c:v>2.2758845052924595E-2</c:v>
                </c:pt>
                <c:pt idx="56">
                  <c:v>2.2758845052924595E-2</c:v>
                </c:pt>
                <c:pt idx="57">
                  <c:v>2.2758845052924595E-2</c:v>
                </c:pt>
                <c:pt idx="58">
                  <c:v>2.2758845052924595E-2</c:v>
                </c:pt>
                <c:pt idx="59">
                  <c:v>2.2758845052924595E-2</c:v>
                </c:pt>
                <c:pt idx="60">
                  <c:v>2.2758845052924595E-2</c:v>
                </c:pt>
                <c:pt idx="61">
                  <c:v>2.2758845052924595E-2</c:v>
                </c:pt>
                <c:pt idx="62">
                  <c:v>2.2758845052924595E-2</c:v>
                </c:pt>
                <c:pt idx="63">
                  <c:v>2.2758845052924595E-2</c:v>
                </c:pt>
                <c:pt idx="64">
                  <c:v>2.2758845052924595E-2</c:v>
                </c:pt>
                <c:pt idx="65">
                  <c:v>2.2758845052924595E-2</c:v>
                </c:pt>
                <c:pt idx="66">
                  <c:v>2.2758845052924595E-2</c:v>
                </c:pt>
                <c:pt idx="67">
                  <c:v>2.2758845052924595E-2</c:v>
                </c:pt>
                <c:pt idx="68">
                  <c:v>2.2758845052924595E-2</c:v>
                </c:pt>
                <c:pt idx="69">
                  <c:v>2.2758845052924595E-2</c:v>
                </c:pt>
                <c:pt idx="70">
                  <c:v>2.2758845052924595E-2</c:v>
                </c:pt>
                <c:pt idx="71">
                  <c:v>2.2758845052924595E-2</c:v>
                </c:pt>
                <c:pt idx="72">
                  <c:v>2.2758845052924595E-2</c:v>
                </c:pt>
                <c:pt idx="73">
                  <c:v>2.2758845052924595E-2</c:v>
                </c:pt>
                <c:pt idx="74">
                  <c:v>2.2758845052924595E-2</c:v>
                </c:pt>
                <c:pt idx="75">
                  <c:v>2.2758845052924595E-2</c:v>
                </c:pt>
                <c:pt idx="76">
                  <c:v>2.2758845052924595E-2</c:v>
                </c:pt>
                <c:pt idx="77">
                  <c:v>2.2758845052924595E-2</c:v>
                </c:pt>
                <c:pt idx="78">
                  <c:v>2.2758845052924595E-2</c:v>
                </c:pt>
                <c:pt idx="79">
                  <c:v>2.2758845052924595E-2</c:v>
                </c:pt>
                <c:pt idx="80">
                  <c:v>2.2758845052924595E-2</c:v>
                </c:pt>
                <c:pt idx="81">
                  <c:v>2.3142194156239283E-2</c:v>
                </c:pt>
                <c:pt idx="82">
                  <c:v>2.3397761059481093E-2</c:v>
                </c:pt>
                <c:pt idx="83">
                  <c:v>2.3397761059481093E-2</c:v>
                </c:pt>
                <c:pt idx="84">
                  <c:v>2.3406158835744598E-2</c:v>
                </c:pt>
                <c:pt idx="85">
                  <c:v>2.3602519747887733E-2</c:v>
                </c:pt>
                <c:pt idx="86">
                  <c:v>2.3740495664954134E-2</c:v>
                </c:pt>
                <c:pt idx="87">
                  <c:v>2.3763930681903717E-2</c:v>
                </c:pt>
                <c:pt idx="88">
                  <c:v>2.471411145898705E-2</c:v>
                </c:pt>
                <c:pt idx="89">
                  <c:v>2.7877783026522843E-2</c:v>
                </c:pt>
                <c:pt idx="90">
                  <c:v>3.1990775614456873E-2</c:v>
                </c:pt>
                <c:pt idx="91">
                  <c:v>3.5471121674470585E-2</c:v>
                </c:pt>
                <c:pt idx="92">
                  <c:v>3.7452602576948296E-2</c:v>
                </c:pt>
                <c:pt idx="93">
                  <c:v>3.8439908166274434E-2</c:v>
                </c:pt>
                <c:pt idx="94">
                  <c:v>3.9296590215657151E-2</c:v>
                </c:pt>
                <c:pt idx="95">
                  <c:v>4.0116973298337834E-2</c:v>
                </c:pt>
                <c:pt idx="96">
                  <c:v>4.0572137375506905E-2</c:v>
                </c:pt>
                <c:pt idx="97">
                  <c:v>4.0739351314395794E-2</c:v>
                </c:pt>
                <c:pt idx="98">
                  <c:v>4.0841591118913972E-2</c:v>
                </c:pt>
                <c:pt idx="99">
                  <c:v>4.0841591118913972E-2</c:v>
                </c:pt>
                <c:pt idx="100">
                  <c:v>4.0841591118913972E-2</c:v>
                </c:pt>
                <c:pt idx="101">
                  <c:v>4.0841591118913972E-2</c:v>
                </c:pt>
                <c:pt idx="102">
                  <c:v>4.0841591118913972E-2</c:v>
                </c:pt>
                <c:pt idx="103">
                  <c:v>4.0841591118913972E-2</c:v>
                </c:pt>
                <c:pt idx="104">
                  <c:v>4.0841591118913972E-2</c:v>
                </c:pt>
                <c:pt idx="105">
                  <c:v>4.0841591118913972E-2</c:v>
                </c:pt>
                <c:pt idx="106">
                  <c:v>4.0841591118913972E-2</c:v>
                </c:pt>
                <c:pt idx="107">
                  <c:v>4.0841591118913972E-2</c:v>
                </c:pt>
                <c:pt idx="108">
                  <c:v>4.0841591118913972E-2</c:v>
                </c:pt>
                <c:pt idx="109">
                  <c:v>4.0841591118913972E-2</c:v>
                </c:pt>
                <c:pt idx="110">
                  <c:v>4.0841591118913972E-2</c:v>
                </c:pt>
                <c:pt idx="111">
                  <c:v>4.0841591118913972E-2</c:v>
                </c:pt>
                <c:pt idx="112">
                  <c:v>4.0841591118913972E-2</c:v>
                </c:pt>
                <c:pt idx="113">
                  <c:v>4.0841591118913972E-2</c:v>
                </c:pt>
                <c:pt idx="114">
                  <c:v>4.0841591118913972E-2</c:v>
                </c:pt>
                <c:pt idx="115">
                  <c:v>4.0841591118913972E-2</c:v>
                </c:pt>
                <c:pt idx="116">
                  <c:v>4.0841591118913972E-2</c:v>
                </c:pt>
                <c:pt idx="117">
                  <c:v>4.0841591118913972E-2</c:v>
                </c:pt>
                <c:pt idx="118">
                  <c:v>4.0841591118913972E-2</c:v>
                </c:pt>
                <c:pt idx="119">
                  <c:v>4.0841591118913972E-2</c:v>
                </c:pt>
                <c:pt idx="120">
                  <c:v>4.0841591118913972E-2</c:v>
                </c:pt>
                <c:pt idx="121">
                  <c:v>4.0841591118913972E-2</c:v>
                </c:pt>
                <c:pt idx="122">
                  <c:v>4.0841591118913972E-2</c:v>
                </c:pt>
                <c:pt idx="123">
                  <c:v>4.0841591118913972E-2</c:v>
                </c:pt>
                <c:pt idx="124">
                  <c:v>4.0841591118913972E-2</c:v>
                </c:pt>
                <c:pt idx="125">
                  <c:v>4.0841591118913972E-2</c:v>
                </c:pt>
                <c:pt idx="126">
                  <c:v>4.0841591118913972E-2</c:v>
                </c:pt>
                <c:pt idx="127">
                  <c:v>4.0841591118913972E-2</c:v>
                </c:pt>
                <c:pt idx="128">
                  <c:v>4.0841591118913972E-2</c:v>
                </c:pt>
                <c:pt idx="129">
                  <c:v>4.0841591118913972E-2</c:v>
                </c:pt>
                <c:pt idx="130">
                  <c:v>4.0841591118913972E-2</c:v>
                </c:pt>
                <c:pt idx="131">
                  <c:v>4.0841591118913972E-2</c:v>
                </c:pt>
                <c:pt idx="132">
                  <c:v>4.0841591118913972E-2</c:v>
                </c:pt>
                <c:pt idx="133">
                  <c:v>4.0841591118913972E-2</c:v>
                </c:pt>
                <c:pt idx="134">
                  <c:v>4.0841591118913972E-2</c:v>
                </c:pt>
                <c:pt idx="135">
                  <c:v>4.0841591118913972E-2</c:v>
                </c:pt>
                <c:pt idx="136">
                  <c:v>4.0841591118913972E-2</c:v>
                </c:pt>
                <c:pt idx="137">
                  <c:v>4.0841591118913972E-2</c:v>
                </c:pt>
                <c:pt idx="138">
                  <c:v>4.0841591118913972E-2</c:v>
                </c:pt>
                <c:pt idx="139">
                  <c:v>4.0841591118913972E-2</c:v>
                </c:pt>
                <c:pt idx="140">
                  <c:v>4.0841591118913972E-2</c:v>
                </c:pt>
                <c:pt idx="141">
                  <c:v>4.0841591118913972E-2</c:v>
                </c:pt>
                <c:pt idx="142">
                  <c:v>4.0841591118913972E-2</c:v>
                </c:pt>
                <c:pt idx="143">
                  <c:v>4.0841591118913972E-2</c:v>
                </c:pt>
                <c:pt idx="144">
                  <c:v>4.0841591118913972E-2</c:v>
                </c:pt>
                <c:pt idx="145">
                  <c:v>4.0841591118913972E-2</c:v>
                </c:pt>
                <c:pt idx="146">
                  <c:v>4.0841591118913972E-2</c:v>
                </c:pt>
                <c:pt idx="147">
                  <c:v>4.0841591118913972E-2</c:v>
                </c:pt>
                <c:pt idx="148">
                  <c:v>4.0841591118913972E-2</c:v>
                </c:pt>
                <c:pt idx="149">
                  <c:v>4.0841591118913972E-2</c:v>
                </c:pt>
                <c:pt idx="150">
                  <c:v>4.0841591118913972E-2</c:v>
                </c:pt>
                <c:pt idx="151">
                  <c:v>4.1635641599906771E-2</c:v>
                </c:pt>
                <c:pt idx="152">
                  <c:v>4.4309883364515822E-2</c:v>
                </c:pt>
                <c:pt idx="153">
                  <c:v>4.7730654695422883E-2</c:v>
                </c:pt>
                <c:pt idx="154">
                  <c:v>5.0184854153748716E-2</c:v>
                </c:pt>
                <c:pt idx="155">
                  <c:v>5.1177959426932228E-2</c:v>
                </c:pt>
                <c:pt idx="156">
                  <c:v>5.1177959426932228E-2</c:v>
                </c:pt>
                <c:pt idx="157">
                  <c:v>5.1177959426932228E-2</c:v>
                </c:pt>
                <c:pt idx="158">
                  <c:v>5.1177959426932228E-2</c:v>
                </c:pt>
                <c:pt idx="159">
                  <c:v>5.1177959426932228E-2</c:v>
                </c:pt>
                <c:pt idx="160">
                  <c:v>5.1177959426932228E-2</c:v>
                </c:pt>
                <c:pt idx="161">
                  <c:v>5.1177959426932228E-2</c:v>
                </c:pt>
                <c:pt idx="162">
                  <c:v>5.1177959426932228E-2</c:v>
                </c:pt>
                <c:pt idx="163">
                  <c:v>5.1177959426932228E-2</c:v>
                </c:pt>
                <c:pt idx="164">
                  <c:v>5.1177959426932228E-2</c:v>
                </c:pt>
                <c:pt idx="165">
                  <c:v>5.1177959426932228E-2</c:v>
                </c:pt>
                <c:pt idx="166">
                  <c:v>5.1177959426932228E-2</c:v>
                </c:pt>
                <c:pt idx="167">
                  <c:v>5.1177959426932228E-2</c:v>
                </c:pt>
                <c:pt idx="168">
                  <c:v>5.1177959426932228E-2</c:v>
                </c:pt>
                <c:pt idx="169">
                  <c:v>5.1177959426932228E-2</c:v>
                </c:pt>
                <c:pt idx="170">
                  <c:v>5.1177959426932228E-2</c:v>
                </c:pt>
                <c:pt idx="171">
                  <c:v>5.2317712801957947E-2</c:v>
                </c:pt>
                <c:pt idx="172">
                  <c:v>5.5479790078375765E-2</c:v>
                </c:pt>
                <c:pt idx="173">
                  <c:v>5.9135395483854165E-2</c:v>
                </c:pt>
                <c:pt idx="174">
                  <c:v>6.1296768025103948E-2</c:v>
                </c:pt>
                <c:pt idx="175">
                  <c:v>6.1740695411327581E-2</c:v>
                </c:pt>
                <c:pt idx="176">
                  <c:v>6.1740695411327581E-2</c:v>
                </c:pt>
                <c:pt idx="177">
                  <c:v>6.1740695411327581E-2</c:v>
                </c:pt>
                <c:pt idx="178">
                  <c:v>6.1740695411327581E-2</c:v>
                </c:pt>
                <c:pt idx="179">
                  <c:v>6.1740695411327581E-2</c:v>
                </c:pt>
                <c:pt idx="180">
                  <c:v>6.1740695411327581E-2</c:v>
                </c:pt>
                <c:pt idx="181">
                  <c:v>6.1740695411327581E-2</c:v>
                </c:pt>
                <c:pt idx="182">
                  <c:v>6.1839923445141019E-2</c:v>
                </c:pt>
                <c:pt idx="183">
                  <c:v>6.2848632247506211E-2</c:v>
                </c:pt>
                <c:pt idx="184">
                  <c:v>6.4493590515339927E-2</c:v>
                </c:pt>
                <c:pt idx="185">
                  <c:v>6.6149206515271342E-2</c:v>
                </c:pt>
                <c:pt idx="186">
                  <c:v>6.7487845816068662E-2</c:v>
                </c:pt>
                <c:pt idx="187">
                  <c:v>6.8441994309905468E-2</c:v>
                </c:pt>
                <c:pt idx="188">
                  <c:v>6.9106422371238416E-2</c:v>
                </c:pt>
                <c:pt idx="189">
                  <c:v>6.9559512482667812E-2</c:v>
                </c:pt>
                <c:pt idx="190">
                  <c:v>6.9832606187062746E-2</c:v>
                </c:pt>
                <c:pt idx="191">
                  <c:v>6.9999003554772163E-2</c:v>
                </c:pt>
                <c:pt idx="192">
                  <c:v>7.0069356335453095E-2</c:v>
                </c:pt>
                <c:pt idx="193">
                  <c:v>7.0069356335453095E-2</c:v>
                </c:pt>
                <c:pt idx="194">
                  <c:v>7.0069356335453095E-2</c:v>
                </c:pt>
                <c:pt idx="195">
                  <c:v>7.0069356335453095E-2</c:v>
                </c:pt>
                <c:pt idx="196">
                  <c:v>7.0069356335453095E-2</c:v>
                </c:pt>
                <c:pt idx="197">
                  <c:v>7.0069356335453095E-2</c:v>
                </c:pt>
                <c:pt idx="198">
                  <c:v>7.0069356335453095E-2</c:v>
                </c:pt>
                <c:pt idx="199">
                  <c:v>7.0069356335453095E-2</c:v>
                </c:pt>
                <c:pt idx="200">
                  <c:v>7.0069356335453095E-2</c:v>
                </c:pt>
                <c:pt idx="201">
                  <c:v>7.0069356335453095E-2</c:v>
                </c:pt>
                <c:pt idx="202">
                  <c:v>7.0069356335453095E-2</c:v>
                </c:pt>
                <c:pt idx="203">
                  <c:v>7.0069356335453095E-2</c:v>
                </c:pt>
                <c:pt idx="204">
                  <c:v>7.0069356335453095E-2</c:v>
                </c:pt>
                <c:pt idx="205">
                  <c:v>7.0069356335453095E-2</c:v>
                </c:pt>
                <c:pt idx="206">
                  <c:v>7.0069356335453095E-2</c:v>
                </c:pt>
                <c:pt idx="207">
                  <c:v>7.0069356335453095E-2</c:v>
                </c:pt>
                <c:pt idx="208">
                  <c:v>7.0069356335453095E-2</c:v>
                </c:pt>
                <c:pt idx="209">
                  <c:v>7.0069356335453095E-2</c:v>
                </c:pt>
                <c:pt idx="210">
                  <c:v>7.0069356335453095E-2</c:v>
                </c:pt>
                <c:pt idx="211">
                  <c:v>7.0069356335453095E-2</c:v>
                </c:pt>
                <c:pt idx="212">
                  <c:v>7.0069356335453095E-2</c:v>
                </c:pt>
                <c:pt idx="213">
                  <c:v>7.0069356335453095E-2</c:v>
                </c:pt>
                <c:pt idx="214">
                  <c:v>7.0069356335453095E-2</c:v>
                </c:pt>
                <c:pt idx="215">
                  <c:v>7.0069356335453095E-2</c:v>
                </c:pt>
                <c:pt idx="216">
                  <c:v>7.0069356335453095E-2</c:v>
                </c:pt>
                <c:pt idx="217">
                  <c:v>7.0069356335453095E-2</c:v>
                </c:pt>
                <c:pt idx="218">
                  <c:v>7.0069356335453095E-2</c:v>
                </c:pt>
                <c:pt idx="219">
                  <c:v>7.0069356335453095E-2</c:v>
                </c:pt>
                <c:pt idx="220">
                  <c:v>7.0069356335453095E-2</c:v>
                </c:pt>
                <c:pt idx="221">
                  <c:v>7.0069356335453095E-2</c:v>
                </c:pt>
                <c:pt idx="222">
                  <c:v>7.0069356335453095E-2</c:v>
                </c:pt>
                <c:pt idx="223">
                  <c:v>7.0069356335453095E-2</c:v>
                </c:pt>
                <c:pt idx="224">
                  <c:v>7.0069356335453095E-2</c:v>
                </c:pt>
                <c:pt idx="225">
                  <c:v>7.0069356335453095E-2</c:v>
                </c:pt>
                <c:pt idx="226">
                  <c:v>7.0069356335453095E-2</c:v>
                </c:pt>
                <c:pt idx="227">
                  <c:v>7.0069356335453095E-2</c:v>
                </c:pt>
                <c:pt idx="228">
                  <c:v>7.0069356335453095E-2</c:v>
                </c:pt>
                <c:pt idx="229">
                  <c:v>7.0069356335453095E-2</c:v>
                </c:pt>
                <c:pt idx="230">
                  <c:v>7.0069356335453095E-2</c:v>
                </c:pt>
                <c:pt idx="231">
                  <c:v>7.0069356335453095E-2</c:v>
                </c:pt>
                <c:pt idx="232">
                  <c:v>7.0251861568897886E-2</c:v>
                </c:pt>
                <c:pt idx="233">
                  <c:v>7.2030199735188399E-2</c:v>
                </c:pt>
                <c:pt idx="234">
                  <c:v>7.4313990800763022E-2</c:v>
                </c:pt>
                <c:pt idx="235">
                  <c:v>7.5856817381652938E-2</c:v>
                </c:pt>
                <c:pt idx="236">
                  <c:v>7.6287954368458505E-2</c:v>
                </c:pt>
                <c:pt idx="237">
                  <c:v>7.6390263887182772E-2</c:v>
                </c:pt>
                <c:pt idx="238">
                  <c:v>7.7237939271339165E-2</c:v>
                </c:pt>
                <c:pt idx="239">
                  <c:v>7.9505243364327197E-2</c:v>
                </c:pt>
                <c:pt idx="240">
                  <c:v>8.2650989469675917E-2</c:v>
                </c:pt>
                <c:pt idx="241">
                  <c:v>8.5207220262623243E-2</c:v>
                </c:pt>
                <c:pt idx="242">
                  <c:v>8.7459284849916413E-2</c:v>
                </c:pt>
                <c:pt idx="243">
                  <c:v>8.9839975096529912E-2</c:v>
                </c:pt>
                <c:pt idx="244">
                  <c:v>9.1967175545578261E-2</c:v>
                </c:pt>
                <c:pt idx="245">
                  <c:v>9.4458839215527474E-2</c:v>
                </c:pt>
                <c:pt idx="246">
                  <c:v>9.7497184716256208E-2</c:v>
                </c:pt>
                <c:pt idx="247">
                  <c:v>9.9973216603978038E-2</c:v>
                </c:pt>
                <c:pt idx="248">
                  <c:v>0.10119742813260457</c:v>
                </c:pt>
                <c:pt idx="249">
                  <c:v>0.1015062781381655</c:v>
                </c:pt>
                <c:pt idx="250">
                  <c:v>0.10167118226923545</c:v>
                </c:pt>
                <c:pt idx="251">
                  <c:v>0.10202851670585131</c:v>
                </c:pt>
                <c:pt idx="252">
                  <c:v>0.10227476106634514</c:v>
                </c:pt>
                <c:pt idx="253">
                  <c:v>0.10227476106634514</c:v>
                </c:pt>
                <c:pt idx="254">
                  <c:v>0.10227476106634514</c:v>
                </c:pt>
                <c:pt idx="255">
                  <c:v>0.10262703987089761</c:v>
                </c:pt>
                <c:pt idx="256">
                  <c:v>0.10315967987944634</c:v>
                </c:pt>
                <c:pt idx="257">
                  <c:v>0.10315967987944634</c:v>
                </c:pt>
                <c:pt idx="258">
                  <c:v>0.10315967987944634</c:v>
                </c:pt>
                <c:pt idx="259">
                  <c:v>0.10315967987944634</c:v>
                </c:pt>
                <c:pt idx="260">
                  <c:v>0.10315967987944634</c:v>
                </c:pt>
                <c:pt idx="261">
                  <c:v>0.10315967987944634</c:v>
                </c:pt>
                <c:pt idx="262">
                  <c:v>0.10315967987944634</c:v>
                </c:pt>
                <c:pt idx="263">
                  <c:v>0.10315967987944634</c:v>
                </c:pt>
                <c:pt idx="264">
                  <c:v>0.10315967987944634</c:v>
                </c:pt>
                <c:pt idx="265">
                  <c:v>0.10315967987944634</c:v>
                </c:pt>
                <c:pt idx="266">
                  <c:v>0.10315967987944634</c:v>
                </c:pt>
                <c:pt idx="267">
                  <c:v>0.10315967987944634</c:v>
                </c:pt>
                <c:pt idx="268">
                  <c:v>0.10315967987944634</c:v>
                </c:pt>
                <c:pt idx="269">
                  <c:v>0.10315967987944634</c:v>
                </c:pt>
                <c:pt idx="270">
                  <c:v>0.10315967987944634</c:v>
                </c:pt>
                <c:pt idx="271">
                  <c:v>0.10315967987944634</c:v>
                </c:pt>
                <c:pt idx="272">
                  <c:v>0.10315967987944634</c:v>
                </c:pt>
                <c:pt idx="273">
                  <c:v>0.10368643630180681</c:v>
                </c:pt>
                <c:pt idx="274">
                  <c:v>0.1061322206886563</c:v>
                </c:pt>
                <c:pt idx="275">
                  <c:v>0.10927256000223655</c:v>
                </c:pt>
                <c:pt idx="276">
                  <c:v>0.11267176230642036</c:v>
                </c:pt>
                <c:pt idx="277">
                  <c:v>0.11618249203316934</c:v>
                </c:pt>
                <c:pt idx="278">
                  <c:v>0.12029657715650717</c:v>
                </c:pt>
                <c:pt idx="279">
                  <c:v>0.1239733689935217</c:v>
                </c:pt>
                <c:pt idx="280">
                  <c:v>0.12555328118953507</c:v>
                </c:pt>
                <c:pt idx="281">
                  <c:v>0.12555328118953507</c:v>
                </c:pt>
                <c:pt idx="282">
                  <c:v>0.12555328118953507</c:v>
                </c:pt>
                <c:pt idx="283">
                  <c:v>0.12555328118953507</c:v>
                </c:pt>
                <c:pt idx="284">
                  <c:v>0.12555328118953507</c:v>
                </c:pt>
                <c:pt idx="285">
                  <c:v>0.12555328118953507</c:v>
                </c:pt>
                <c:pt idx="286">
                  <c:v>0.12555328118953507</c:v>
                </c:pt>
                <c:pt idx="287">
                  <c:v>0.12555328118953507</c:v>
                </c:pt>
                <c:pt idx="288">
                  <c:v>0.12555328118953507</c:v>
                </c:pt>
                <c:pt idx="289">
                  <c:v>0.12555328118953507</c:v>
                </c:pt>
                <c:pt idx="290">
                  <c:v>0.12555328118953507</c:v>
                </c:pt>
                <c:pt idx="291">
                  <c:v>0.12555328118953507</c:v>
                </c:pt>
                <c:pt idx="292">
                  <c:v>0.12590488083171614</c:v>
                </c:pt>
                <c:pt idx="293">
                  <c:v>0.12642651758979762</c:v>
                </c:pt>
                <c:pt idx="294">
                  <c:v>0.126470965285542</c:v>
                </c:pt>
                <c:pt idx="295">
                  <c:v>0.126470965285542</c:v>
                </c:pt>
                <c:pt idx="296">
                  <c:v>0.126470965285542</c:v>
                </c:pt>
                <c:pt idx="297">
                  <c:v>0.126470965285542</c:v>
                </c:pt>
                <c:pt idx="298">
                  <c:v>0.126470965285542</c:v>
                </c:pt>
                <c:pt idx="299">
                  <c:v>0.126470965285542</c:v>
                </c:pt>
                <c:pt idx="300">
                  <c:v>0.126470965285542</c:v>
                </c:pt>
                <c:pt idx="301">
                  <c:v>0.126470965285542</c:v>
                </c:pt>
                <c:pt idx="302">
                  <c:v>0.12652392993503619</c:v>
                </c:pt>
                <c:pt idx="303">
                  <c:v>0.12697289737125877</c:v>
                </c:pt>
                <c:pt idx="304">
                  <c:v>0.12795387676440004</c:v>
                </c:pt>
                <c:pt idx="305">
                  <c:v>0.12928480970744383</c:v>
                </c:pt>
                <c:pt idx="306">
                  <c:v>0.13023262669459232</c:v>
                </c:pt>
                <c:pt idx="307">
                  <c:v>0.13047876847730835</c:v>
                </c:pt>
                <c:pt idx="308">
                  <c:v>0.13047876847730835</c:v>
                </c:pt>
                <c:pt idx="309">
                  <c:v>0.13047876847730835</c:v>
                </c:pt>
                <c:pt idx="310">
                  <c:v>0.13047876847730835</c:v>
                </c:pt>
                <c:pt idx="311">
                  <c:v>0.13053166559719862</c:v>
                </c:pt>
                <c:pt idx="312">
                  <c:v>0.13098003956333909</c:v>
                </c:pt>
                <c:pt idx="313">
                  <c:v>0.13186712489995603</c:v>
                </c:pt>
                <c:pt idx="314">
                  <c:v>0.1330360969740301</c:v>
                </c:pt>
                <c:pt idx="315">
                  <c:v>0.13416472107663643</c:v>
                </c:pt>
                <c:pt idx="316">
                  <c:v>0.13508953310325678</c:v>
                </c:pt>
                <c:pt idx="317">
                  <c:v>0.13614651939969991</c:v>
                </c:pt>
                <c:pt idx="318">
                  <c:v>0.13751092835546122</c:v>
                </c:pt>
                <c:pt idx="319">
                  <c:v>0.13888868715655861</c:v>
                </c:pt>
                <c:pt idx="320">
                  <c:v>0.13951976425155282</c:v>
                </c:pt>
                <c:pt idx="321">
                  <c:v>0.13962188619832924</c:v>
                </c:pt>
                <c:pt idx="322">
                  <c:v>0.13962188619832924</c:v>
                </c:pt>
                <c:pt idx="323">
                  <c:v>0.13962188619832924</c:v>
                </c:pt>
                <c:pt idx="324">
                  <c:v>0.13964146058921467</c:v>
                </c:pt>
                <c:pt idx="325">
                  <c:v>0.13964146058921467</c:v>
                </c:pt>
                <c:pt idx="326">
                  <c:v>0.13964146058921467</c:v>
                </c:pt>
                <c:pt idx="327">
                  <c:v>0.13964146058921467</c:v>
                </c:pt>
                <c:pt idx="328">
                  <c:v>0.14048995840044259</c:v>
                </c:pt>
                <c:pt idx="329">
                  <c:v>0.14217885938520874</c:v>
                </c:pt>
                <c:pt idx="330">
                  <c:v>0.14297633117841327</c:v>
                </c:pt>
                <c:pt idx="331">
                  <c:v>0.14297633117841327</c:v>
                </c:pt>
                <c:pt idx="332">
                  <c:v>0.14300537038321759</c:v>
                </c:pt>
                <c:pt idx="333">
                  <c:v>0.14306111499070537</c:v>
                </c:pt>
                <c:pt idx="334">
                  <c:v>0.14306355391107575</c:v>
                </c:pt>
                <c:pt idx="335">
                  <c:v>0.14311739266429074</c:v>
                </c:pt>
                <c:pt idx="336">
                  <c:v>0.14311739266429074</c:v>
                </c:pt>
                <c:pt idx="337">
                  <c:v>0.14311739266429074</c:v>
                </c:pt>
                <c:pt idx="338">
                  <c:v>0.14311739266429074</c:v>
                </c:pt>
                <c:pt idx="339">
                  <c:v>0.14311739266429074</c:v>
                </c:pt>
                <c:pt idx="340">
                  <c:v>0.14311739266429074</c:v>
                </c:pt>
                <c:pt idx="341">
                  <c:v>0.14311739266429074</c:v>
                </c:pt>
                <c:pt idx="342">
                  <c:v>0.14311739266429074</c:v>
                </c:pt>
                <c:pt idx="343">
                  <c:v>0.14311739266429074</c:v>
                </c:pt>
                <c:pt idx="344">
                  <c:v>0.14311739266429074</c:v>
                </c:pt>
                <c:pt idx="345">
                  <c:v>0.14311739266429074</c:v>
                </c:pt>
                <c:pt idx="346">
                  <c:v>0.14311739266429074</c:v>
                </c:pt>
                <c:pt idx="347">
                  <c:v>0.14311739266429074</c:v>
                </c:pt>
                <c:pt idx="348">
                  <c:v>0.14311739266429074</c:v>
                </c:pt>
                <c:pt idx="349">
                  <c:v>0.14311739266429074</c:v>
                </c:pt>
                <c:pt idx="350">
                  <c:v>0.14311739266429074</c:v>
                </c:pt>
                <c:pt idx="351">
                  <c:v>0.14311739266429074</c:v>
                </c:pt>
                <c:pt idx="352">
                  <c:v>0.14311739266429074</c:v>
                </c:pt>
                <c:pt idx="353">
                  <c:v>0.14311739266429074</c:v>
                </c:pt>
                <c:pt idx="354">
                  <c:v>0.14311739266429074</c:v>
                </c:pt>
                <c:pt idx="355">
                  <c:v>0.14311739266429074</c:v>
                </c:pt>
                <c:pt idx="356">
                  <c:v>0.14311739266429074</c:v>
                </c:pt>
                <c:pt idx="357">
                  <c:v>0.14311739266429074</c:v>
                </c:pt>
                <c:pt idx="358">
                  <c:v>0.14326559042286413</c:v>
                </c:pt>
                <c:pt idx="359">
                  <c:v>0.1441851922629801</c:v>
                </c:pt>
                <c:pt idx="360">
                  <c:v>0.14534279260270061</c:v>
                </c:pt>
                <c:pt idx="361">
                  <c:v>0.14618797192835217</c:v>
                </c:pt>
                <c:pt idx="362">
                  <c:v>0.14661975637193822</c:v>
                </c:pt>
                <c:pt idx="363">
                  <c:v>0.14671720897163706</c:v>
                </c:pt>
                <c:pt idx="364">
                  <c:v>0.14671720897163706</c:v>
                </c:pt>
                <c:pt idx="365">
                  <c:v>0.14671720897163706</c:v>
                </c:pt>
                <c:pt idx="366">
                  <c:v>0.14671720897163706</c:v>
                </c:pt>
                <c:pt idx="367">
                  <c:v>0.14671720897163706</c:v>
                </c:pt>
                <c:pt idx="368">
                  <c:v>0.14671720897163706</c:v>
                </c:pt>
                <c:pt idx="369">
                  <c:v>0.14671720897163706</c:v>
                </c:pt>
                <c:pt idx="370">
                  <c:v>0.14671720897163706</c:v>
                </c:pt>
                <c:pt idx="371">
                  <c:v>0.14671720897163706</c:v>
                </c:pt>
                <c:pt idx="372">
                  <c:v>0.14762243322721835</c:v>
                </c:pt>
                <c:pt idx="373">
                  <c:v>0.14948303343790187</c:v>
                </c:pt>
                <c:pt idx="374">
                  <c:v>0.15127576601441614</c:v>
                </c:pt>
                <c:pt idx="375">
                  <c:v>0.15247129849836677</c:v>
                </c:pt>
                <c:pt idx="376">
                  <c:v>0.15314003937510182</c:v>
                </c:pt>
                <c:pt idx="377">
                  <c:v>0.15350766529724688</c:v>
                </c:pt>
                <c:pt idx="378">
                  <c:v>0.15370884509134516</c:v>
                </c:pt>
                <c:pt idx="379">
                  <c:v>0.15382248703373202</c:v>
                </c:pt>
                <c:pt idx="380">
                  <c:v>0.15394934801644808</c:v>
                </c:pt>
                <c:pt idx="381">
                  <c:v>0.1540983053345647</c:v>
                </c:pt>
                <c:pt idx="382">
                  <c:v>0.15422642920312288</c:v>
                </c:pt>
                <c:pt idx="383">
                  <c:v>0.15433578845665619</c:v>
                </c:pt>
                <c:pt idx="384">
                  <c:v>0.15441159560729384</c:v>
                </c:pt>
                <c:pt idx="385">
                  <c:v>0.15443367104345318</c:v>
                </c:pt>
                <c:pt idx="386">
                  <c:v>0.15443367104345318</c:v>
                </c:pt>
                <c:pt idx="387">
                  <c:v>0.15443367104345318</c:v>
                </c:pt>
                <c:pt idx="388">
                  <c:v>0.15443367104345318</c:v>
                </c:pt>
                <c:pt idx="389">
                  <c:v>0.15443367104345318</c:v>
                </c:pt>
                <c:pt idx="390">
                  <c:v>0.15443367104345318</c:v>
                </c:pt>
                <c:pt idx="391">
                  <c:v>0.15443367104345318</c:v>
                </c:pt>
                <c:pt idx="392">
                  <c:v>0.15443367104345318</c:v>
                </c:pt>
                <c:pt idx="393">
                  <c:v>0.15443367104345318</c:v>
                </c:pt>
                <c:pt idx="394">
                  <c:v>0.15443367104345318</c:v>
                </c:pt>
                <c:pt idx="395">
                  <c:v>0.15443367104345318</c:v>
                </c:pt>
                <c:pt idx="396">
                  <c:v>0.15443367104345318</c:v>
                </c:pt>
                <c:pt idx="397">
                  <c:v>0.15443367104345318</c:v>
                </c:pt>
                <c:pt idx="398">
                  <c:v>0.15443367104345318</c:v>
                </c:pt>
                <c:pt idx="399">
                  <c:v>0.15443367104345318</c:v>
                </c:pt>
                <c:pt idx="400">
                  <c:v>0.15443367104345318</c:v>
                </c:pt>
                <c:pt idx="401">
                  <c:v>0.15443367104345318</c:v>
                </c:pt>
                <c:pt idx="402">
                  <c:v>0.15499824257812075</c:v>
                </c:pt>
                <c:pt idx="403">
                  <c:v>0.15592544580773002</c:v>
                </c:pt>
                <c:pt idx="404">
                  <c:v>0.15671697453365593</c:v>
                </c:pt>
                <c:pt idx="405">
                  <c:v>0.15739250737838331</c:v>
                </c:pt>
                <c:pt idx="406">
                  <c:v>0.15811589574408869</c:v>
                </c:pt>
                <c:pt idx="407">
                  <c:v>0.15883403645452251</c:v>
                </c:pt>
                <c:pt idx="408">
                  <c:v>0.1593278332411448</c:v>
                </c:pt>
                <c:pt idx="409">
                  <c:v>0.15945174376874252</c:v>
                </c:pt>
                <c:pt idx="410">
                  <c:v>0.15945174376874252</c:v>
                </c:pt>
                <c:pt idx="411">
                  <c:v>0.15945174376874252</c:v>
                </c:pt>
                <c:pt idx="412">
                  <c:v>0.15945174376874252</c:v>
                </c:pt>
                <c:pt idx="413">
                  <c:v>0.15945174376874252</c:v>
                </c:pt>
                <c:pt idx="414">
                  <c:v>0.15945174376874252</c:v>
                </c:pt>
                <c:pt idx="415">
                  <c:v>0.15945174376874252</c:v>
                </c:pt>
                <c:pt idx="416">
                  <c:v>0.15945174376874252</c:v>
                </c:pt>
                <c:pt idx="417">
                  <c:v>0.15945174376874252</c:v>
                </c:pt>
                <c:pt idx="418">
                  <c:v>0.15945174376874252</c:v>
                </c:pt>
                <c:pt idx="419">
                  <c:v>0.15963899854151345</c:v>
                </c:pt>
                <c:pt idx="420">
                  <c:v>0.16002468315495649</c:v>
                </c:pt>
                <c:pt idx="421">
                  <c:v>0.16016586082442666</c:v>
                </c:pt>
                <c:pt idx="422">
                  <c:v>0.16016586082442666</c:v>
                </c:pt>
                <c:pt idx="423">
                  <c:v>0.16016586082442666</c:v>
                </c:pt>
                <c:pt idx="424">
                  <c:v>0.16016586082442666</c:v>
                </c:pt>
                <c:pt idx="425">
                  <c:v>0.16016586082442666</c:v>
                </c:pt>
                <c:pt idx="426">
                  <c:v>0.16016586082442666</c:v>
                </c:pt>
                <c:pt idx="427">
                  <c:v>0.16016586082442666</c:v>
                </c:pt>
                <c:pt idx="428">
                  <c:v>0.16016586082442666</c:v>
                </c:pt>
                <c:pt idx="429">
                  <c:v>0.16016586082442666</c:v>
                </c:pt>
                <c:pt idx="430">
                  <c:v>0.16016586082442666</c:v>
                </c:pt>
                <c:pt idx="431">
                  <c:v>0.16047698499946095</c:v>
                </c:pt>
                <c:pt idx="432">
                  <c:v>0.16073125841884861</c:v>
                </c:pt>
                <c:pt idx="433">
                  <c:v>0.16073125841884861</c:v>
                </c:pt>
                <c:pt idx="434">
                  <c:v>0.16073125841884861</c:v>
                </c:pt>
                <c:pt idx="435">
                  <c:v>0.16118934512664182</c:v>
                </c:pt>
                <c:pt idx="436">
                  <c:v>0.16262014723452933</c:v>
                </c:pt>
                <c:pt idx="437">
                  <c:v>0.164976814488352</c:v>
                </c:pt>
                <c:pt idx="438">
                  <c:v>0.16791302953752038</c:v>
                </c:pt>
                <c:pt idx="439">
                  <c:v>0.17073907456769014</c:v>
                </c:pt>
                <c:pt idx="440">
                  <c:v>0.17283566963232166</c:v>
                </c:pt>
                <c:pt idx="441">
                  <c:v>0.17390752660323325</c:v>
                </c:pt>
                <c:pt idx="442">
                  <c:v>0.1742637184351177</c:v>
                </c:pt>
                <c:pt idx="443">
                  <c:v>0.17432414513092637</c:v>
                </c:pt>
                <c:pt idx="444">
                  <c:v>0.17432567332973467</c:v>
                </c:pt>
                <c:pt idx="445">
                  <c:v>0.17432567332973467</c:v>
                </c:pt>
                <c:pt idx="446">
                  <c:v>0.17432567332973467</c:v>
                </c:pt>
                <c:pt idx="447">
                  <c:v>0.17432567332973467</c:v>
                </c:pt>
                <c:pt idx="448">
                  <c:v>0.17432567332973467</c:v>
                </c:pt>
                <c:pt idx="449">
                  <c:v>0.17432567332973467</c:v>
                </c:pt>
                <c:pt idx="450">
                  <c:v>0.17432567332973467</c:v>
                </c:pt>
                <c:pt idx="451">
                  <c:v>0.17432567332973467</c:v>
                </c:pt>
                <c:pt idx="452">
                  <c:v>0.17432567332973467</c:v>
                </c:pt>
                <c:pt idx="453">
                  <c:v>0.17432567332973467</c:v>
                </c:pt>
                <c:pt idx="454">
                  <c:v>0.17432567332973467</c:v>
                </c:pt>
                <c:pt idx="455">
                  <c:v>0.17432567332973467</c:v>
                </c:pt>
                <c:pt idx="456">
                  <c:v>0.17432567332973467</c:v>
                </c:pt>
                <c:pt idx="457">
                  <c:v>0.17432567332973467</c:v>
                </c:pt>
                <c:pt idx="458">
                  <c:v>0.17432567332973467</c:v>
                </c:pt>
                <c:pt idx="459">
                  <c:v>0.17432567332973467</c:v>
                </c:pt>
                <c:pt idx="460">
                  <c:v>0.17432567332973467</c:v>
                </c:pt>
                <c:pt idx="461">
                  <c:v>0.17432567332973467</c:v>
                </c:pt>
                <c:pt idx="462">
                  <c:v>0.17432567332973467</c:v>
                </c:pt>
                <c:pt idx="463">
                  <c:v>0.17432567332973467</c:v>
                </c:pt>
                <c:pt idx="464">
                  <c:v>0.17432567332973467</c:v>
                </c:pt>
                <c:pt idx="465">
                  <c:v>0.17432567332973467</c:v>
                </c:pt>
                <c:pt idx="466">
                  <c:v>0.17432567332973467</c:v>
                </c:pt>
                <c:pt idx="467">
                  <c:v>0.17432567332973467</c:v>
                </c:pt>
                <c:pt idx="468">
                  <c:v>0.17432567332973467</c:v>
                </c:pt>
                <c:pt idx="469">
                  <c:v>0.17432567332973467</c:v>
                </c:pt>
                <c:pt idx="470">
                  <c:v>0.17432567332973467</c:v>
                </c:pt>
                <c:pt idx="471">
                  <c:v>0.17432567332973467</c:v>
                </c:pt>
                <c:pt idx="472">
                  <c:v>0.17432567332973467</c:v>
                </c:pt>
                <c:pt idx="473">
                  <c:v>0.17432567332973467</c:v>
                </c:pt>
                <c:pt idx="474">
                  <c:v>0.17432567332973467</c:v>
                </c:pt>
                <c:pt idx="475">
                  <c:v>0.17432567332973467</c:v>
                </c:pt>
                <c:pt idx="476">
                  <c:v>0.17432567332973467</c:v>
                </c:pt>
                <c:pt idx="477">
                  <c:v>0.17432567332973467</c:v>
                </c:pt>
                <c:pt idx="478">
                  <c:v>0.17432567332973467</c:v>
                </c:pt>
                <c:pt idx="479">
                  <c:v>0.17432567332973467</c:v>
                </c:pt>
                <c:pt idx="480">
                  <c:v>0.17432567332973467</c:v>
                </c:pt>
                <c:pt idx="481">
                  <c:v>0.17432567332973467</c:v>
                </c:pt>
                <c:pt idx="482">
                  <c:v>0.17432567332973467</c:v>
                </c:pt>
                <c:pt idx="483">
                  <c:v>0.17432567332973467</c:v>
                </c:pt>
                <c:pt idx="484">
                  <c:v>0.17432567332973467</c:v>
                </c:pt>
                <c:pt idx="485">
                  <c:v>0.17432567332973467</c:v>
                </c:pt>
                <c:pt idx="486">
                  <c:v>0.17432567332973467</c:v>
                </c:pt>
                <c:pt idx="487">
                  <c:v>0.17432567332973467</c:v>
                </c:pt>
                <c:pt idx="488">
                  <c:v>0.17432567332973467</c:v>
                </c:pt>
                <c:pt idx="489">
                  <c:v>0.17432567332973467</c:v>
                </c:pt>
                <c:pt idx="490">
                  <c:v>0.17432567332973467</c:v>
                </c:pt>
                <c:pt idx="491">
                  <c:v>0.17432567332973467</c:v>
                </c:pt>
                <c:pt idx="492">
                  <c:v>0.17432567332973467</c:v>
                </c:pt>
                <c:pt idx="493">
                  <c:v>0.17432567332973467</c:v>
                </c:pt>
                <c:pt idx="494">
                  <c:v>0.17432567332973467</c:v>
                </c:pt>
                <c:pt idx="495">
                  <c:v>0.17432567332973467</c:v>
                </c:pt>
                <c:pt idx="496">
                  <c:v>0.17432567332973467</c:v>
                </c:pt>
                <c:pt idx="497">
                  <c:v>0.17432567332973467</c:v>
                </c:pt>
                <c:pt idx="498">
                  <c:v>0.17432567332973467</c:v>
                </c:pt>
                <c:pt idx="499">
                  <c:v>0.17432567332973467</c:v>
                </c:pt>
                <c:pt idx="500">
                  <c:v>0.17432567332973467</c:v>
                </c:pt>
                <c:pt idx="501">
                  <c:v>0.17432567332973467</c:v>
                </c:pt>
                <c:pt idx="502">
                  <c:v>0.17432567332973467</c:v>
                </c:pt>
                <c:pt idx="503">
                  <c:v>0.17432567332973467</c:v>
                </c:pt>
                <c:pt idx="504">
                  <c:v>0.17432567332973467</c:v>
                </c:pt>
                <c:pt idx="505">
                  <c:v>0.17432567332973467</c:v>
                </c:pt>
                <c:pt idx="506">
                  <c:v>0.17432567332973467</c:v>
                </c:pt>
                <c:pt idx="507">
                  <c:v>0.17432567332973467</c:v>
                </c:pt>
                <c:pt idx="508">
                  <c:v>0.17432567332973467</c:v>
                </c:pt>
                <c:pt idx="509">
                  <c:v>0.17432567332973467</c:v>
                </c:pt>
                <c:pt idx="510">
                  <c:v>0.17432567332973467</c:v>
                </c:pt>
                <c:pt idx="511">
                  <c:v>0.17432567332973467</c:v>
                </c:pt>
                <c:pt idx="512">
                  <c:v>0.17432567332973467</c:v>
                </c:pt>
                <c:pt idx="513">
                  <c:v>0.17432567332973467</c:v>
                </c:pt>
                <c:pt idx="514">
                  <c:v>0.17432567332973467</c:v>
                </c:pt>
                <c:pt idx="515">
                  <c:v>0.17432567332973467</c:v>
                </c:pt>
                <c:pt idx="516">
                  <c:v>0.17432567332973467</c:v>
                </c:pt>
                <c:pt idx="517">
                  <c:v>0.17432567332973467</c:v>
                </c:pt>
                <c:pt idx="518">
                  <c:v>0.17432567332973467</c:v>
                </c:pt>
                <c:pt idx="519">
                  <c:v>0.17432567332973467</c:v>
                </c:pt>
                <c:pt idx="520">
                  <c:v>0.17456740779967747</c:v>
                </c:pt>
                <c:pt idx="521">
                  <c:v>0.17497175191145622</c:v>
                </c:pt>
                <c:pt idx="522">
                  <c:v>0.17548639650734099</c:v>
                </c:pt>
                <c:pt idx="523">
                  <c:v>0.17632703806341951</c:v>
                </c:pt>
                <c:pt idx="524">
                  <c:v>0.17763854778334301</c:v>
                </c:pt>
                <c:pt idx="525">
                  <c:v>0.17905093663675842</c:v>
                </c:pt>
                <c:pt idx="526">
                  <c:v>0.17995487529512605</c:v>
                </c:pt>
                <c:pt idx="527">
                  <c:v>0.18027574873545527</c:v>
                </c:pt>
                <c:pt idx="528">
                  <c:v>0.18034843155472824</c:v>
                </c:pt>
                <c:pt idx="529">
                  <c:v>0.18036789237558729</c:v>
                </c:pt>
                <c:pt idx="530">
                  <c:v>0.18036789237558729</c:v>
                </c:pt>
                <c:pt idx="531">
                  <c:v>0.18036789237558729</c:v>
                </c:pt>
                <c:pt idx="532">
                  <c:v>0.18036789237558729</c:v>
                </c:pt>
                <c:pt idx="533">
                  <c:v>0.18036789237558729</c:v>
                </c:pt>
                <c:pt idx="534">
                  <c:v>0.18036789237558729</c:v>
                </c:pt>
                <c:pt idx="535">
                  <c:v>0.18036789237558729</c:v>
                </c:pt>
                <c:pt idx="536">
                  <c:v>0.18036789237558729</c:v>
                </c:pt>
                <c:pt idx="537">
                  <c:v>0.18036789237558729</c:v>
                </c:pt>
                <c:pt idx="538">
                  <c:v>0.18036789237558729</c:v>
                </c:pt>
                <c:pt idx="539">
                  <c:v>0.18036789237558729</c:v>
                </c:pt>
                <c:pt idx="540">
                  <c:v>0.18036789237558729</c:v>
                </c:pt>
                <c:pt idx="541">
                  <c:v>0.18036789237558729</c:v>
                </c:pt>
                <c:pt idx="542">
                  <c:v>0.18036789237558729</c:v>
                </c:pt>
                <c:pt idx="543">
                  <c:v>0.18036789237558729</c:v>
                </c:pt>
                <c:pt idx="544">
                  <c:v>0.18078786708608111</c:v>
                </c:pt>
                <c:pt idx="545">
                  <c:v>0.18175364957772527</c:v>
                </c:pt>
                <c:pt idx="546">
                  <c:v>0.1827316132383702</c:v>
                </c:pt>
                <c:pt idx="547">
                  <c:v>0.18335393996707069</c:v>
                </c:pt>
                <c:pt idx="548">
                  <c:v>0.18373157617440952</c:v>
                </c:pt>
                <c:pt idx="549">
                  <c:v>0.18398080435893346</c:v>
                </c:pt>
                <c:pt idx="550">
                  <c:v>0.18416556762087619</c:v>
                </c:pt>
                <c:pt idx="551">
                  <c:v>0.18421872191803731</c:v>
                </c:pt>
                <c:pt idx="552">
                  <c:v>0.18424677461278502</c:v>
                </c:pt>
                <c:pt idx="553">
                  <c:v>0.18427433967596768</c:v>
                </c:pt>
                <c:pt idx="554">
                  <c:v>0.18427433967596768</c:v>
                </c:pt>
                <c:pt idx="555">
                  <c:v>0.18427433967596768</c:v>
                </c:pt>
                <c:pt idx="556">
                  <c:v>0.18427433967596768</c:v>
                </c:pt>
                <c:pt idx="557">
                  <c:v>0.18427433967596768</c:v>
                </c:pt>
                <c:pt idx="558">
                  <c:v>0.18427433967596768</c:v>
                </c:pt>
                <c:pt idx="559">
                  <c:v>0.18427433967596768</c:v>
                </c:pt>
                <c:pt idx="560">
                  <c:v>0.18427433967596768</c:v>
                </c:pt>
                <c:pt idx="561">
                  <c:v>0.18427433967596768</c:v>
                </c:pt>
                <c:pt idx="562">
                  <c:v>0.18427433967596768</c:v>
                </c:pt>
                <c:pt idx="563">
                  <c:v>0.18447565939874716</c:v>
                </c:pt>
                <c:pt idx="564">
                  <c:v>0.18603894975259661</c:v>
                </c:pt>
                <c:pt idx="565">
                  <c:v>0.18769947667080758</c:v>
                </c:pt>
                <c:pt idx="566">
                  <c:v>0.18844923839591046</c:v>
                </c:pt>
                <c:pt idx="567">
                  <c:v>0.18844923839591046</c:v>
                </c:pt>
                <c:pt idx="568">
                  <c:v>0.18844923839591046</c:v>
                </c:pt>
                <c:pt idx="569">
                  <c:v>0.18844923839591046</c:v>
                </c:pt>
                <c:pt idx="570">
                  <c:v>0.18844923839591046</c:v>
                </c:pt>
                <c:pt idx="571">
                  <c:v>0.18844923839591046</c:v>
                </c:pt>
                <c:pt idx="572">
                  <c:v>0.18844923839591046</c:v>
                </c:pt>
                <c:pt idx="573">
                  <c:v>0.18844923839591046</c:v>
                </c:pt>
                <c:pt idx="574">
                  <c:v>0.18844923839591046</c:v>
                </c:pt>
                <c:pt idx="575">
                  <c:v>0.18844923839591046</c:v>
                </c:pt>
                <c:pt idx="576">
                  <c:v>0.18844923839591046</c:v>
                </c:pt>
                <c:pt idx="577">
                  <c:v>0.18844923839591046</c:v>
                </c:pt>
                <c:pt idx="578">
                  <c:v>0.18844923839591046</c:v>
                </c:pt>
                <c:pt idx="579">
                  <c:v>0.18844923839591046</c:v>
                </c:pt>
                <c:pt idx="580">
                  <c:v>0.18844923839591046</c:v>
                </c:pt>
                <c:pt idx="581">
                  <c:v>0.18844923839591046</c:v>
                </c:pt>
                <c:pt idx="582">
                  <c:v>0.18844923839591046</c:v>
                </c:pt>
                <c:pt idx="583">
                  <c:v>0.18844923839591046</c:v>
                </c:pt>
                <c:pt idx="584">
                  <c:v>0.18844923839591046</c:v>
                </c:pt>
                <c:pt idx="585">
                  <c:v>0.18844923839591046</c:v>
                </c:pt>
                <c:pt idx="586">
                  <c:v>0.18844923839591046</c:v>
                </c:pt>
                <c:pt idx="587">
                  <c:v>0.18844923839591046</c:v>
                </c:pt>
                <c:pt idx="588">
                  <c:v>0.18844923839591046</c:v>
                </c:pt>
                <c:pt idx="589">
                  <c:v>0.18844923839591046</c:v>
                </c:pt>
                <c:pt idx="590">
                  <c:v>0.18844923839591046</c:v>
                </c:pt>
                <c:pt idx="591">
                  <c:v>0.18844923839591046</c:v>
                </c:pt>
                <c:pt idx="592">
                  <c:v>0.18844923839591046</c:v>
                </c:pt>
                <c:pt idx="593">
                  <c:v>0.18844923839591046</c:v>
                </c:pt>
                <c:pt idx="594">
                  <c:v>0.18844923839591046</c:v>
                </c:pt>
                <c:pt idx="595">
                  <c:v>0.18844923839591046</c:v>
                </c:pt>
                <c:pt idx="596">
                  <c:v>0.18844923839591046</c:v>
                </c:pt>
                <c:pt idx="597">
                  <c:v>0.18844923839591046</c:v>
                </c:pt>
                <c:pt idx="598">
                  <c:v>0.18844923839591046</c:v>
                </c:pt>
                <c:pt idx="599">
                  <c:v>0.18844923839591046</c:v>
                </c:pt>
                <c:pt idx="600">
                  <c:v>0.18844923839591046</c:v>
                </c:pt>
                <c:pt idx="601">
                  <c:v>0.18844923839591046</c:v>
                </c:pt>
                <c:pt idx="602">
                  <c:v>0.18844923839591046</c:v>
                </c:pt>
                <c:pt idx="603">
                  <c:v>0.18844923839591046</c:v>
                </c:pt>
                <c:pt idx="604">
                  <c:v>0.18844923839591046</c:v>
                </c:pt>
                <c:pt idx="605">
                  <c:v>0.18844923839591046</c:v>
                </c:pt>
                <c:pt idx="606">
                  <c:v>0.18844923839591046</c:v>
                </c:pt>
                <c:pt idx="607">
                  <c:v>0.18844923839591046</c:v>
                </c:pt>
                <c:pt idx="608">
                  <c:v>0.18844923839591046</c:v>
                </c:pt>
                <c:pt idx="609">
                  <c:v>0.18844923839591046</c:v>
                </c:pt>
                <c:pt idx="610">
                  <c:v>0.18844923839591046</c:v>
                </c:pt>
                <c:pt idx="611">
                  <c:v>0.18844923839591046</c:v>
                </c:pt>
                <c:pt idx="612">
                  <c:v>0.18844923839591046</c:v>
                </c:pt>
                <c:pt idx="613">
                  <c:v>0.18844923839591046</c:v>
                </c:pt>
                <c:pt idx="614">
                  <c:v>0.18844923839591046</c:v>
                </c:pt>
                <c:pt idx="615">
                  <c:v>0.18844923839591046</c:v>
                </c:pt>
                <c:pt idx="616">
                  <c:v>0.18844923839591046</c:v>
                </c:pt>
                <c:pt idx="617">
                  <c:v>0.18844923839591046</c:v>
                </c:pt>
                <c:pt idx="618">
                  <c:v>0.18844923839591046</c:v>
                </c:pt>
                <c:pt idx="619">
                  <c:v>0.18897367286791833</c:v>
                </c:pt>
                <c:pt idx="620">
                  <c:v>0.1896549292844982</c:v>
                </c:pt>
                <c:pt idx="621">
                  <c:v>0.18987855007992538</c:v>
                </c:pt>
                <c:pt idx="622">
                  <c:v>0.18987855007992538</c:v>
                </c:pt>
                <c:pt idx="623">
                  <c:v>0.18987855007992538</c:v>
                </c:pt>
                <c:pt idx="624">
                  <c:v>0.18987855007992538</c:v>
                </c:pt>
                <c:pt idx="625">
                  <c:v>0.18987855007992538</c:v>
                </c:pt>
                <c:pt idx="626">
                  <c:v>0.18987855007992538</c:v>
                </c:pt>
                <c:pt idx="627">
                  <c:v>0.18987855007992538</c:v>
                </c:pt>
                <c:pt idx="628">
                  <c:v>0.18987855007992538</c:v>
                </c:pt>
                <c:pt idx="629">
                  <c:v>0.18987855007992538</c:v>
                </c:pt>
                <c:pt idx="630">
                  <c:v>0.18987855007992538</c:v>
                </c:pt>
                <c:pt idx="631">
                  <c:v>0.18987855007992538</c:v>
                </c:pt>
                <c:pt idx="632">
                  <c:v>0.18987855007992538</c:v>
                </c:pt>
                <c:pt idx="633">
                  <c:v>0.18987855007992538</c:v>
                </c:pt>
                <c:pt idx="634">
                  <c:v>0.18987855007992538</c:v>
                </c:pt>
                <c:pt idx="635">
                  <c:v>0.18987855007992538</c:v>
                </c:pt>
                <c:pt idx="636">
                  <c:v>0.18987855007992538</c:v>
                </c:pt>
                <c:pt idx="637">
                  <c:v>0.18987855007992538</c:v>
                </c:pt>
                <c:pt idx="638">
                  <c:v>0.18987855007992538</c:v>
                </c:pt>
                <c:pt idx="639">
                  <c:v>0.18987855007992538</c:v>
                </c:pt>
                <c:pt idx="640">
                  <c:v>0.18987855007992538</c:v>
                </c:pt>
                <c:pt idx="641">
                  <c:v>0.18987855007992538</c:v>
                </c:pt>
                <c:pt idx="642">
                  <c:v>0.18987855007992538</c:v>
                </c:pt>
                <c:pt idx="643">
                  <c:v>0.18987855007992538</c:v>
                </c:pt>
                <c:pt idx="644">
                  <c:v>0.18987855007992538</c:v>
                </c:pt>
                <c:pt idx="645">
                  <c:v>0.18987855007992538</c:v>
                </c:pt>
                <c:pt idx="646">
                  <c:v>0.18987855007992538</c:v>
                </c:pt>
                <c:pt idx="647">
                  <c:v>0.18987855007992538</c:v>
                </c:pt>
                <c:pt idx="648">
                  <c:v>0.18987855007992538</c:v>
                </c:pt>
                <c:pt idx="649">
                  <c:v>0.18987855007992538</c:v>
                </c:pt>
                <c:pt idx="650">
                  <c:v>0.18987855007992538</c:v>
                </c:pt>
                <c:pt idx="651">
                  <c:v>0.19100998606346445</c:v>
                </c:pt>
                <c:pt idx="652">
                  <c:v>0.19332729700087015</c:v>
                </c:pt>
                <c:pt idx="653">
                  <c:v>0.19576564870369614</c:v>
                </c:pt>
                <c:pt idx="654">
                  <c:v>0.19881800528197227</c:v>
                </c:pt>
                <c:pt idx="655">
                  <c:v>0.20332794744438654</c:v>
                </c:pt>
                <c:pt idx="656">
                  <c:v>0.20830507408142357</c:v>
                </c:pt>
                <c:pt idx="657">
                  <c:v>0.211999363519558</c:v>
                </c:pt>
                <c:pt idx="658">
                  <c:v>0.21435190013378236</c:v>
                </c:pt>
                <c:pt idx="659">
                  <c:v>0.21692623021000298</c:v>
                </c:pt>
                <c:pt idx="660">
                  <c:v>0.22073890866074886</c:v>
                </c:pt>
                <c:pt idx="661">
                  <c:v>0.22483709223859524</c:v>
                </c:pt>
                <c:pt idx="662">
                  <c:v>0.22822010754726613</c:v>
                </c:pt>
                <c:pt idx="663">
                  <c:v>0.22996546751702779</c:v>
                </c:pt>
                <c:pt idx="664">
                  <c:v>0.2305234645413666</c:v>
                </c:pt>
                <c:pt idx="665">
                  <c:v>0.2305234645413666</c:v>
                </c:pt>
                <c:pt idx="666">
                  <c:v>0.2305234645413666</c:v>
                </c:pt>
                <c:pt idx="667">
                  <c:v>0.2305234645413666</c:v>
                </c:pt>
                <c:pt idx="668">
                  <c:v>0.2305234645413666</c:v>
                </c:pt>
                <c:pt idx="669">
                  <c:v>0.2305234645413666</c:v>
                </c:pt>
                <c:pt idx="670">
                  <c:v>0.2305234645413666</c:v>
                </c:pt>
                <c:pt idx="671">
                  <c:v>0.2305234645413666</c:v>
                </c:pt>
                <c:pt idx="672">
                  <c:v>0.2305234645413666</c:v>
                </c:pt>
                <c:pt idx="673">
                  <c:v>0.2305234645413666</c:v>
                </c:pt>
                <c:pt idx="674">
                  <c:v>0.2305234645413666</c:v>
                </c:pt>
                <c:pt idx="675">
                  <c:v>0.2305234645413666</c:v>
                </c:pt>
                <c:pt idx="676">
                  <c:v>0.2305234645413666</c:v>
                </c:pt>
                <c:pt idx="677">
                  <c:v>0.23063394967200895</c:v>
                </c:pt>
                <c:pt idx="678">
                  <c:v>0.23305970023489472</c:v>
                </c:pt>
                <c:pt idx="679">
                  <c:v>0.23675365384748154</c:v>
                </c:pt>
                <c:pt idx="680">
                  <c:v>0.24082106511232207</c:v>
                </c:pt>
                <c:pt idx="681">
                  <c:v>0.24449287232435377</c:v>
                </c:pt>
                <c:pt idx="682">
                  <c:v>0.24644147487558832</c:v>
                </c:pt>
                <c:pt idx="683">
                  <c:v>0.24750112654936124</c:v>
                </c:pt>
                <c:pt idx="684">
                  <c:v>0.24791261300616102</c:v>
                </c:pt>
                <c:pt idx="685">
                  <c:v>0.24791261300616102</c:v>
                </c:pt>
                <c:pt idx="686">
                  <c:v>0.24791261300616102</c:v>
                </c:pt>
                <c:pt idx="687">
                  <c:v>0.24791261300616102</c:v>
                </c:pt>
                <c:pt idx="688">
                  <c:v>0.24791261300616102</c:v>
                </c:pt>
                <c:pt idx="689">
                  <c:v>0.24791261300616102</c:v>
                </c:pt>
                <c:pt idx="690">
                  <c:v>0.24791261300616102</c:v>
                </c:pt>
                <c:pt idx="691">
                  <c:v>0.24791261300616102</c:v>
                </c:pt>
                <c:pt idx="692">
                  <c:v>0.24791261300616102</c:v>
                </c:pt>
                <c:pt idx="693">
                  <c:v>0.24791261300616102</c:v>
                </c:pt>
                <c:pt idx="694">
                  <c:v>0.24791261300616102</c:v>
                </c:pt>
                <c:pt idx="695">
                  <c:v>0.24791261300616102</c:v>
                </c:pt>
                <c:pt idx="696">
                  <c:v>0.25002830734504994</c:v>
                </c:pt>
                <c:pt idx="697">
                  <c:v>0.25270992852738766</c:v>
                </c:pt>
                <c:pt idx="698">
                  <c:v>0.25455505798435785</c:v>
                </c:pt>
                <c:pt idx="699">
                  <c:v>0.25574804891419645</c:v>
                </c:pt>
                <c:pt idx="700">
                  <c:v>0.25610450854623518</c:v>
                </c:pt>
                <c:pt idx="701">
                  <c:v>0.25610450854623518</c:v>
                </c:pt>
                <c:pt idx="702">
                  <c:v>0.25610450854623518</c:v>
                </c:pt>
                <c:pt idx="703">
                  <c:v>0.25610450854623518</c:v>
                </c:pt>
                <c:pt idx="704">
                  <c:v>0.25616626407305809</c:v>
                </c:pt>
                <c:pt idx="705">
                  <c:v>0.25686609157796531</c:v>
                </c:pt>
                <c:pt idx="706">
                  <c:v>0.25804382015602489</c:v>
                </c:pt>
                <c:pt idx="707">
                  <c:v>0.2591180120091317</c:v>
                </c:pt>
                <c:pt idx="708">
                  <c:v>0.25959867241187518</c:v>
                </c:pt>
                <c:pt idx="709">
                  <c:v>0.25959867241187518</c:v>
                </c:pt>
                <c:pt idx="710">
                  <c:v>0.25959867241187518</c:v>
                </c:pt>
                <c:pt idx="711">
                  <c:v>0.25959867241187518</c:v>
                </c:pt>
                <c:pt idx="712">
                  <c:v>0.25959867241187518</c:v>
                </c:pt>
                <c:pt idx="713">
                  <c:v>0.25959867241187518</c:v>
                </c:pt>
                <c:pt idx="714">
                  <c:v>0.26044824213155965</c:v>
                </c:pt>
                <c:pt idx="715">
                  <c:v>0.26244538024571967</c:v>
                </c:pt>
                <c:pt idx="716">
                  <c:v>0.26376432588349291</c:v>
                </c:pt>
                <c:pt idx="717">
                  <c:v>0.26397244826209376</c:v>
                </c:pt>
                <c:pt idx="718">
                  <c:v>0.26397244826209376</c:v>
                </c:pt>
                <c:pt idx="719">
                  <c:v>0.26397244826209376</c:v>
                </c:pt>
                <c:pt idx="720">
                  <c:v>0.26397244826209376</c:v>
                </c:pt>
                <c:pt idx="721">
                  <c:v>0.26397244826209376</c:v>
                </c:pt>
                <c:pt idx="722">
                  <c:v>0.26397244826209376</c:v>
                </c:pt>
                <c:pt idx="723">
                  <c:v>0.26397244826209376</c:v>
                </c:pt>
                <c:pt idx="724">
                  <c:v>0.26397244826209376</c:v>
                </c:pt>
                <c:pt idx="725">
                  <c:v>0.26397244826209376</c:v>
                </c:pt>
                <c:pt idx="726">
                  <c:v>0.26397244826209376</c:v>
                </c:pt>
                <c:pt idx="727">
                  <c:v>0.26397244826209376</c:v>
                </c:pt>
                <c:pt idx="728">
                  <c:v>0.26397244826209376</c:v>
                </c:pt>
                <c:pt idx="729">
                  <c:v>0.26397244826209376</c:v>
                </c:pt>
                <c:pt idx="730">
                  <c:v>0.26397244826209376</c:v>
                </c:pt>
                <c:pt idx="731">
                  <c:v>0.26397244826209376</c:v>
                </c:pt>
                <c:pt idx="732">
                  <c:v>0.26397244826209376</c:v>
                </c:pt>
                <c:pt idx="733">
                  <c:v>0.26397244826209376</c:v>
                </c:pt>
                <c:pt idx="734">
                  <c:v>0.26397244826209376</c:v>
                </c:pt>
                <c:pt idx="735">
                  <c:v>0.26397244826209376</c:v>
                </c:pt>
                <c:pt idx="736">
                  <c:v>0.26397244826209376</c:v>
                </c:pt>
                <c:pt idx="737">
                  <c:v>0.26397244826209376</c:v>
                </c:pt>
                <c:pt idx="738">
                  <c:v>0.26397244826209376</c:v>
                </c:pt>
                <c:pt idx="739">
                  <c:v>0.26397244826209376</c:v>
                </c:pt>
                <c:pt idx="740">
                  <c:v>0.26397244826209376</c:v>
                </c:pt>
                <c:pt idx="741">
                  <c:v>0.26397244826209376</c:v>
                </c:pt>
                <c:pt idx="742">
                  <c:v>0.26397244826209376</c:v>
                </c:pt>
                <c:pt idx="743">
                  <c:v>0.26397244826209376</c:v>
                </c:pt>
                <c:pt idx="744">
                  <c:v>0.26397244826209376</c:v>
                </c:pt>
                <c:pt idx="745">
                  <c:v>0.26397244826209376</c:v>
                </c:pt>
                <c:pt idx="746">
                  <c:v>0.26397244826209376</c:v>
                </c:pt>
                <c:pt idx="747">
                  <c:v>0.26397244826209376</c:v>
                </c:pt>
                <c:pt idx="748">
                  <c:v>0.26397244826209376</c:v>
                </c:pt>
                <c:pt idx="749">
                  <c:v>0.26397244826209376</c:v>
                </c:pt>
                <c:pt idx="750">
                  <c:v>0.26397244826209376</c:v>
                </c:pt>
                <c:pt idx="751">
                  <c:v>0.26397244826209376</c:v>
                </c:pt>
                <c:pt idx="752">
                  <c:v>0.26397244826209376</c:v>
                </c:pt>
                <c:pt idx="753">
                  <c:v>0.26397244826209376</c:v>
                </c:pt>
                <c:pt idx="754">
                  <c:v>0.2643289807170674</c:v>
                </c:pt>
                <c:pt idx="755">
                  <c:v>0.26509320052083968</c:v>
                </c:pt>
                <c:pt idx="756">
                  <c:v>0.26718285631949684</c:v>
                </c:pt>
                <c:pt idx="757">
                  <c:v>0.27147382674887038</c:v>
                </c:pt>
                <c:pt idx="758">
                  <c:v>0.27710152115663461</c:v>
                </c:pt>
                <c:pt idx="759">
                  <c:v>0.2824267234429011</c:v>
                </c:pt>
                <c:pt idx="760">
                  <c:v>0.28703242148135277</c:v>
                </c:pt>
                <c:pt idx="761">
                  <c:v>0.29089627309406818</c:v>
                </c:pt>
                <c:pt idx="762">
                  <c:v>0.29353543240655106</c:v>
                </c:pt>
                <c:pt idx="763">
                  <c:v>0.29486769806426172</c:v>
                </c:pt>
                <c:pt idx="764">
                  <c:v>0.29499475048401486</c:v>
                </c:pt>
                <c:pt idx="765">
                  <c:v>0.29499475048401486</c:v>
                </c:pt>
                <c:pt idx="766">
                  <c:v>0.29499475048401486</c:v>
                </c:pt>
                <c:pt idx="767">
                  <c:v>0.29499475048401486</c:v>
                </c:pt>
                <c:pt idx="768">
                  <c:v>0.29499475048401486</c:v>
                </c:pt>
                <c:pt idx="769">
                  <c:v>0.29499475048401486</c:v>
                </c:pt>
                <c:pt idx="770">
                  <c:v>0.29499475048401486</c:v>
                </c:pt>
                <c:pt idx="771">
                  <c:v>0.29499475048401486</c:v>
                </c:pt>
                <c:pt idx="772">
                  <c:v>0.29499475048401486</c:v>
                </c:pt>
                <c:pt idx="773">
                  <c:v>0.29499475048401486</c:v>
                </c:pt>
                <c:pt idx="774">
                  <c:v>0.29499475048401486</c:v>
                </c:pt>
                <c:pt idx="775">
                  <c:v>0.29499475048401486</c:v>
                </c:pt>
                <c:pt idx="776">
                  <c:v>0.29499475048401486</c:v>
                </c:pt>
                <c:pt idx="777">
                  <c:v>0.29499475048401486</c:v>
                </c:pt>
                <c:pt idx="778">
                  <c:v>0.29499475048401486</c:v>
                </c:pt>
                <c:pt idx="779">
                  <c:v>0.29499475048401486</c:v>
                </c:pt>
                <c:pt idx="780">
                  <c:v>0.29499475048401486</c:v>
                </c:pt>
                <c:pt idx="781">
                  <c:v>0.29499475048401486</c:v>
                </c:pt>
                <c:pt idx="782">
                  <c:v>0.29499475048401486</c:v>
                </c:pt>
                <c:pt idx="783">
                  <c:v>0.29499475048401486</c:v>
                </c:pt>
                <c:pt idx="784">
                  <c:v>0.29499475048401486</c:v>
                </c:pt>
                <c:pt idx="785">
                  <c:v>0.29499475048401486</c:v>
                </c:pt>
                <c:pt idx="786">
                  <c:v>0.29499475048401486</c:v>
                </c:pt>
                <c:pt idx="787">
                  <c:v>0.29499475048401486</c:v>
                </c:pt>
                <c:pt idx="788">
                  <c:v>0.29499475048401486</c:v>
                </c:pt>
                <c:pt idx="789">
                  <c:v>0.29499475048401486</c:v>
                </c:pt>
                <c:pt idx="790">
                  <c:v>0.29499475048401486</c:v>
                </c:pt>
                <c:pt idx="791">
                  <c:v>0.29499475048401486</c:v>
                </c:pt>
                <c:pt idx="792">
                  <c:v>0.29499475048401486</c:v>
                </c:pt>
                <c:pt idx="793">
                  <c:v>0.29597997267770482</c:v>
                </c:pt>
                <c:pt idx="794">
                  <c:v>0.30063168095266946</c:v>
                </c:pt>
                <c:pt idx="795">
                  <c:v>0.30811365898680976</c:v>
                </c:pt>
                <c:pt idx="796">
                  <c:v>0.31643506445900627</c:v>
                </c:pt>
                <c:pt idx="797">
                  <c:v>0.32344717247391652</c:v>
                </c:pt>
                <c:pt idx="798">
                  <c:v>0.32784167375631212</c:v>
                </c:pt>
                <c:pt idx="799">
                  <c:v>0.32950992944561575</c:v>
                </c:pt>
                <c:pt idx="800">
                  <c:v>0.32950992944561575</c:v>
                </c:pt>
                <c:pt idx="801">
                  <c:v>0.32950992944561575</c:v>
                </c:pt>
                <c:pt idx="802">
                  <c:v>0.32950992944561575</c:v>
                </c:pt>
                <c:pt idx="803">
                  <c:v>0.32950992944561575</c:v>
                </c:pt>
                <c:pt idx="804">
                  <c:v>0.32950992944561575</c:v>
                </c:pt>
                <c:pt idx="805">
                  <c:v>0.32950992944561575</c:v>
                </c:pt>
                <c:pt idx="806">
                  <c:v>0.32950992944561575</c:v>
                </c:pt>
                <c:pt idx="807">
                  <c:v>0.32950992944561575</c:v>
                </c:pt>
                <c:pt idx="808">
                  <c:v>0.32983233574279619</c:v>
                </c:pt>
                <c:pt idx="809">
                  <c:v>0.33111959138397096</c:v>
                </c:pt>
                <c:pt idx="810">
                  <c:v>0.33331410878593104</c:v>
                </c:pt>
                <c:pt idx="811">
                  <c:v>0.33711996537983535</c:v>
                </c:pt>
                <c:pt idx="812">
                  <c:v>0.34192758790111555</c:v>
                </c:pt>
                <c:pt idx="813">
                  <c:v>0.34667008137785704</c:v>
                </c:pt>
                <c:pt idx="814">
                  <c:v>0.35118426663597502</c:v>
                </c:pt>
                <c:pt idx="815">
                  <c:v>0.3554814047564</c:v>
                </c:pt>
                <c:pt idx="816">
                  <c:v>0.35913702365712341</c:v>
                </c:pt>
                <c:pt idx="817">
                  <c:v>0.36186207456161479</c:v>
                </c:pt>
                <c:pt idx="818">
                  <c:v>0.36307659030544198</c:v>
                </c:pt>
                <c:pt idx="819">
                  <c:v>0.36307659030544198</c:v>
                </c:pt>
                <c:pt idx="820">
                  <c:v>0.36307659030544198</c:v>
                </c:pt>
                <c:pt idx="821">
                  <c:v>0.36307659030544198</c:v>
                </c:pt>
                <c:pt idx="822">
                  <c:v>0.36307659030544198</c:v>
                </c:pt>
                <c:pt idx="823">
                  <c:v>0.36307659030544198</c:v>
                </c:pt>
                <c:pt idx="824">
                  <c:v>0.36307659030544198</c:v>
                </c:pt>
                <c:pt idx="825">
                  <c:v>0.36307659030544198</c:v>
                </c:pt>
                <c:pt idx="826">
                  <c:v>0.36307659030544198</c:v>
                </c:pt>
                <c:pt idx="827">
                  <c:v>0.36307659030544198</c:v>
                </c:pt>
                <c:pt idx="828">
                  <c:v>0.36307659030544198</c:v>
                </c:pt>
                <c:pt idx="829">
                  <c:v>0.36307659030544198</c:v>
                </c:pt>
                <c:pt idx="830">
                  <c:v>0.36307659030544198</c:v>
                </c:pt>
                <c:pt idx="831">
                  <c:v>0.36307659030544198</c:v>
                </c:pt>
                <c:pt idx="832">
                  <c:v>0.36307659030544198</c:v>
                </c:pt>
                <c:pt idx="833">
                  <c:v>0.36307659030544198</c:v>
                </c:pt>
                <c:pt idx="834">
                  <c:v>0.36307659030544198</c:v>
                </c:pt>
                <c:pt idx="835">
                  <c:v>0.36307659030544198</c:v>
                </c:pt>
                <c:pt idx="836">
                  <c:v>0.36307659030544198</c:v>
                </c:pt>
                <c:pt idx="837">
                  <c:v>0.36307659030544198</c:v>
                </c:pt>
                <c:pt idx="838">
                  <c:v>0.36307659030544198</c:v>
                </c:pt>
                <c:pt idx="839">
                  <c:v>0.36307659030544198</c:v>
                </c:pt>
                <c:pt idx="840">
                  <c:v>0.36307659030544198</c:v>
                </c:pt>
                <c:pt idx="841">
                  <c:v>0.36307659030544198</c:v>
                </c:pt>
                <c:pt idx="842">
                  <c:v>0.36307659030544198</c:v>
                </c:pt>
                <c:pt idx="843">
                  <c:v>0.36307659030544198</c:v>
                </c:pt>
                <c:pt idx="844">
                  <c:v>0.36307659030544198</c:v>
                </c:pt>
                <c:pt idx="845">
                  <c:v>0.36307659030544198</c:v>
                </c:pt>
                <c:pt idx="846">
                  <c:v>0.36307659030544198</c:v>
                </c:pt>
                <c:pt idx="847">
                  <c:v>0.36307659030544198</c:v>
                </c:pt>
                <c:pt idx="848">
                  <c:v>0.36307659030544198</c:v>
                </c:pt>
                <c:pt idx="849">
                  <c:v>0.36307659030544198</c:v>
                </c:pt>
                <c:pt idx="850">
                  <c:v>0.36307659030544198</c:v>
                </c:pt>
                <c:pt idx="851">
                  <c:v>0.36307659030544198</c:v>
                </c:pt>
                <c:pt idx="852">
                  <c:v>0.36307659030544198</c:v>
                </c:pt>
                <c:pt idx="853">
                  <c:v>0.36307659030544198</c:v>
                </c:pt>
                <c:pt idx="854">
                  <c:v>0.36307659030544198</c:v>
                </c:pt>
                <c:pt idx="855">
                  <c:v>0.36307659030544198</c:v>
                </c:pt>
                <c:pt idx="856">
                  <c:v>0.36307659030544198</c:v>
                </c:pt>
                <c:pt idx="857">
                  <c:v>0.36307659030544198</c:v>
                </c:pt>
                <c:pt idx="858">
                  <c:v>0.36307659030544198</c:v>
                </c:pt>
                <c:pt idx="859">
                  <c:v>0.36307659030544198</c:v>
                </c:pt>
                <c:pt idx="860">
                  <c:v>0.36307659030544198</c:v>
                </c:pt>
                <c:pt idx="861">
                  <c:v>0.36307659030544198</c:v>
                </c:pt>
                <c:pt idx="862">
                  <c:v>0.36307659030544198</c:v>
                </c:pt>
                <c:pt idx="863">
                  <c:v>0.36307659030544198</c:v>
                </c:pt>
                <c:pt idx="864">
                  <c:v>0.36307659030544198</c:v>
                </c:pt>
                <c:pt idx="865">
                  <c:v>0.36307659030544198</c:v>
                </c:pt>
                <c:pt idx="866">
                  <c:v>0.36307659030544198</c:v>
                </c:pt>
                <c:pt idx="867">
                  <c:v>0.36307659030544198</c:v>
                </c:pt>
                <c:pt idx="868">
                  <c:v>0.36307659030544198</c:v>
                </c:pt>
                <c:pt idx="869">
                  <c:v>0.36307659030544198</c:v>
                </c:pt>
                <c:pt idx="870">
                  <c:v>0.36307659030544198</c:v>
                </c:pt>
                <c:pt idx="871">
                  <c:v>0.36307659030544198</c:v>
                </c:pt>
                <c:pt idx="872">
                  <c:v>0.36307659030544198</c:v>
                </c:pt>
                <c:pt idx="873">
                  <c:v>0.36307659030544198</c:v>
                </c:pt>
                <c:pt idx="874">
                  <c:v>0.36307659030544198</c:v>
                </c:pt>
                <c:pt idx="875">
                  <c:v>0.36343091576424574</c:v>
                </c:pt>
                <c:pt idx="876">
                  <c:v>0.36443173206584367</c:v>
                </c:pt>
                <c:pt idx="877">
                  <c:v>0.3650950624993281</c:v>
                </c:pt>
                <c:pt idx="878">
                  <c:v>0.3650950624993281</c:v>
                </c:pt>
                <c:pt idx="879">
                  <c:v>0.3650950624993281</c:v>
                </c:pt>
                <c:pt idx="880">
                  <c:v>0.3650950624993281</c:v>
                </c:pt>
                <c:pt idx="881">
                  <c:v>0.36545407377337646</c:v>
                </c:pt>
                <c:pt idx="882">
                  <c:v>0.36545407377337646</c:v>
                </c:pt>
                <c:pt idx="883">
                  <c:v>0.36545407377337646</c:v>
                </c:pt>
                <c:pt idx="884">
                  <c:v>0.36545407377337646</c:v>
                </c:pt>
                <c:pt idx="885">
                  <c:v>0.36545407377337646</c:v>
                </c:pt>
                <c:pt idx="886">
                  <c:v>0.36545407377337646</c:v>
                </c:pt>
                <c:pt idx="887">
                  <c:v>0.36545407377337646</c:v>
                </c:pt>
                <c:pt idx="888">
                  <c:v>0.36545407377337646</c:v>
                </c:pt>
                <c:pt idx="889">
                  <c:v>0.36545407377337646</c:v>
                </c:pt>
                <c:pt idx="890">
                  <c:v>0.36545407377337646</c:v>
                </c:pt>
                <c:pt idx="891">
                  <c:v>0.36573728238968845</c:v>
                </c:pt>
                <c:pt idx="892">
                  <c:v>0.36671583493494742</c:v>
                </c:pt>
                <c:pt idx="893">
                  <c:v>0.36781873489050293</c:v>
                </c:pt>
                <c:pt idx="894">
                  <c:v>0.36850089266684033</c:v>
                </c:pt>
                <c:pt idx="895">
                  <c:v>0.36850089266684033</c:v>
                </c:pt>
                <c:pt idx="896">
                  <c:v>0.36850089266684033</c:v>
                </c:pt>
                <c:pt idx="897">
                  <c:v>0.36850089266684033</c:v>
                </c:pt>
                <c:pt idx="898">
                  <c:v>0.36850089266684033</c:v>
                </c:pt>
                <c:pt idx="899">
                  <c:v>0.36850089266684033</c:v>
                </c:pt>
                <c:pt idx="900">
                  <c:v>0.36850089266684033</c:v>
                </c:pt>
                <c:pt idx="901">
                  <c:v>0.3688039798256077</c:v>
                </c:pt>
                <c:pt idx="902">
                  <c:v>0.37366435806550935</c:v>
                </c:pt>
                <c:pt idx="903">
                  <c:v>0.38198576353770586</c:v>
                </c:pt>
                <c:pt idx="904">
                  <c:v>0.38899787155261606</c:v>
                </c:pt>
                <c:pt idx="905">
                  <c:v>0.39339237283501166</c:v>
                </c:pt>
                <c:pt idx="906">
                  <c:v>0.39506062852431528</c:v>
                </c:pt>
                <c:pt idx="907">
                  <c:v>0.39506062852431528</c:v>
                </c:pt>
                <c:pt idx="908">
                  <c:v>0.39506062852431528</c:v>
                </c:pt>
                <c:pt idx="909">
                  <c:v>0.39506062852431528</c:v>
                </c:pt>
                <c:pt idx="910">
                  <c:v>0.39506062852431528</c:v>
                </c:pt>
                <c:pt idx="911">
                  <c:v>0.39506062852431528</c:v>
                </c:pt>
                <c:pt idx="912">
                  <c:v>0.39506062852431528</c:v>
                </c:pt>
                <c:pt idx="913">
                  <c:v>0.39506062852431528</c:v>
                </c:pt>
                <c:pt idx="914">
                  <c:v>0.39506062852431528</c:v>
                </c:pt>
                <c:pt idx="915">
                  <c:v>0.39506062852431528</c:v>
                </c:pt>
                <c:pt idx="916">
                  <c:v>0.39506062852431528</c:v>
                </c:pt>
                <c:pt idx="917">
                  <c:v>0.39506062852431528</c:v>
                </c:pt>
                <c:pt idx="918">
                  <c:v>0.39506062852431528</c:v>
                </c:pt>
                <c:pt idx="919">
                  <c:v>0.39506062852431528</c:v>
                </c:pt>
                <c:pt idx="920">
                  <c:v>0.39506062852431528</c:v>
                </c:pt>
                <c:pt idx="921">
                  <c:v>0.39506062852431528</c:v>
                </c:pt>
                <c:pt idx="922">
                  <c:v>0.39506062852431528</c:v>
                </c:pt>
                <c:pt idx="923">
                  <c:v>0.39506062852431528</c:v>
                </c:pt>
                <c:pt idx="924">
                  <c:v>0.39506062852431528</c:v>
                </c:pt>
                <c:pt idx="925">
                  <c:v>0.39595241429319922</c:v>
                </c:pt>
                <c:pt idx="926">
                  <c:v>0.39654036928531922</c:v>
                </c:pt>
                <c:pt idx="927">
                  <c:v>0.39654036928531922</c:v>
                </c:pt>
                <c:pt idx="928">
                  <c:v>0.39654036928531922</c:v>
                </c:pt>
                <c:pt idx="929">
                  <c:v>0.39654036928531922</c:v>
                </c:pt>
                <c:pt idx="930">
                  <c:v>0.39654036928531922</c:v>
                </c:pt>
                <c:pt idx="931">
                  <c:v>0.39654036928531922</c:v>
                </c:pt>
                <c:pt idx="932">
                  <c:v>0.39654036928531922</c:v>
                </c:pt>
                <c:pt idx="933">
                  <c:v>0.39654036928531922</c:v>
                </c:pt>
                <c:pt idx="934">
                  <c:v>0.39697922608450475</c:v>
                </c:pt>
                <c:pt idx="935">
                  <c:v>0.39752895567563451</c:v>
                </c:pt>
                <c:pt idx="936">
                  <c:v>0.39760951544215545</c:v>
                </c:pt>
                <c:pt idx="937">
                  <c:v>0.39760951544215545</c:v>
                </c:pt>
                <c:pt idx="938">
                  <c:v>0.39760951544215545</c:v>
                </c:pt>
                <c:pt idx="939">
                  <c:v>0.39760951544215545</c:v>
                </c:pt>
                <c:pt idx="940">
                  <c:v>0.39760951544215545</c:v>
                </c:pt>
                <c:pt idx="941">
                  <c:v>0.39760951544215545</c:v>
                </c:pt>
                <c:pt idx="942">
                  <c:v>0.39760951544215545</c:v>
                </c:pt>
                <c:pt idx="943">
                  <c:v>0.39760951544215545</c:v>
                </c:pt>
                <c:pt idx="944">
                  <c:v>0.39760951544215545</c:v>
                </c:pt>
                <c:pt idx="945">
                  <c:v>0.39760951544215545</c:v>
                </c:pt>
                <c:pt idx="946">
                  <c:v>0.39760951544215545</c:v>
                </c:pt>
                <c:pt idx="947">
                  <c:v>0.39760951544215545</c:v>
                </c:pt>
                <c:pt idx="948">
                  <c:v>0.39760951544215545</c:v>
                </c:pt>
                <c:pt idx="949">
                  <c:v>0.39760951544215545</c:v>
                </c:pt>
                <c:pt idx="950">
                  <c:v>0.39760951544215545</c:v>
                </c:pt>
                <c:pt idx="951">
                  <c:v>0.3994837626926388</c:v>
                </c:pt>
                <c:pt idx="952">
                  <c:v>0.40425447891043181</c:v>
                </c:pt>
                <c:pt idx="953">
                  <c:v>0.41106957884877204</c:v>
                </c:pt>
                <c:pt idx="954">
                  <c:v>0.41792894422798477</c:v>
                </c:pt>
                <c:pt idx="955">
                  <c:v>0.42399336134904958</c:v>
                </c:pt>
                <c:pt idx="956">
                  <c:v>0.4292437475435637</c:v>
                </c:pt>
                <c:pt idx="957">
                  <c:v>0.43219362716825505</c:v>
                </c:pt>
                <c:pt idx="958">
                  <c:v>0.432295660427719</c:v>
                </c:pt>
                <c:pt idx="959">
                  <c:v>0.432295660427719</c:v>
                </c:pt>
                <c:pt idx="960">
                  <c:v>0.432295660427719</c:v>
                </c:pt>
                <c:pt idx="961">
                  <c:v>0.432295660427719</c:v>
                </c:pt>
                <c:pt idx="962">
                  <c:v>0.432295660427719</c:v>
                </c:pt>
                <c:pt idx="963">
                  <c:v>0.432295660427719</c:v>
                </c:pt>
                <c:pt idx="964">
                  <c:v>0.432295660427719</c:v>
                </c:pt>
                <c:pt idx="965">
                  <c:v>0.432295660427719</c:v>
                </c:pt>
                <c:pt idx="966">
                  <c:v>0.432295660427719</c:v>
                </c:pt>
                <c:pt idx="967">
                  <c:v>0.432295660427719</c:v>
                </c:pt>
                <c:pt idx="968">
                  <c:v>0.432295660427719</c:v>
                </c:pt>
                <c:pt idx="969">
                  <c:v>0.432295660427719</c:v>
                </c:pt>
                <c:pt idx="970">
                  <c:v>0.43332120783479311</c:v>
                </c:pt>
                <c:pt idx="971">
                  <c:v>0.43641499883499885</c:v>
                </c:pt>
                <c:pt idx="972">
                  <c:v>0.44213525988120833</c:v>
                </c:pt>
                <c:pt idx="973">
                  <c:v>0.44862219719299673</c:v>
                </c:pt>
                <c:pt idx="974">
                  <c:v>0.45430485160800549</c:v>
                </c:pt>
                <c:pt idx="975">
                  <c:v>0.45916540253907545</c:v>
                </c:pt>
                <c:pt idx="976">
                  <c:v>0.4632304222609408</c:v>
                </c:pt>
                <c:pt idx="977">
                  <c:v>0.46576853124539402</c:v>
                </c:pt>
                <c:pt idx="978">
                  <c:v>0.46717563954717728</c:v>
                </c:pt>
                <c:pt idx="979">
                  <c:v>0.46816138263997564</c:v>
                </c:pt>
                <c:pt idx="980">
                  <c:v>0.46879970034801638</c:v>
                </c:pt>
                <c:pt idx="981">
                  <c:v>0.46919188308546494</c:v>
                </c:pt>
                <c:pt idx="982">
                  <c:v>0.46948899098176122</c:v>
                </c:pt>
                <c:pt idx="983">
                  <c:v>0.46978132894553326</c:v>
                </c:pt>
                <c:pt idx="984">
                  <c:v>0.46997322694059501</c:v>
                </c:pt>
                <c:pt idx="985">
                  <c:v>0.47001692739030243</c:v>
                </c:pt>
                <c:pt idx="986">
                  <c:v>0.47001692739030243</c:v>
                </c:pt>
                <c:pt idx="987">
                  <c:v>0.47001692739030243</c:v>
                </c:pt>
                <c:pt idx="988">
                  <c:v>0.47001692739030243</c:v>
                </c:pt>
                <c:pt idx="989">
                  <c:v>0.47001692739030243</c:v>
                </c:pt>
                <c:pt idx="990">
                  <c:v>0.47001692739030243</c:v>
                </c:pt>
                <c:pt idx="991">
                  <c:v>0.47001692739030243</c:v>
                </c:pt>
                <c:pt idx="992">
                  <c:v>0.47001692739030243</c:v>
                </c:pt>
                <c:pt idx="993">
                  <c:v>0.47001692739030243</c:v>
                </c:pt>
                <c:pt idx="994">
                  <c:v>0.47001692739030243</c:v>
                </c:pt>
                <c:pt idx="995">
                  <c:v>0.47001692739030243</c:v>
                </c:pt>
                <c:pt idx="996">
                  <c:v>0.47001692739030243</c:v>
                </c:pt>
                <c:pt idx="997">
                  <c:v>0.47001692739030243</c:v>
                </c:pt>
                <c:pt idx="998">
                  <c:v>0.47001692739030243</c:v>
                </c:pt>
                <c:pt idx="999">
                  <c:v>0.47001692739030243</c:v>
                </c:pt>
                <c:pt idx="1000">
                  <c:v>0.47001692739030243</c:v>
                </c:pt>
                <c:pt idx="1001">
                  <c:v>0.47001692739030243</c:v>
                </c:pt>
                <c:pt idx="1002">
                  <c:v>0.47001692739030243</c:v>
                </c:pt>
                <c:pt idx="1003">
                  <c:v>0.47001692739030243</c:v>
                </c:pt>
                <c:pt idx="1004">
                  <c:v>0.47001692739030243</c:v>
                </c:pt>
                <c:pt idx="1005">
                  <c:v>0.47001692739030243</c:v>
                </c:pt>
                <c:pt idx="1006">
                  <c:v>0.47001692739030243</c:v>
                </c:pt>
                <c:pt idx="1007">
                  <c:v>0.47001692739030243</c:v>
                </c:pt>
                <c:pt idx="1008">
                  <c:v>0.47001692739030243</c:v>
                </c:pt>
                <c:pt idx="1009">
                  <c:v>0.47001692739030243</c:v>
                </c:pt>
                <c:pt idx="1010">
                  <c:v>0.47001692739030243</c:v>
                </c:pt>
                <c:pt idx="1011">
                  <c:v>0.47001692739030243</c:v>
                </c:pt>
                <c:pt idx="1012">
                  <c:v>0.47001692739030243</c:v>
                </c:pt>
                <c:pt idx="1013">
                  <c:v>0.47001692739030243</c:v>
                </c:pt>
                <c:pt idx="1014">
                  <c:v>0.47001692739030243</c:v>
                </c:pt>
                <c:pt idx="1015">
                  <c:v>0.47001692739030243</c:v>
                </c:pt>
                <c:pt idx="1016">
                  <c:v>0.47001692739030243</c:v>
                </c:pt>
                <c:pt idx="1017">
                  <c:v>0.47001692739030243</c:v>
                </c:pt>
                <c:pt idx="1018">
                  <c:v>0.47001692739030243</c:v>
                </c:pt>
                <c:pt idx="1019">
                  <c:v>0.47001692739030243</c:v>
                </c:pt>
                <c:pt idx="1020">
                  <c:v>0.47001692739030243</c:v>
                </c:pt>
                <c:pt idx="1021">
                  <c:v>0.47001692739030243</c:v>
                </c:pt>
                <c:pt idx="1022">
                  <c:v>0.47001692739030243</c:v>
                </c:pt>
                <c:pt idx="1023">
                  <c:v>0.47001692739030243</c:v>
                </c:pt>
                <c:pt idx="1024">
                  <c:v>0.47001692739030243</c:v>
                </c:pt>
                <c:pt idx="1025">
                  <c:v>0.47001692739030243</c:v>
                </c:pt>
                <c:pt idx="1026">
                  <c:v>0.47001692739030243</c:v>
                </c:pt>
                <c:pt idx="1027">
                  <c:v>0.47001692739030243</c:v>
                </c:pt>
                <c:pt idx="1028">
                  <c:v>0.47001692739030243</c:v>
                </c:pt>
                <c:pt idx="1029">
                  <c:v>0.47001692739030243</c:v>
                </c:pt>
                <c:pt idx="1030">
                  <c:v>0.47001692739030243</c:v>
                </c:pt>
                <c:pt idx="1031">
                  <c:v>0.47001692739030243</c:v>
                </c:pt>
                <c:pt idx="1032">
                  <c:v>0.47001692739030243</c:v>
                </c:pt>
                <c:pt idx="1033">
                  <c:v>0.47001692739030243</c:v>
                </c:pt>
                <c:pt idx="1034">
                  <c:v>0.47001692739030243</c:v>
                </c:pt>
                <c:pt idx="1035">
                  <c:v>0.47001692739030243</c:v>
                </c:pt>
                <c:pt idx="1036">
                  <c:v>0.47001692739030243</c:v>
                </c:pt>
                <c:pt idx="1037">
                  <c:v>0.47001692739030243</c:v>
                </c:pt>
                <c:pt idx="1038">
                  <c:v>0.47001692739030243</c:v>
                </c:pt>
                <c:pt idx="1039">
                  <c:v>0.47001692739030243</c:v>
                </c:pt>
                <c:pt idx="1040">
                  <c:v>0.47001692739030243</c:v>
                </c:pt>
                <c:pt idx="1041">
                  <c:v>0.47001692739030243</c:v>
                </c:pt>
                <c:pt idx="1042">
                  <c:v>0.47001692739030243</c:v>
                </c:pt>
                <c:pt idx="1043">
                  <c:v>0.47001692739030243</c:v>
                </c:pt>
                <c:pt idx="1044">
                  <c:v>0.47001692739030243</c:v>
                </c:pt>
                <c:pt idx="1045">
                  <c:v>0.47001692739030243</c:v>
                </c:pt>
                <c:pt idx="1046">
                  <c:v>0.47001692739030243</c:v>
                </c:pt>
                <c:pt idx="1047">
                  <c:v>0.47001692739030243</c:v>
                </c:pt>
                <c:pt idx="1048">
                  <c:v>0.47001692739030243</c:v>
                </c:pt>
                <c:pt idx="1049">
                  <c:v>0.47001692739030243</c:v>
                </c:pt>
                <c:pt idx="1050">
                  <c:v>0.47095971630695088</c:v>
                </c:pt>
                <c:pt idx="1051">
                  <c:v>0.47284062135681265</c:v>
                </c:pt>
                <c:pt idx="1052">
                  <c:v>0.47525562052773168</c:v>
                </c:pt>
                <c:pt idx="1053">
                  <c:v>0.47821561957883441</c:v>
                </c:pt>
                <c:pt idx="1054">
                  <c:v>0.48192345050365437</c:v>
                </c:pt>
                <c:pt idx="1055">
                  <c:v>0.48645956483812691</c:v>
                </c:pt>
                <c:pt idx="1056">
                  <c:v>0.49164149987516392</c:v>
                </c:pt>
                <c:pt idx="1057">
                  <c:v>0.49661155642729765</c:v>
                </c:pt>
                <c:pt idx="1058">
                  <c:v>0.50036011576648665</c:v>
                </c:pt>
                <c:pt idx="1059">
                  <c:v>0.50311747934711926</c:v>
                </c:pt>
                <c:pt idx="1060">
                  <c:v>0.5050080874819648</c:v>
                </c:pt>
                <c:pt idx="1061">
                  <c:v>0.50587276036419215</c:v>
                </c:pt>
                <c:pt idx="1062">
                  <c:v>0.50595927780452132</c:v>
                </c:pt>
                <c:pt idx="1063">
                  <c:v>0.50595927780452132</c:v>
                </c:pt>
                <c:pt idx="1064">
                  <c:v>0.50595927780452132</c:v>
                </c:pt>
                <c:pt idx="1065">
                  <c:v>0.50595927780452132</c:v>
                </c:pt>
                <c:pt idx="1066">
                  <c:v>0.50595927780452132</c:v>
                </c:pt>
                <c:pt idx="1067">
                  <c:v>0.50595927780452132</c:v>
                </c:pt>
                <c:pt idx="1068">
                  <c:v>0.50595927780452132</c:v>
                </c:pt>
                <c:pt idx="1069">
                  <c:v>0.50595927780452132</c:v>
                </c:pt>
                <c:pt idx="1070">
                  <c:v>0.50595927780452132</c:v>
                </c:pt>
                <c:pt idx="1071">
                  <c:v>0.50595927780452132</c:v>
                </c:pt>
                <c:pt idx="1072">
                  <c:v>0.50595927780452132</c:v>
                </c:pt>
                <c:pt idx="1073">
                  <c:v>0.50595927780452132</c:v>
                </c:pt>
                <c:pt idx="1074">
                  <c:v>0.50595927780452132</c:v>
                </c:pt>
                <c:pt idx="1075">
                  <c:v>0.50595927780452132</c:v>
                </c:pt>
                <c:pt idx="1076">
                  <c:v>0.50595927780452132</c:v>
                </c:pt>
                <c:pt idx="1077">
                  <c:v>0.50595927780452132</c:v>
                </c:pt>
                <c:pt idx="1078">
                  <c:v>0.50595927780452132</c:v>
                </c:pt>
                <c:pt idx="1079">
                  <c:v>0.50595927780452132</c:v>
                </c:pt>
                <c:pt idx="1080">
                  <c:v>0.50595927780452132</c:v>
                </c:pt>
                <c:pt idx="1081">
                  <c:v>0.50595927780452132</c:v>
                </c:pt>
                <c:pt idx="1082">
                  <c:v>0.50595927780452132</c:v>
                </c:pt>
                <c:pt idx="1083">
                  <c:v>0.50655004502966383</c:v>
                </c:pt>
                <c:pt idx="1084">
                  <c:v>0.50829313733246417</c:v>
                </c:pt>
                <c:pt idx="1085">
                  <c:v>0.50912319794200311</c:v>
                </c:pt>
                <c:pt idx="1086">
                  <c:v>0.50912319794200311</c:v>
                </c:pt>
                <c:pt idx="1087">
                  <c:v>0.50912319794200311</c:v>
                </c:pt>
                <c:pt idx="1088">
                  <c:v>0.50912319794200311</c:v>
                </c:pt>
                <c:pt idx="1089">
                  <c:v>0.50912319794200311</c:v>
                </c:pt>
                <c:pt idx="1090">
                  <c:v>0.50912319794200311</c:v>
                </c:pt>
                <c:pt idx="1091">
                  <c:v>0.50912319794200311</c:v>
                </c:pt>
                <c:pt idx="1092">
                  <c:v>0.50912319794200311</c:v>
                </c:pt>
                <c:pt idx="1093">
                  <c:v>0.50912319794200311</c:v>
                </c:pt>
                <c:pt idx="1094">
                  <c:v>0.50912319794200311</c:v>
                </c:pt>
                <c:pt idx="1095">
                  <c:v>0.50912319794200311</c:v>
                </c:pt>
                <c:pt idx="1096">
                  <c:v>0.50912319794200311</c:v>
                </c:pt>
                <c:pt idx="1097">
                  <c:v>0.50912319794200311</c:v>
                </c:pt>
                <c:pt idx="1098">
                  <c:v>0.50916320782876479</c:v>
                </c:pt>
                <c:pt idx="1099">
                  <c:v>0.51091418491531637</c:v>
                </c:pt>
                <c:pt idx="1100">
                  <c:v>0.51285692672556904</c:v>
                </c:pt>
                <c:pt idx="1101">
                  <c:v>0.51329181125807188</c:v>
                </c:pt>
                <c:pt idx="1102">
                  <c:v>0.51329181125807188</c:v>
                </c:pt>
                <c:pt idx="1103">
                  <c:v>0.51329181125807188</c:v>
                </c:pt>
                <c:pt idx="1104">
                  <c:v>0.51329181125807188</c:v>
                </c:pt>
                <c:pt idx="1105">
                  <c:v>0.51329181125807188</c:v>
                </c:pt>
                <c:pt idx="1106">
                  <c:v>0.51329181125807188</c:v>
                </c:pt>
                <c:pt idx="1107">
                  <c:v>0.51329181125807188</c:v>
                </c:pt>
                <c:pt idx="1108">
                  <c:v>0.51329181125807188</c:v>
                </c:pt>
                <c:pt idx="1109">
                  <c:v>0.51418981154263876</c:v>
                </c:pt>
                <c:pt idx="1110">
                  <c:v>0.51499684382350297</c:v>
                </c:pt>
                <c:pt idx="1111">
                  <c:v>0.51499684382350297</c:v>
                </c:pt>
                <c:pt idx="1112">
                  <c:v>0.51499684382350297</c:v>
                </c:pt>
                <c:pt idx="1113">
                  <c:v>0.51499684382350297</c:v>
                </c:pt>
                <c:pt idx="1114">
                  <c:v>0.51499684382350297</c:v>
                </c:pt>
                <c:pt idx="1115">
                  <c:v>0.51499684382350297</c:v>
                </c:pt>
                <c:pt idx="1116">
                  <c:v>0.51499684382350297</c:v>
                </c:pt>
                <c:pt idx="1117">
                  <c:v>0.51499684382350297</c:v>
                </c:pt>
                <c:pt idx="1118">
                  <c:v>0.51499684382350297</c:v>
                </c:pt>
                <c:pt idx="1119">
                  <c:v>0.51583641367293387</c:v>
                </c:pt>
                <c:pt idx="1120">
                  <c:v>0.51612869582469256</c:v>
                </c:pt>
                <c:pt idx="1121">
                  <c:v>0.51612869582469256</c:v>
                </c:pt>
                <c:pt idx="1122">
                  <c:v>0.51612869582469256</c:v>
                </c:pt>
                <c:pt idx="1123">
                  <c:v>0.51712116312024825</c:v>
                </c:pt>
                <c:pt idx="1124">
                  <c:v>0.52037044282998768</c:v>
                </c:pt>
                <c:pt idx="1125">
                  <c:v>0.52638695007233915</c:v>
                </c:pt>
                <c:pt idx="1126">
                  <c:v>0.53430363800281744</c:v>
                </c:pt>
                <c:pt idx="1127">
                  <c:v>0.54223594192321889</c:v>
                </c:pt>
                <c:pt idx="1128">
                  <c:v>0.54925173541930949</c:v>
                </c:pt>
                <c:pt idx="1129">
                  <c:v>0.55457999576869754</c:v>
                </c:pt>
                <c:pt idx="1130">
                  <c:v>0.55832178733701887</c:v>
                </c:pt>
                <c:pt idx="1131">
                  <c:v>0.56130041425843191</c:v>
                </c:pt>
                <c:pt idx="1132">
                  <c:v>0.56396539896557352</c:v>
                </c:pt>
                <c:pt idx="1133">
                  <c:v>0.56658322203499223</c:v>
                </c:pt>
                <c:pt idx="1134">
                  <c:v>0.56901443879883828</c:v>
                </c:pt>
                <c:pt idx="1135">
                  <c:v>0.57091015822316105</c:v>
                </c:pt>
                <c:pt idx="1136">
                  <c:v>0.57198528661344628</c:v>
                </c:pt>
                <c:pt idx="1137">
                  <c:v>0.57228479524236431</c:v>
                </c:pt>
                <c:pt idx="1138">
                  <c:v>0.57228479524236431</c:v>
                </c:pt>
                <c:pt idx="1139">
                  <c:v>0.57228479524236431</c:v>
                </c:pt>
                <c:pt idx="1140">
                  <c:v>0.57228479524236431</c:v>
                </c:pt>
                <c:pt idx="1141">
                  <c:v>0.57228479524236431</c:v>
                </c:pt>
                <c:pt idx="1142">
                  <c:v>0.57228479524236431</c:v>
                </c:pt>
                <c:pt idx="1143">
                  <c:v>0.57228479524236431</c:v>
                </c:pt>
                <c:pt idx="1144">
                  <c:v>0.57228479524236431</c:v>
                </c:pt>
                <c:pt idx="1145">
                  <c:v>0.57228479524236431</c:v>
                </c:pt>
                <c:pt idx="1146">
                  <c:v>0.57259615174112977</c:v>
                </c:pt>
                <c:pt idx="1147">
                  <c:v>0.57507326784821888</c:v>
                </c:pt>
                <c:pt idx="1148">
                  <c:v>0.57742392113836805</c:v>
                </c:pt>
                <c:pt idx="1149">
                  <c:v>0.57847710871313662</c:v>
                </c:pt>
                <c:pt idx="1150">
                  <c:v>0.57866496360202546</c:v>
                </c:pt>
                <c:pt idx="1151">
                  <c:v>0.57866496360202546</c:v>
                </c:pt>
                <c:pt idx="1152">
                  <c:v>0.57866496360202546</c:v>
                </c:pt>
                <c:pt idx="1153">
                  <c:v>0.57866496360202546</c:v>
                </c:pt>
                <c:pt idx="1154">
                  <c:v>0.57866496360202546</c:v>
                </c:pt>
                <c:pt idx="1155">
                  <c:v>0.57866496360202546</c:v>
                </c:pt>
                <c:pt idx="1156">
                  <c:v>0.57866496360202546</c:v>
                </c:pt>
                <c:pt idx="1157">
                  <c:v>0.57866496360202546</c:v>
                </c:pt>
                <c:pt idx="1158">
                  <c:v>0.57866496360202546</c:v>
                </c:pt>
                <c:pt idx="1159">
                  <c:v>0.57866496360202546</c:v>
                </c:pt>
                <c:pt idx="1160">
                  <c:v>0.57866496360202546</c:v>
                </c:pt>
                <c:pt idx="1161">
                  <c:v>0.57866496360202546</c:v>
                </c:pt>
                <c:pt idx="1162">
                  <c:v>0.57866496360202546</c:v>
                </c:pt>
                <c:pt idx="1163">
                  <c:v>0.57866496360202546</c:v>
                </c:pt>
                <c:pt idx="1164">
                  <c:v>0.57866496360202546</c:v>
                </c:pt>
                <c:pt idx="1165">
                  <c:v>0.57866496360202546</c:v>
                </c:pt>
                <c:pt idx="1166">
                  <c:v>0.57866496360202546</c:v>
                </c:pt>
                <c:pt idx="1167">
                  <c:v>0.57866496360202546</c:v>
                </c:pt>
                <c:pt idx="1168">
                  <c:v>0.57866496360202546</c:v>
                </c:pt>
                <c:pt idx="1169">
                  <c:v>0.57866496360202546</c:v>
                </c:pt>
                <c:pt idx="1170">
                  <c:v>0.57866496360202546</c:v>
                </c:pt>
                <c:pt idx="1171">
                  <c:v>0.57866496360202546</c:v>
                </c:pt>
                <c:pt idx="1172">
                  <c:v>0.57866496360202546</c:v>
                </c:pt>
                <c:pt idx="1173">
                  <c:v>0.57866496360202546</c:v>
                </c:pt>
                <c:pt idx="1174">
                  <c:v>0.57866496360202546</c:v>
                </c:pt>
                <c:pt idx="1175">
                  <c:v>0.57866496360202546</c:v>
                </c:pt>
                <c:pt idx="1176">
                  <c:v>0.57866496360202546</c:v>
                </c:pt>
                <c:pt idx="1177">
                  <c:v>0.57866496360202546</c:v>
                </c:pt>
                <c:pt idx="1178">
                  <c:v>0.57866496360202546</c:v>
                </c:pt>
                <c:pt idx="1179">
                  <c:v>0.57866496360202546</c:v>
                </c:pt>
                <c:pt idx="1180">
                  <c:v>0.57866496360202546</c:v>
                </c:pt>
                <c:pt idx="1181">
                  <c:v>0.57866496360202546</c:v>
                </c:pt>
                <c:pt idx="1182">
                  <c:v>0.57866496360202546</c:v>
                </c:pt>
                <c:pt idx="1183">
                  <c:v>0.57866496360202546</c:v>
                </c:pt>
                <c:pt idx="1184">
                  <c:v>0.57866496360202546</c:v>
                </c:pt>
                <c:pt idx="1185">
                  <c:v>0.57866496360202546</c:v>
                </c:pt>
                <c:pt idx="1186">
                  <c:v>0.57866496360202546</c:v>
                </c:pt>
                <c:pt idx="1187">
                  <c:v>0.57866496360202546</c:v>
                </c:pt>
                <c:pt idx="1188">
                  <c:v>0.57866496360202546</c:v>
                </c:pt>
                <c:pt idx="1189">
                  <c:v>0.57866496360202546</c:v>
                </c:pt>
                <c:pt idx="1190">
                  <c:v>0.57866496360202546</c:v>
                </c:pt>
                <c:pt idx="1191">
                  <c:v>0.57866496360202546</c:v>
                </c:pt>
                <c:pt idx="1192">
                  <c:v>0.57866496360202546</c:v>
                </c:pt>
                <c:pt idx="1193">
                  <c:v>0.57866496360202546</c:v>
                </c:pt>
                <c:pt idx="1194">
                  <c:v>0.57866496360202546</c:v>
                </c:pt>
                <c:pt idx="1195">
                  <c:v>0.57866496360202546</c:v>
                </c:pt>
                <c:pt idx="1196">
                  <c:v>0.57866496360202546</c:v>
                </c:pt>
                <c:pt idx="1197">
                  <c:v>0.57866496360202546</c:v>
                </c:pt>
                <c:pt idx="1198">
                  <c:v>0.57866496360202546</c:v>
                </c:pt>
                <c:pt idx="1199">
                  <c:v>0.57866496360202546</c:v>
                </c:pt>
                <c:pt idx="1200">
                  <c:v>0.57866496360202546</c:v>
                </c:pt>
                <c:pt idx="1201">
                  <c:v>0.57866496360202546</c:v>
                </c:pt>
                <c:pt idx="1202">
                  <c:v>0.57866496360202546</c:v>
                </c:pt>
                <c:pt idx="1203">
                  <c:v>0.57866496360202546</c:v>
                </c:pt>
                <c:pt idx="1204">
                  <c:v>0.57866496360202546</c:v>
                </c:pt>
                <c:pt idx="1205">
                  <c:v>0.57866496360202546</c:v>
                </c:pt>
                <c:pt idx="1206">
                  <c:v>0.57866496360202546</c:v>
                </c:pt>
                <c:pt idx="1207">
                  <c:v>0.57866496360202546</c:v>
                </c:pt>
                <c:pt idx="1208">
                  <c:v>0.57866496360202546</c:v>
                </c:pt>
                <c:pt idx="1209">
                  <c:v>0.57866496360202546</c:v>
                </c:pt>
                <c:pt idx="1210">
                  <c:v>0.57866496360202546</c:v>
                </c:pt>
                <c:pt idx="1211">
                  <c:v>0.57866496360202546</c:v>
                </c:pt>
                <c:pt idx="1212">
                  <c:v>0.57866496360202546</c:v>
                </c:pt>
                <c:pt idx="1213">
                  <c:v>0.57866496360202546</c:v>
                </c:pt>
                <c:pt idx="1214">
                  <c:v>0.57866496360202546</c:v>
                </c:pt>
                <c:pt idx="1215">
                  <c:v>0.57866496360202546</c:v>
                </c:pt>
                <c:pt idx="1216">
                  <c:v>0.57866496360202546</c:v>
                </c:pt>
                <c:pt idx="1217">
                  <c:v>0.57866496360202546</c:v>
                </c:pt>
                <c:pt idx="1218">
                  <c:v>0.57866496360202546</c:v>
                </c:pt>
                <c:pt idx="1219">
                  <c:v>0.57866496360202546</c:v>
                </c:pt>
                <c:pt idx="1220">
                  <c:v>0.57866496360202546</c:v>
                </c:pt>
                <c:pt idx="1221">
                  <c:v>0.57866496360202546</c:v>
                </c:pt>
                <c:pt idx="1222">
                  <c:v>0.57866496360202546</c:v>
                </c:pt>
                <c:pt idx="1223">
                  <c:v>0.57866496360202546</c:v>
                </c:pt>
                <c:pt idx="1224">
                  <c:v>0.57866496360202546</c:v>
                </c:pt>
                <c:pt idx="1225">
                  <c:v>0.57866496360202546</c:v>
                </c:pt>
                <c:pt idx="1226">
                  <c:v>0.57866496360202546</c:v>
                </c:pt>
                <c:pt idx="1227">
                  <c:v>0.57866496360202546</c:v>
                </c:pt>
                <c:pt idx="1228">
                  <c:v>0.57866496360202546</c:v>
                </c:pt>
                <c:pt idx="1229">
                  <c:v>0.57866496360202546</c:v>
                </c:pt>
                <c:pt idx="1230">
                  <c:v>0.57866496360202546</c:v>
                </c:pt>
                <c:pt idx="1231">
                  <c:v>0.57866496360202546</c:v>
                </c:pt>
                <c:pt idx="1232">
                  <c:v>0.57866496360202546</c:v>
                </c:pt>
                <c:pt idx="1233">
                  <c:v>0.57866496360202546</c:v>
                </c:pt>
                <c:pt idx="1234">
                  <c:v>0.57866496360202546</c:v>
                </c:pt>
                <c:pt idx="1235">
                  <c:v>0.57866496360202546</c:v>
                </c:pt>
                <c:pt idx="1236">
                  <c:v>0.57866496360202546</c:v>
                </c:pt>
                <c:pt idx="1237">
                  <c:v>0.57866496360202546</c:v>
                </c:pt>
                <c:pt idx="1238">
                  <c:v>0.57866496360202546</c:v>
                </c:pt>
                <c:pt idx="1239">
                  <c:v>0.57866496360202546</c:v>
                </c:pt>
                <c:pt idx="1240">
                  <c:v>0.57866496360202546</c:v>
                </c:pt>
                <c:pt idx="1241">
                  <c:v>0.57866496360202546</c:v>
                </c:pt>
                <c:pt idx="1242">
                  <c:v>0.57866496360202546</c:v>
                </c:pt>
                <c:pt idx="1243">
                  <c:v>0.57866496360202546</c:v>
                </c:pt>
                <c:pt idx="1244">
                  <c:v>0.57866496360202546</c:v>
                </c:pt>
                <c:pt idx="1245">
                  <c:v>0.57866496360202546</c:v>
                </c:pt>
                <c:pt idx="1246">
                  <c:v>0.57866496360202546</c:v>
                </c:pt>
                <c:pt idx="1247">
                  <c:v>0.57866496360202546</c:v>
                </c:pt>
                <c:pt idx="1248">
                  <c:v>0.57866496360202546</c:v>
                </c:pt>
                <c:pt idx="1249">
                  <c:v>0.57866496360202546</c:v>
                </c:pt>
                <c:pt idx="1250">
                  <c:v>0.57866496360202546</c:v>
                </c:pt>
                <c:pt idx="1251">
                  <c:v>0.57866496360202546</c:v>
                </c:pt>
                <c:pt idx="1252">
                  <c:v>0.57866496360202546</c:v>
                </c:pt>
                <c:pt idx="1253">
                  <c:v>0.57866496360202546</c:v>
                </c:pt>
                <c:pt idx="1254">
                  <c:v>0.57866496360202546</c:v>
                </c:pt>
                <c:pt idx="1255">
                  <c:v>0.57866496360202546</c:v>
                </c:pt>
                <c:pt idx="1256">
                  <c:v>0.57866496360202546</c:v>
                </c:pt>
                <c:pt idx="1257">
                  <c:v>0.57866496360202546</c:v>
                </c:pt>
                <c:pt idx="1258">
                  <c:v>0.57866496360202546</c:v>
                </c:pt>
                <c:pt idx="1259">
                  <c:v>0.57866496360202546</c:v>
                </c:pt>
                <c:pt idx="1260">
                  <c:v>0.57866496360202546</c:v>
                </c:pt>
                <c:pt idx="1261">
                  <c:v>0.57866496360202546</c:v>
                </c:pt>
                <c:pt idx="1262">
                  <c:v>0.57866496360202546</c:v>
                </c:pt>
                <c:pt idx="1263">
                  <c:v>0.57866496360202546</c:v>
                </c:pt>
                <c:pt idx="1264">
                  <c:v>0.57866496360202546</c:v>
                </c:pt>
                <c:pt idx="1265">
                  <c:v>0.57866496360202546</c:v>
                </c:pt>
                <c:pt idx="1266">
                  <c:v>0.57866496360202546</c:v>
                </c:pt>
                <c:pt idx="1267">
                  <c:v>0.57866496360202546</c:v>
                </c:pt>
                <c:pt idx="1268">
                  <c:v>0.57866496360202546</c:v>
                </c:pt>
                <c:pt idx="1269">
                  <c:v>0.57866496360202546</c:v>
                </c:pt>
                <c:pt idx="1270">
                  <c:v>0.57866496360202546</c:v>
                </c:pt>
                <c:pt idx="1271">
                  <c:v>0.57866496360202546</c:v>
                </c:pt>
                <c:pt idx="1272">
                  <c:v>0.57866496360202546</c:v>
                </c:pt>
                <c:pt idx="1273">
                  <c:v>0.57866496360202546</c:v>
                </c:pt>
                <c:pt idx="1274">
                  <c:v>0.57866496360202546</c:v>
                </c:pt>
                <c:pt idx="1275">
                  <c:v>0.57866496360202546</c:v>
                </c:pt>
                <c:pt idx="1276">
                  <c:v>0.57866496360202546</c:v>
                </c:pt>
                <c:pt idx="1277">
                  <c:v>0.57866496360202546</c:v>
                </c:pt>
                <c:pt idx="1278">
                  <c:v>0.57866496360202546</c:v>
                </c:pt>
                <c:pt idx="1279">
                  <c:v>0.57866496360202546</c:v>
                </c:pt>
                <c:pt idx="1280">
                  <c:v>0.57866496360202546</c:v>
                </c:pt>
                <c:pt idx="1281">
                  <c:v>0.57866496360202546</c:v>
                </c:pt>
                <c:pt idx="1282">
                  <c:v>0.57866496360202546</c:v>
                </c:pt>
                <c:pt idx="1283">
                  <c:v>0.57866496360202546</c:v>
                </c:pt>
                <c:pt idx="1284">
                  <c:v>0.57866496360202546</c:v>
                </c:pt>
                <c:pt idx="1285">
                  <c:v>0.57866496360202546</c:v>
                </c:pt>
                <c:pt idx="1286">
                  <c:v>0.57866496360202546</c:v>
                </c:pt>
                <c:pt idx="1287">
                  <c:v>0.57866496360202546</c:v>
                </c:pt>
                <c:pt idx="1288">
                  <c:v>0.57866496360202546</c:v>
                </c:pt>
                <c:pt idx="1289">
                  <c:v>0.57866496360202546</c:v>
                </c:pt>
                <c:pt idx="1290">
                  <c:v>0.57866496360202546</c:v>
                </c:pt>
                <c:pt idx="1291">
                  <c:v>0.57866496360202546</c:v>
                </c:pt>
                <c:pt idx="1292">
                  <c:v>0.57866496360202546</c:v>
                </c:pt>
                <c:pt idx="1293">
                  <c:v>0.57866496360202546</c:v>
                </c:pt>
                <c:pt idx="1294">
                  <c:v>0.57866496360202546</c:v>
                </c:pt>
                <c:pt idx="1295">
                  <c:v>0.57866496360202546</c:v>
                </c:pt>
                <c:pt idx="1296">
                  <c:v>0.57866496360202546</c:v>
                </c:pt>
                <c:pt idx="1297">
                  <c:v>0.57866496360202546</c:v>
                </c:pt>
                <c:pt idx="1298">
                  <c:v>0.57866496360202546</c:v>
                </c:pt>
                <c:pt idx="1299">
                  <c:v>0.57866496360202546</c:v>
                </c:pt>
                <c:pt idx="1300">
                  <c:v>0.57866496360202546</c:v>
                </c:pt>
                <c:pt idx="1301">
                  <c:v>0.57866496360202546</c:v>
                </c:pt>
                <c:pt idx="1302">
                  <c:v>0.57866496360202546</c:v>
                </c:pt>
                <c:pt idx="1303">
                  <c:v>0.57866496360202546</c:v>
                </c:pt>
                <c:pt idx="1304">
                  <c:v>0.57866496360202546</c:v>
                </c:pt>
                <c:pt idx="1305">
                  <c:v>0.57866496360202546</c:v>
                </c:pt>
                <c:pt idx="1306">
                  <c:v>0.57866496360202546</c:v>
                </c:pt>
                <c:pt idx="1307">
                  <c:v>0.57866496360202546</c:v>
                </c:pt>
                <c:pt idx="1308">
                  <c:v>0.57866496360202546</c:v>
                </c:pt>
                <c:pt idx="1309">
                  <c:v>0.57866496360202546</c:v>
                </c:pt>
                <c:pt idx="1310">
                  <c:v>0.57866496360202546</c:v>
                </c:pt>
                <c:pt idx="1311">
                  <c:v>0.57866496360202546</c:v>
                </c:pt>
                <c:pt idx="1312">
                  <c:v>0.57866496360202546</c:v>
                </c:pt>
                <c:pt idx="1313">
                  <c:v>0.57866496360202546</c:v>
                </c:pt>
                <c:pt idx="1314">
                  <c:v>0.57866496360202546</c:v>
                </c:pt>
                <c:pt idx="1315">
                  <c:v>0.57866496360202546</c:v>
                </c:pt>
                <c:pt idx="1316">
                  <c:v>0.57866496360202546</c:v>
                </c:pt>
                <c:pt idx="1317">
                  <c:v>0.57866496360202546</c:v>
                </c:pt>
                <c:pt idx="1318">
                  <c:v>0.57866496360202546</c:v>
                </c:pt>
                <c:pt idx="1319">
                  <c:v>0.57866496360202546</c:v>
                </c:pt>
                <c:pt idx="1320">
                  <c:v>0.57866496360202546</c:v>
                </c:pt>
                <c:pt idx="1321">
                  <c:v>0.57866496360202546</c:v>
                </c:pt>
                <c:pt idx="1322">
                  <c:v>0.57866496360202546</c:v>
                </c:pt>
                <c:pt idx="1323">
                  <c:v>0.57866496360202546</c:v>
                </c:pt>
                <c:pt idx="1324">
                  <c:v>0.57866496360202546</c:v>
                </c:pt>
                <c:pt idx="1325">
                  <c:v>0.57866496360202546</c:v>
                </c:pt>
                <c:pt idx="1326">
                  <c:v>0.57866496360202546</c:v>
                </c:pt>
                <c:pt idx="1327">
                  <c:v>0.57866496360202546</c:v>
                </c:pt>
                <c:pt idx="1328">
                  <c:v>0.57866496360202546</c:v>
                </c:pt>
                <c:pt idx="1329">
                  <c:v>0.57866496360202546</c:v>
                </c:pt>
                <c:pt idx="1330">
                  <c:v>0.57866496360202546</c:v>
                </c:pt>
                <c:pt idx="1331">
                  <c:v>0.57866496360202546</c:v>
                </c:pt>
                <c:pt idx="1332">
                  <c:v>0.57866496360202546</c:v>
                </c:pt>
                <c:pt idx="1333">
                  <c:v>0.57866496360202546</c:v>
                </c:pt>
                <c:pt idx="1334">
                  <c:v>0.57866496360202546</c:v>
                </c:pt>
                <c:pt idx="1335">
                  <c:v>0.57866496360202546</c:v>
                </c:pt>
                <c:pt idx="1336">
                  <c:v>0.57866496360202546</c:v>
                </c:pt>
                <c:pt idx="1337">
                  <c:v>0.57866496360202546</c:v>
                </c:pt>
                <c:pt idx="1338">
                  <c:v>0.57866496360202546</c:v>
                </c:pt>
                <c:pt idx="1339">
                  <c:v>0.57866496360202546</c:v>
                </c:pt>
                <c:pt idx="1340">
                  <c:v>0.57866496360202546</c:v>
                </c:pt>
                <c:pt idx="1341">
                  <c:v>0.57866496360202546</c:v>
                </c:pt>
                <c:pt idx="1342">
                  <c:v>0.57866496360202546</c:v>
                </c:pt>
                <c:pt idx="1343">
                  <c:v>0.57866496360202546</c:v>
                </c:pt>
                <c:pt idx="1344">
                  <c:v>0.57866496360202546</c:v>
                </c:pt>
                <c:pt idx="1345">
                  <c:v>0.57866496360202546</c:v>
                </c:pt>
                <c:pt idx="1346">
                  <c:v>0.57866496360202546</c:v>
                </c:pt>
                <c:pt idx="1347">
                  <c:v>0.57866496360202546</c:v>
                </c:pt>
                <c:pt idx="1348">
                  <c:v>0.57866496360202546</c:v>
                </c:pt>
                <c:pt idx="1349">
                  <c:v>0.57866496360202546</c:v>
                </c:pt>
                <c:pt idx="1350">
                  <c:v>0.57866496360202546</c:v>
                </c:pt>
                <c:pt idx="1351">
                  <c:v>0.57937577005051655</c:v>
                </c:pt>
                <c:pt idx="1352">
                  <c:v>0.58052205141213342</c:v>
                </c:pt>
                <c:pt idx="1353">
                  <c:v>0.58182744197674252</c:v>
                </c:pt>
                <c:pt idx="1354">
                  <c:v>0.58328597394276294</c:v>
                </c:pt>
                <c:pt idx="1355">
                  <c:v>0.58501418059932153</c:v>
                </c:pt>
                <c:pt idx="1356">
                  <c:v>0.58724323828444347</c:v>
                </c:pt>
                <c:pt idx="1357">
                  <c:v>0.5898261008809712</c:v>
                </c:pt>
                <c:pt idx="1358">
                  <c:v>0.59262229652199494</c:v>
                </c:pt>
                <c:pt idx="1359">
                  <c:v>0.59572315200819281</c:v>
                </c:pt>
                <c:pt idx="1360">
                  <c:v>0.59888096185876727</c:v>
                </c:pt>
                <c:pt idx="1361">
                  <c:v>0.60104442690842441</c:v>
                </c:pt>
                <c:pt idx="1362">
                  <c:v>0.60135931592427661</c:v>
                </c:pt>
                <c:pt idx="1363">
                  <c:v>0.60135931592427661</c:v>
                </c:pt>
                <c:pt idx="1364">
                  <c:v>0.60135931592427661</c:v>
                </c:pt>
                <c:pt idx="1365">
                  <c:v>0.60135931592427661</c:v>
                </c:pt>
                <c:pt idx="1366">
                  <c:v>0.60135931592427661</c:v>
                </c:pt>
                <c:pt idx="1367">
                  <c:v>0.60135931592427661</c:v>
                </c:pt>
                <c:pt idx="1368">
                  <c:v>0.60258552965069878</c:v>
                </c:pt>
                <c:pt idx="1369">
                  <c:v>0.60462642960954649</c:v>
                </c:pt>
                <c:pt idx="1370">
                  <c:v>0.60536378724850404</c:v>
                </c:pt>
                <c:pt idx="1371">
                  <c:v>0.60536378724850404</c:v>
                </c:pt>
                <c:pt idx="1372">
                  <c:v>0.60536378724850404</c:v>
                </c:pt>
                <c:pt idx="1373">
                  <c:v>0.60536378724850404</c:v>
                </c:pt>
                <c:pt idx="1374">
                  <c:v>0.60552843636003628</c:v>
                </c:pt>
                <c:pt idx="1375">
                  <c:v>0.60703981333559365</c:v>
                </c:pt>
                <c:pt idx="1376">
                  <c:v>0.61073529090645595</c:v>
                </c:pt>
                <c:pt idx="1377">
                  <c:v>0.61716571048581115</c:v>
                </c:pt>
                <c:pt idx="1378">
                  <c:v>0.62437805573310523</c:v>
                </c:pt>
                <c:pt idx="1379">
                  <c:v>0.63080497405365565</c:v>
                </c:pt>
                <c:pt idx="1380">
                  <c:v>0.63642617118106581</c:v>
                </c:pt>
                <c:pt idx="1381">
                  <c:v>0.63972423422249236</c:v>
                </c:pt>
                <c:pt idx="1382">
                  <c:v>0.63972423422249236</c:v>
                </c:pt>
                <c:pt idx="1383">
                  <c:v>0.63972423422249236</c:v>
                </c:pt>
                <c:pt idx="1384">
                  <c:v>0.63972423422249236</c:v>
                </c:pt>
                <c:pt idx="1385">
                  <c:v>0.63972423422249236</c:v>
                </c:pt>
                <c:pt idx="1386">
                  <c:v>0.63972423422249236</c:v>
                </c:pt>
                <c:pt idx="1387">
                  <c:v>0.63972423422249236</c:v>
                </c:pt>
                <c:pt idx="1388">
                  <c:v>0.63972423422249236</c:v>
                </c:pt>
                <c:pt idx="1389">
                  <c:v>0.63972423422249236</c:v>
                </c:pt>
                <c:pt idx="1390">
                  <c:v>0.63972423422249236</c:v>
                </c:pt>
                <c:pt idx="1391">
                  <c:v>0.63972423422249236</c:v>
                </c:pt>
                <c:pt idx="1392">
                  <c:v>0.63972423422249236</c:v>
                </c:pt>
                <c:pt idx="1393">
                  <c:v>0.63972423422249236</c:v>
                </c:pt>
                <c:pt idx="1394">
                  <c:v>0.63972423422249236</c:v>
                </c:pt>
                <c:pt idx="1395">
                  <c:v>0.63972423422249236</c:v>
                </c:pt>
                <c:pt idx="1396">
                  <c:v>0.63972423422249236</c:v>
                </c:pt>
                <c:pt idx="1397">
                  <c:v>0.63984608226300266</c:v>
                </c:pt>
                <c:pt idx="1398">
                  <c:v>0.64043055451217956</c:v>
                </c:pt>
                <c:pt idx="1399">
                  <c:v>0.64146099126301659</c:v>
                </c:pt>
                <c:pt idx="1400">
                  <c:v>0.64291374559271364</c:v>
                </c:pt>
                <c:pt idx="1401">
                  <c:v>0.64459292129842249</c:v>
                </c:pt>
                <c:pt idx="1402">
                  <c:v>0.6467175896207219</c:v>
                </c:pt>
                <c:pt idx="1403">
                  <c:v>0.65006902097689467</c:v>
                </c:pt>
                <c:pt idx="1404">
                  <c:v>0.65539394015883057</c:v>
                </c:pt>
                <c:pt idx="1405">
                  <c:v>0.66126035280186157</c:v>
                </c:pt>
                <c:pt idx="1406">
                  <c:v>0.66541263944712903</c:v>
                </c:pt>
                <c:pt idx="1407">
                  <c:v>0.66695901548889869</c:v>
                </c:pt>
                <c:pt idx="1408">
                  <c:v>0.66695901548889869</c:v>
                </c:pt>
                <c:pt idx="1409">
                  <c:v>0.66695901548889869</c:v>
                </c:pt>
                <c:pt idx="1410">
                  <c:v>0.66695901548889869</c:v>
                </c:pt>
                <c:pt idx="1411">
                  <c:v>0.66695901548889869</c:v>
                </c:pt>
                <c:pt idx="1412">
                  <c:v>0.66695901548889869</c:v>
                </c:pt>
                <c:pt idx="1413">
                  <c:v>0.66695901548889869</c:v>
                </c:pt>
                <c:pt idx="1414">
                  <c:v>0.66695901548889869</c:v>
                </c:pt>
                <c:pt idx="1415">
                  <c:v>0.66695901548889869</c:v>
                </c:pt>
                <c:pt idx="1416">
                  <c:v>0.66695901548889869</c:v>
                </c:pt>
                <c:pt idx="1417">
                  <c:v>0.66695901548889869</c:v>
                </c:pt>
                <c:pt idx="1418">
                  <c:v>0.66695901548889869</c:v>
                </c:pt>
                <c:pt idx="1419">
                  <c:v>0.66695901548889869</c:v>
                </c:pt>
                <c:pt idx="1420">
                  <c:v>0.66695901548889869</c:v>
                </c:pt>
                <c:pt idx="1421">
                  <c:v>0.66851724851722194</c:v>
                </c:pt>
                <c:pt idx="1422">
                  <c:v>0.67142316409374259</c:v>
                </c:pt>
                <c:pt idx="1423">
                  <c:v>0.67317088538117942</c:v>
                </c:pt>
                <c:pt idx="1424">
                  <c:v>0.67317088538117942</c:v>
                </c:pt>
                <c:pt idx="1425">
                  <c:v>0.67317088538117942</c:v>
                </c:pt>
                <c:pt idx="1426">
                  <c:v>0.67317088538117942</c:v>
                </c:pt>
                <c:pt idx="1427">
                  <c:v>0.67317088538117942</c:v>
                </c:pt>
                <c:pt idx="1428">
                  <c:v>0.67317088538117942</c:v>
                </c:pt>
                <c:pt idx="1429">
                  <c:v>0.67317088538117942</c:v>
                </c:pt>
                <c:pt idx="1430">
                  <c:v>0.67404915208449623</c:v>
                </c:pt>
                <c:pt idx="1431">
                  <c:v>0.6768715062267513</c:v>
                </c:pt>
                <c:pt idx="1432">
                  <c:v>0.68164050466011028</c:v>
                </c:pt>
                <c:pt idx="1433">
                  <c:v>0.68670420822845413</c:v>
                </c:pt>
                <c:pt idx="1434">
                  <c:v>0.69097804338380386</c:v>
                </c:pt>
                <c:pt idx="1435">
                  <c:v>0.6930576470716211</c:v>
                </c:pt>
                <c:pt idx="1436">
                  <c:v>0.6930576470716211</c:v>
                </c:pt>
                <c:pt idx="1437">
                  <c:v>0.6930576470716211</c:v>
                </c:pt>
                <c:pt idx="1438">
                  <c:v>0.6930576470716211</c:v>
                </c:pt>
                <c:pt idx="1439">
                  <c:v>0.6930576470716211</c:v>
                </c:pt>
                <c:pt idx="1440">
                  <c:v>0.6930576470716211</c:v>
                </c:pt>
                <c:pt idx="1441">
                  <c:v>0.69362553594801857</c:v>
                </c:pt>
                <c:pt idx="1442">
                  <c:v>0.69434861255083069</c:v>
                </c:pt>
                <c:pt idx="1443">
                  <c:v>0.69456281187413638</c:v>
                </c:pt>
                <c:pt idx="1444">
                  <c:v>0.69456281187413638</c:v>
                </c:pt>
                <c:pt idx="1445">
                  <c:v>0.69456281187413638</c:v>
                </c:pt>
                <c:pt idx="1446">
                  <c:v>0.69456281187413638</c:v>
                </c:pt>
                <c:pt idx="1447">
                  <c:v>0.69534752004753209</c:v>
                </c:pt>
                <c:pt idx="1448">
                  <c:v>0.69714942978840144</c:v>
                </c:pt>
                <c:pt idx="1449">
                  <c:v>0.69874375224240404</c:v>
                </c:pt>
                <c:pt idx="1450">
                  <c:v>0.69935353093776598</c:v>
                </c:pt>
                <c:pt idx="1451">
                  <c:v>0.69942957781451498</c:v>
                </c:pt>
                <c:pt idx="1452">
                  <c:v>0.69942957781451498</c:v>
                </c:pt>
                <c:pt idx="1453">
                  <c:v>0.69942957781451498</c:v>
                </c:pt>
                <c:pt idx="1454">
                  <c:v>0.69942957781451498</c:v>
                </c:pt>
                <c:pt idx="1455">
                  <c:v>0.69942957781451498</c:v>
                </c:pt>
                <c:pt idx="1456">
                  <c:v>0.69942957781451498</c:v>
                </c:pt>
                <c:pt idx="1457">
                  <c:v>0.69942957781451498</c:v>
                </c:pt>
                <c:pt idx="1458">
                  <c:v>0.69942957781451498</c:v>
                </c:pt>
                <c:pt idx="1459">
                  <c:v>0.69942957781451498</c:v>
                </c:pt>
                <c:pt idx="1460">
                  <c:v>0.69942957781451498</c:v>
                </c:pt>
                <c:pt idx="1461">
                  <c:v>0.69942957781451498</c:v>
                </c:pt>
                <c:pt idx="1462">
                  <c:v>0.69942957781451498</c:v>
                </c:pt>
                <c:pt idx="1463">
                  <c:v>0.69942957781451498</c:v>
                </c:pt>
                <c:pt idx="1464">
                  <c:v>0.69942957781451498</c:v>
                </c:pt>
                <c:pt idx="1465">
                  <c:v>0.69942957781451498</c:v>
                </c:pt>
                <c:pt idx="1466">
                  <c:v>0.69942957781451498</c:v>
                </c:pt>
                <c:pt idx="1467">
                  <c:v>0.69942957781451498</c:v>
                </c:pt>
                <c:pt idx="1468">
                  <c:v>0.69942957781451498</c:v>
                </c:pt>
                <c:pt idx="1469">
                  <c:v>0.69942957781451498</c:v>
                </c:pt>
                <c:pt idx="1470">
                  <c:v>0.69942957781451498</c:v>
                </c:pt>
                <c:pt idx="1471">
                  <c:v>0.69942957781451498</c:v>
                </c:pt>
                <c:pt idx="1472">
                  <c:v>0.69942957781451498</c:v>
                </c:pt>
                <c:pt idx="1473">
                  <c:v>0.69942957781451498</c:v>
                </c:pt>
                <c:pt idx="1474">
                  <c:v>0.69942957781451498</c:v>
                </c:pt>
                <c:pt idx="1475">
                  <c:v>0.69942957781451498</c:v>
                </c:pt>
                <c:pt idx="1476">
                  <c:v>0.69942957781451498</c:v>
                </c:pt>
                <c:pt idx="1477">
                  <c:v>0.69942957781451498</c:v>
                </c:pt>
                <c:pt idx="1478">
                  <c:v>0.69942957781451498</c:v>
                </c:pt>
                <c:pt idx="1479">
                  <c:v>0.69942957781451498</c:v>
                </c:pt>
                <c:pt idx="1480">
                  <c:v>0.69942957781451498</c:v>
                </c:pt>
                <c:pt idx="1481">
                  <c:v>0.69942957781451498</c:v>
                </c:pt>
                <c:pt idx="1482">
                  <c:v>0.69942957781451498</c:v>
                </c:pt>
                <c:pt idx="1483">
                  <c:v>0.69942957781451498</c:v>
                </c:pt>
                <c:pt idx="1484">
                  <c:v>0.69942957781451498</c:v>
                </c:pt>
                <c:pt idx="1485">
                  <c:v>0.69942957781451498</c:v>
                </c:pt>
                <c:pt idx="1486">
                  <c:v>0.69942957781451498</c:v>
                </c:pt>
                <c:pt idx="1487">
                  <c:v>0.69942957781451498</c:v>
                </c:pt>
                <c:pt idx="1488">
                  <c:v>0.69942957781451498</c:v>
                </c:pt>
                <c:pt idx="1489">
                  <c:v>0.69942957781451498</c:v>
                </c:pt>
                <c:pt idx="1490">
                  <c:v>0.69942957781451498</c:v>
                </c:pt>
                <c:pt idx="1491">
                  <c:v>0.69942957781451498</c:v>
                </c:pt>
                <c:pt idx="1492">
                  <c:v>0.69942957781451498</c:v>
                </c:pt>
                <c:pt idx="1493">
                  <c:v>0.69942957781451498</c:v>
                </c:pt>
                <c:pt idx="1494">
                  <c:v>0.69942957781451498</c:v>
                </c:pt>
                <c:pt idx="1495">
                  <c:v>0.69942957781451498</c:v>
                </c:pt>
                <c:pt idx="1496">
                  <c:v>0.69942957781451498</c:v>
                </c:pt>
                <c:pt idx="1497">
                  <c:v>0.69942957781451498</c:v>
                </c:pt>
                <c:pt idx="1498">
                  <c:v>0.69942957781451498</c:v>
                </c:pt>
                <c:pt idx="1499">
                  <c:v>0.69942957781451498</c:v>
                </c:pt>
                <c:pt idx="1500">
                  <c:v>0.69942957781451498</c:v>
                </c:pt>
                <c:pt idx="1501">
                  <c:v>0.69942957781451498</c:v>
                </c:pt>
                <c:pt idx="1502">
                  <c:v>0.69942957781451498</c:v>
                </c:pt>
                <c:pt idx="1503">
                  <c:v>0.69942957781451498</c:v>
                </c:pt>
                <c:pt idx="1504">
                  <c:v>0.69942957781451498</c:v>
                </c:pt>
                <c:pt idx="1505">
                  <c:v>0.69942957781451498</c:v>
                </c:pt>
                <c:pt idx="1506">
                  <c:v>0.69942957781451498</c:v>
                </c:pt>
                <c:pt idx="1507">
                  <c:v>0.69942957781451498</c:v>
                </c:pt>
                <c:pt idx="1508">
                  <c:v>0.69942957781451498</c:v>
                </c:pt>
                <c:pt idx="1509">
                  <c:v>0.69942957781451498</c:v>
                </c:pt>
                <c:pt idx="1510">
                  <c:v>0.69942957781451498</c:v>
                </c:pt>
                <c:pt idx="1511">
                  <c:v>0.69942957781451498</c:v>
                </c:pt>
                <c:pt idx="1512">
                  <c:v>0.69942957781451498</c:v>
                </c:pt>
                <c:pt idx="1513">
                  <c:v>0.69942957781451498</c:v>
                </c:pt>
                <c:pt idx="1514">
                  <c:v>0.69942957781451498</c:v>
                </c:pt>
                <c:pt idx="1515">
                  <c:v>0.69942957781451498</c:v>
                </c:pt>
                <c:pt idx="1516">
                  <c:v>0.69942957781451498</c:v>
                </c:pt>
                <c:pt idx="1517">
                  <c:v>0.69942957781451498</c:v>
                </c:pt>
                <c:pt idx="1518">
                  <c:v>0.69942957781451498</c:v>
                </c:pt>
                <c:pt idx="1519">
                  <c:v>0.69942957781451498</c:v>
                </c:pt>
                <c:pt idx="1520">
                  <c:v>0.69942957781451498</c:v>
                </c:pt>
                <c:pt idx="1521">
                  <c:v>0.69942957781451498</c:v>
                </c:pt>
                <c:pt idx="1522">
                  <c:v>0.69942957781451498</c:v>
                </c:pt>
                <c:pt idx="1523">
                  <c:v>0.69942957781451498</c:v>
                </c:pt>
                <c:pt idx="1524">
                  <c:v>0.69942957781451498</c:v>
                </c:pt>
                <c:pt idx="1525">
                  <c:v>0.70067884603534947</c:v>
                </c:pt>
                <c:pt idx="1526">
                  <c:v>0.70326584332732467</c:v>
                </c:pt>
                <c:pt idx="1527">
                  <c:v>0.70664650752062885</c:v>
                </c:pt>
                <c:pt idx="1528">
                  <c:v>0.70997304874901535</c:v>
                </c:pt>
                <c:pt idx="1529">
                  <c:v>0.7125953914211689</c:v>
                </c:pt>
                <c:pt idx="1530">
                  <c:v>0.71424082434725777</c:v>
                </c:pt>
                <c:pt idx="1531">
                  <c:v>0.71474962652660134</c:v>
                </c:pt>
                <c:pt idx="1532">
                  <c:v>0.71474962652660134</c:v>
                </c:pt>
                <c:pt idx="1533">
                  <c:v>0.71474962652660134</c:v>
                </c:pt>
                <c:pt idx="1534">
                  <c:v>0.71474962652660134</c:v>
                </c:pt>
                <c:pt idx="1535">
                  <c:v>0.71474962652660134</c:v>
                </c:pt>
                <c:pt idx="1536">
                  <c:v>0.71474962652660134</c:v>
                </c:pt>
                <c:pt idx="1537">
                  <c:v>0.71474962652660134</c:v>
                </c:pt>
                <c:pt idx="1538">
                  <c:v>0.71474962652660134</c:v>
                </c:pt>
                <c:pt idx="1539">
                  <c:v>0.71474962652660134</c:v>
                </c:pt>
                <c:pt idx="1540">
                  <c:v>0.71474962652660134</c:v>
                </c:pt>
                <c:pt idx="1541">
                  <c:v>0.71474962652660134</c:v>
                </c:pt>
                <c:pt idx="1542">
                  <c:v>0.71474962652660134</c:v>
                </c:pt>
                <c:pt idx="1543">
                  <c:v>0.71474962652660134</c:v>
                </c:pt>
                <c:pt idx="1544">
                  <c:v>0.71474962652660134</c:v>
                </c:pt>
                <c:pt idx="1545">
                  <c:v>0.71474962652660134</c:v>
                </c:pt>
                <c:pt idx="1546">
                  <c:v>0.71474962652660134</c:v>
                </c:pt>
                <c:pt idx="1547">
                  <c:v>0.71474962652660134</c:v>
                </c:pt>
                <c:pt idx="1548">
                  <c:v>0.71474962652660134</c:v>
                </c:pt>
                <c:pt idx="1549">
                  <c:v>0.71474962652660134</c:v>
                </c:pt>
                <c:pt idx="1550">
                  <c:v>0.71474962652660134</c:v>
                </c:pt>
                <c:pt idx="1551">
                  <c:v>0.71474962652660134</c:v>
                </c:pt>
                <c:pt idx="1552">
                  <c:v>0.71474962652660134</c:v>
                </c:pt>
                <c:pt idx="1553">
                  <c:v>0.71474962652660134</c:v>
                </c:pt>
                <c:pt idx="1554">
                  <c:v>0.71474962652660134</c:v>
                </c:pt>
                <c:pt idx="1555">
                  <c:v>0.71474962652660134</c:v>
                </c:pt>
                <c:pt idx="1556">
                  <c:v>0.71474962652660134</c:v>
                </c:pt>
                <c:pt idx="1557">
                  <c:v>0.71474962652660134</c:v>
                </c:pt>
                <c:pt idx="1558">
                  <c:v>0.71474962652660134</c:v>
                </c:pt>
                <c:pt idx="1559">
                  <c:v>0.71474962652660134</c:v>
                </c:pt>
                <c:pt idx="1560">
                  <c:v>0.71474962652660134</c:v>
                </c:pt>
                <c:pt idx="1561">
                  <c:v>0.71474962652660134</c:v>
                </c:pt>
                <c:pt idx="1562">
                  <c:v>0.71474962652660134</c:v>
                </c:pt>
                <c:pt idx="1563">
                  <c:v>0.71474962652660134</c:v>
                </c:pt>
                <c:pt idx="1564">
                  <c:v>0.71474962652660134</c:v>
                </c:pt>
                <c:pt idx="1565">
                  <c:v>0.71474962652660134</c:v>
                </c:pt>
                <c:pt idx="1566">
                  <c:v>0.71474962652660134</c:v>
                </c:pt>
                <c:pt idx="1567">
                  <c:v>0.71474962652660134</c:v>
                </c:pt>
                <c:pt idx="1568">
                  <c:v>0.71474962652660134</c:v>
                </c:pt>
                <c:pt idx="1569">
                  <c:v>0.71474962652660134</c:v>
                </c:pt>
                <c:pt idx="1570">
                  <c:v>0.71474962652660134</c:v>
                </c:pt>
                <c:pt idx="1571">
                  <c:v>0.71474962652660134</c:v>
                </c:pt>
                <c:pt idx="1572">
                  <c:v>0.71474962652660134</c:v>
                </c:pt>
                <c:pt idx="1573">
                  <c:v>0.71474962652660134</c:v>
                </c:pt>
                <c:pt idx="1574">
                  <c:v>0.71474962652660134</c:v>
                </c:pt>
                <c:pt idx="1575">
                  <c:v>0.71474962652660134</c:v>
                </c:pt>
                <c:pt idx="1576">
                  <c:v>0.71474962652660134</c:v>
                </c:pt>
                <c:pt idx="1577">
                  <c:v>0.71474962652660134</c:v>
                </c:pt>
                <c:pt idx="1578">
                  <c:v>0.71474962652660134</c:v>
                </c:pt>
                <c:pt idx="1579">
                  <c:v>0.71474962652660134</c:v>
                </c:pt>
                <c:pt idx="1580">
                  <c:v>0.71474962652660134</c:v>
                </c:pt>
                <c:pt idx="1581">
                  <c:v>0.71474962652660134</c:v>
                </c:pt>
                <c:pt idx="1582">
                  <c:v>0.71474962652660134</c:v>
                </c:pt>
                <c:pt idx="1583">
                  <c:v>0.71474962652660134</c:v>
                </c:pt>
                <c:pt idx="1584">
                  <c:v>0.71474962652660134</c:v>
                </c:pt>
                <c:pt idx="1585">
                  <c:v>0.71474962652660134</c:v>
                </c:pt>
                <c:pt idx="1586">
                  <c:v>0.71474962652660134</c:v>
                </c:pt>
                <c:pt idx="1587">
                  <c:v>0.71474962652660134</c:v>
                </c:pt>
                <c:pt idx="1588">
                  <c:v>0.71474962652660134</c:v>
                </c:pt>
                <c:pt idx="1589">
                  <c:v>0.71474962652660134</c:v>
                </c:pt>
                <c:pt idx="1590">
                  <c:v>0.71474962652660134</c:v>
                </c:pt>
                <c:pt idx="1591">
                  <c:v>0.71474962652660134</c:v>
                </c:pt>
                <c:pt idx="1592">
                  <c:v>0.71474962652660134</c:v>
                </c:pt>
                <c:pt idx="1593">
                  <c:v>0.71474962652660134</c:v>
                </c:pt>
                <c:pt idx="1594">
                  <c:v>0.71474962652660134</c:v>
                </c:pt>
                <c:pt idx="1595">
                  <c:v>0.71474962652660134</c:v>
                </c:pt>
                <c:pt idx="1596">
                  <c:v>0.71474962652660134</c:v>
                </c:pt>
                <c:pt idx="1597">
                  <c:v>0.71474962652660134</c:v>
                </c:pt>
                <c:pt idx="1598">
                  <c:v>0.71474962652660134</c:v>
                </c:pt>
                <c:pt idx="1599">
                  <c:v>0.71474962652660134</c:v>
                </c:pt>
                <c:pt idx="1600">
                  <c:v>0.71474962652660134</c:v>
                </c:pt>
                <c:pt idx="1601">
                  <c:v>0.71474962652660134</c:v>
                </c:pt>
                <c:pt idx="1602">
                  <c:v>0.71474962652660134</c:v>
                </c:pt>
                <c:pt idx="1603">
                  <c:v>0.71474962652660134</c:v>
                </c:pt>
                <c:pt idx="1604">
                  <c:v>0.71474962652660134</c:v>
                </c:pt>
                <c:pt idx="1605">
                  <c:v>0.71474962652660134</c:v>
                </c:pt>
                <c:pt idx="1606">
                  <c:v>0.71474962652660134</c:v>
                </c:pt>
                <c:pt idx="1607">
                  <c:v>0.71474962652660134</c:v>
                </c:pt>
                <c:pt idx="1608">
                  <c:v>0.71474962652660134</c:v>
                </c:pt>
                <c:pt idx="1609">
                  <c:v>0.71474962652660134</c:v>
                </c:pt>
                <c:pt idx="1610">
                  <c:v>0.71474962652660134</c:v>
                </c:pt>
                <c:pt idx="1611">
                  <c:v>0.71474962652660134</c:v>
                </c:pt>
                <c:pt idx="1612">
                  <c:v>0.71474962652660134</c:v>
                </c:pt>
                <c:pt idx="1613">
                  <c:v>0.71474962652660134</c:v>
                </c:pt>
                <c:pt idx="1614">
                  <c:v>0.71474962652660134</c:v>
                </c:pt>
                <c:pt idx="1615">
                  <c:v>0.71474962652660134</c:v>
                </c:pt>
                <c:pt idx="1616">
                  <c:v>0.71474962652660134</c:v>
                </c:pt>
                <c:pt idx="1617">
                  <c:v>0.71474962652660134</c:v>
                </c:pt>
                <c:pt idx="1618">
                  <c:v>0.71474962652660134</c:v>
                </c:pt>
                <c:pt idx="1619">
                  <c:v>0.71474962652660134</c:v>
                </c:pt>
                <c:pt idx="1620">
                  <c:v>0.71474962652660134</c:v>
                </c:pt>
                <c:pt idx="1621">
                  <c:v>0.71474962652660134</c:v>
                </c:pt>
                <c:pt idx="1622">
                  <c:v>0.71474962652660134</c:v>
                </c:pt>
                <c:pt idx="1623">
                  <c:v>0.71474962652660134</c:v>
                </c:pt>
                <c:pt idx="1624">
                  <c:v>0.71474962652660134</c:v>
                </c:pt>
                <c:pt idx="1625">
                  <c:v>0.71474962652660134</c:v>
                </c:pt>
                <c:pt idx="1626">
                  <c:v>0.71474962652660134</c:v>
                </c:pt>
                <c:pt idx="1627">
                  <c:v>0.71474962652660134</c:v>
                </c:pt>
                <c:pt idx="1628">
                  <c:v>0.71485665506073193</c:v>
                </c:pt>
                <c:pt idx="1629">
                  <c:v>0.71604415802918198</c:v>
                </c:pt>
                <c:pt idx="1630">
                  <c:v>0.71735068206566277</c:v>
                </c:pt>
                <c:pt idx="1631">
                  <c:v>0.71766588722519542</c:v>
                </c:pt>
                <c:pt idx="1632">
                  <c:v>0.71766588722519542</c:v>
                </c:pt>
                <c:pt idx="1633">
                  <c:v>0.71766588722519542</c:v>
                </c:pt>
                <c:pt idx="1634">
                  <c:v>0.71766588722519542</c:v>
                </c:pt>
                <c:pt idx="1635">
                  <c:v>0.71766588722519542</c:v>
                </c:pt>
                <c:pt idx="1636">
                  <c:v>0.71766588722519542</c:v>
                </c:pt>
                <c:pt idx="1637">
                  <c:v>0.71766588722519542</c:v>
                </c:pt>
                <c:pt idx="1638">
                  <c:v>0.71766588722519542</c:v>
                </c:pt>
                <c:pt idx="1639">
                  <c:v>0.71766588722519542</c:v>
                </c:pt>
                <c:pt idx="1640">
                  <c:v>0.71766588722519542</c:v>
                </c:pt>
                <c:pt idx="1641">
                  <c:v>0.71766588722519542</c:v>
                </c:pt>
                <c:pt idx="1642">
                  <c:v>0.71766588722519542</c:v>
                </c:pt>
                <c:pt idx="1643">
                  <c:v>0.71766588722519542</c:v>
                </c:pt>
                <c:pt idx="1644">
                  <c:v>0.71766588722519542</c:v>
                </c:pt>
                <c:pt idx="1645">
                  <c:v>0.71766588722519542</c:v>
                </c:pt>
                <c:pt idx="1646">
                  <c:v>0.71766588722519542</c:v>
                </c:pt>
                <c:pt idx="1647">
                  <c:v>0.71766588722519542</c:v>
                </c:pt>
                <c:pt idx="1648">
                  <c:v>0.71766588722519542</c:v>
                </c:pt>
                <c:pt idx="1649">
                  <c:v>0.71766588722519542</c:v>
                </c:pt>
                <c:pt idx="1650">
                  <c:v>0.71766588722519542</c:v>
                </c:pt>
                <c:pt idx="1651">
                  <c:v>0.71766588722519542</c:v>
                </c:pt>
                <c:pt idx="1652">
                  <c:v>0.71766588722519542</c:v>
                </c:pt>
                <c:pt idx="1653">
                  <c:v>0.71766588722519542</c:v>
                </c:pt>
                <c:pt idx="1654">
                  <c:v>0.71766588722519542</c:v>
                </c:pt>
                <c:pt idx="1655">
                  <c:v>0.71766588722519542</c:v>
                </c:pt>
                <c:pt idx="1656">
                  <c:v>0.71766588722519542</c:v>
                </c:pt>
                <c:pt idx="1657">
                  <c:v>0.71766588722519542</c:v>
                </c:pt>
                <c:pt idx="1658">
                  <c:v>0.71766588722519542</c:v>
                </c:pt>
                <c:pt idx="1659">
                  <c:v>0.71766588722519542</c:v>
                </c:pt>
                <c:pt idx="1660">
                  <c:v>0.71766588722519542</c:v>
                </c:pt>
                <c:pt idx="1661">
                  <c:v>0.71766588722519542</c:v>
                </c:pt>
                <c:pt idx="1662">
                  <c:v>0.71766588722519542</c:v>
                </c:pt>
                <c:pt idx="1663">
                  <c:v>0.71766588722519542</c:v>
                </c:pt>
                <c:pt idx="1664">
                  <c:v>0.71766588722519542</c:v>
                </c:pt>
                <c:pt idx="1665">
                  <c:v>0.71766588722519542</c:v>
                </c:pt>
                <c:pt idx="1666">
                  <c:v>0.71766588722519542</c:v>
                </c:pt>
                <c:pt idx="1667">
                  <c:v>0.71766588722519542</c:v>
                </c:pt>
                <c:pt idx="1668">
                  <c:v>0.71766588722519542</c:v>
                </c:pt>
                <c:pt idx="1669">
                  <c:v>0.71766588722519542</c:v>
                </c:pt>
                <c:pt idx="1670">
                  <c:v>0.71766588722519542</c:v>
                </c:pt>
                <c:pt idx="1671">
                  <c:v>0.71766588722519542</c:v>
                </c:pt>
                <c:pt idx="1672">
                  <c:v>0.71766588722519542</c:v>
                </c:pt>
                <c:pt idx="1673">
                  <c:v>0.71766588722519542</c:v>
                </c:pt>
                <c:pt idx="1674">
                  <c:v>0.71766588722519542</c:v>
                </c:pt>
                <c:pt idx="1675">
                  <c:v>0.71766588722519542</c:v>
                </c:pt>
                <c:pt idx="1676">
                  <c:v>0.71766588722519542</c:v>
                </c:pt>
                <c:pt idx="1677">
                  <c:v>0.71766588722519542</c:v>
                </c:pt>
                <c:pt idx="1678">
                  <c:v>0.71766588722519542</c:v>
                </c:pt>
                <c:pt idx="1679">
                  <c:v>0.71766588722519542</c:v>
                </c:pt>
                <c:pt idx="1680">
                  <c:v>0.71766588722519542</c:v>
                </c:pt>
                <c:pt idx="1681">
                  <c:v>0.71766588722519542</c:v>
                </c:pt>
                <c:pt idx="1682">
                  <c:v>0.71766588722519542</c:v>
                </c:pt>
                <c:pt idx="1683">
                  <c:v>0.71766588722519542</c:v>
                </c:pt>
                <c:pt idx="1684">
                  <c:v>0.71766588722519542</c:v>
                </c:pt>
                <c:pt idx="1685">
                  <c:v>0.71766588722519542</c:v>
                </c:pt>
                <c:pt idx="1686">
                  <c:v>0.71766588722519542</c:v>
                </c:pt>
                <c:pt idx="1687">
                  <c:v>0.71766588722519542</c:v>
                </c:pt>
                <c:pt idx="1688">
                  <c:v>0.71766588722519542</c:v>
                </c:pt>
                <c:pt idx="1689">
                  <c:v>0.71766588722519542</c:v>
                </c:pt>
                <c:pt idx="1690">
                  <c:v>0.71766588722519542</c:v>
                </c:pt>
                <c:pt idx="1691">
                  <c:v>0.71766588722519542</c:v>
                </c:pt>
                <c:pt idx="1692">
                  <c:v>0.71766588722519542</c:v>
                </c:pt>
                <c:pt idx="1693">
                  <c:v>0.71766588722519542</c:v>
                </c:pt>
                <c:pt idx="1694">
                  <c:v>0.71766588722519542</c:v>
                </c:pt>
                <c:pt idx="1695">
                  <c:v>0.71766588722519542</c:v>
                </c:pt>
                <c:pt idx="1696">
                  <c:v>0.71766588722519542</c:v>
                </c:pt>
                <c:pt idx="1697">
                  <c:v>0.71766588722519542</c:v>
                </c:pt>
                <c:pt idx="1698">
                  <c:v>0.71766588722519542</c:v>
                </c:pt>
                <c:pt idx="1699">
                  <c:v>0.71766588722519542</c:v>
                </c:pt>
                <c:pt idx="1700">
                  <c:v>0.71766588722519542</c:v>
                </c:pt>
                <c:pt idx="1701">
                  <c:v>0.71766588722519542</c:v>
                </c:pt>
                <c:pt idx="1702">
                  <c:v>0.71766588722519542</c:v>
                </c:pt>
                <c:pt idx="1703">
                  <c:v>0.71766588722519542</c:v>
                </c:pt>
                <c:pt idx="1704">
                  <c:v>0.71766588722519542</c:v>
                </c:pt>
                <c:pt idx="1705">
                  <c:v>0.71766588722519542</c:v>
                </c:pt>
                <c:pt idx="1706">
                  <c:v>0.71766588722519542</c:v>
                </c:pt>
                <c:pt idx="1707">
                  <c:v>0.71766588722519542</c:v>
                </c:pt>
                <c:pt idx="1708">
                  <c:v>0.71766588722519542</c:v>
                </c:pt>
                <c:pt idx="1709">
                  <c:v>0.71766588722519542</c:v>
                </c:pt>
                <c:pt idx="1710">
                  <c:v>0.71766588722519542</c:v>
                </c:pt>
                <c:pt idx="1711">
                  <c:v>0.71766588722519542</c:v>
                </c:pt>
                <c:pt idx="1712">
                  <c:v>0.71766588722519542</c:v>
                </c:pt>
                <c:pt idx="1713">
                  <c:v>0.71766588722519542</c:v>
                </c:pt>
                <c:pt idx="1714">
                  <c:v>0.71766588722519542</c:v>
                </c:pt>
                <c:pt idx="1715">
                  <c:v>0.71766588722519542</c:v>
                </c:pt>
                <c:pt idx="1716">
                  <c:v>0.71766588722519542</c:v>
                </c:pt>
                <c:pt idx="1717">
                  <c:v>0.71766588722519542</c:v>
                </c:pt>
                <c:pt idx="1718">
                  <c:v>0.71766588722519542</c:v>
                </c:pt>
                <c:pt idx="1719">
                  <c:v>0.71766588722519542</c:v>
                </c:pt>
                <c:pt idx="1720">
                  <c:v>0.71766588722519542</c:v>
                </c:pt>
                <c:pt idx="1721">
                  <c:v>0.71766588722519542</c:v>
                </c:pt>
                <c:pt idx="1722">
                  <c:v>0.71766588722519542</c:v>
                </c:pt>
                <c:pt idx="1723">
                  <c:v>0.71766588722519542</c:v>
                </c:pt>
                <c:pt idx="1724">
                  <c:v>0.71766588722519542</c:v>
                </c:pt>
                <c:pt idx="1725">
                  <c:v>0.71766588722519542</c:v>
                </c:pt>
                <c:pt idx="1726">
                  <c:v>0.71766588722519542</c:v>
                </c:pt>
                <c:pt idx="1727">
                  <c:v>0.71766588722519542</c:v>
                </c:pt>
                <c:pt idx="1728">
                  <c:v>0.71766588722519542</c:v>
                </c:pt>
                <c:pt idx="1729">
                  <c:v>0.71897868633716921</c:v>
                </c:pt>
                <c:pt idx="1730">
                  <c:v>0.72174774368805772</c:v>
                </c:pt>
                <c:pt idx="1731">
                  <c:v>0.72509550211220031</c:v>
                </c:pt>
                <c:pt idx="1732">
                  <c:v>0.72859465726699291</c:v>
                </c:pt>
                <c:pt idx="1733">
                  <c:v>0.73183222130834347</c:v>
                </c:pt>
                <c:pt idx="1734">
                  <c:v>0.73480681611089937</c:v>
                </c:pt>
                <c:pt idx="1735">
                  <c:v>0.73770661667272219</c:v>
                </c:pt>
                <c:pt idx="1736">
                  <c:v>0.74089864486994761</c:v>
                </c:pt>
                <c:pt idx="1737">
                  <c:v>0.74418747525670503</c:v>
                </c:pt>
                <c:pt idx="1738">
                  <c:v>0.74738166489675995</c:v>
                </c:pt>
                <c:pt idx="1739">
                  <c:v>0.75030590133958064</c:v>
                </c:pt>
                <c:pt idx="1740">
                  <c:v>0.75245050836502647</c:v>
                </c:pt>
                <c:pt idx="1741">
                  <c:v>0.75349673834493902</c:v>
                </c:pt>
                <c:pt idx="1742">
                  <c:v>0.75378708869493904</c:v>
                </c:pt>
                <c:pt idx="1743">
                  <c:v>0.75378708869493904</c:v>
                </c:pt>
                <c:pt idx="1744">
                  <c:v>0.75378708869493904</c:v>
                </c:pt>
                <c:pt idx="1745">
                  <c:v>0.75378708869493904</c:v>
                </c:pt>
                <c:pt idx="1746">
                  <c:v>0.75378708869493904</c:v>
                </c:pt>
                <c:pt idx="1747">
                  <c:v>0.75378708869493904</c:v>
                </c:pt>
                <c:pt idx="1748">
                  <c:v>0.75378708869493904</c:v>
                </c:pt>
                <c:pt idx="1749">
                  <c:v>0.75378708869493904</c:v>
                </c:pt>
                <c:pt idx="1750">
                  <c:v>0.75378708869493904</c:v>
                </c:pt>
                <c:pt idx="1751">
                  <c:v>0.75378708869493904</c:v>
                </c:pt>
                <c:pt idx="1752">
                  <c:v>0.75378708869493904</c:v>
                </c:pt>
                <c:pt idx="1753">
                  <c:v>0.75378708869493904</c:v>
                </c:pt>
                <c:pt idx="1754">
                  <c:v>0.75378708869493904</c:v>
                </c:pt>
                <c:pt idx="1755">
                  <c:v>0.75378708869493904</c:v>
                </c:pt>
                <c:pt idx="1756">
                  <c:v>0.75378708869493904</c:v>
                </c:pt>
                <c:pt idx="1757">
                  <c:v>0.75378708869493904</c:v>
                </c:pt>
                <c:pt idx="1758">
                  <c:v>0.75378708869493904</c:v>
                </c:pt>
                <c:pt idx="1759">
                  <c:v>0.75378708869493904</c:v>
                </c:pt>
                <c:pt idx="1760">
                  <c:v>0.75378708869493904</c:v>
                </c:pt>
                <c:pt idx="1761">
                  <c:v>0.75378708869493904</c:v>
                </c:pt>
                <c:pt idx="1762">
                  <c:v>0.75378708869493904</c:v>
                </c:pt>
                <c:pt idx="1763">
                  <c:v>0.75378708869493904</c:v>
                </c:pt>
                <c:pt idx="1764">
                  <c:v>0.75378708869493904</c:v>
                </c:pt>
                <c:pt idx="1765">
                  <c:v>0.75378708869493904</c:v>
                </c:pt>
                <c:pt idx="1766">
                  <c:v>0.75406683686921894</c:v>
                </c:pt>
                <c:pt idx="1767">
                  <c:v>0.75545996156251771</c:v>
                </c:pt>
                <c:pt idx="1768">
                  <c:v>0.75819207920194664</c:v>
                </c:pt>
                <c:pt idx="1769">
                  <c:v>0.7623171585492664</c:v>
                </c:pt>
                <c:pt idx="1770">
                  <c:v>0.76747682417009011</c:v>
                </c:pt>
                <c:pt idx="1771">
                  <c:v>0.77296860370617437</c:v>
                </c:pt>
                <c:pt idx="1772">
                  <c:v>0.7782913339805646</c:v>
                </c:pt>
                <c:pt idx="1773">
                  <c:v>0.78322109195622369</c:v>
                </c:pt>
                <c:pt idx="1774">
                  <c:v>0.78747648562822414</c:v>
                </c:pt>
                <c:pt idx="1775">
                  <c:v>0.79101559732459759</c:v>
                </c:pt>
                <c:pt idx="1776">
                  <c:v>0.79417284641819319</c:v>
                </c:pt>
                <c:pt idx="1777">
                  <c:v>0.79731955610654204</c:v>
                </c:pt>
                <c:pt idx="1778">
                  <c:v>0.80077319130685609</c:v>
                </c:pt>
                <c:pt idx="1779">
                  <c:v>0.80469688196920164</c:v>
                </c:pt>
                <c:pt idx="1780">
                  <c:v>0.80889701681502535</c:v>
                </c:pt>
                <c:pt idx="1781">
                  <c:v>0.81292021585435481</c:v>
                </c:pt>
                <c:pt idx="1782">
                  <c:v>0.81637370692918332</c:v>
                </c:pt>
                <c:pt idx="1783">
                  <c:v>0.81909715564955377</c:v>
                </c:pt>
                <c:pt idx="1784">
                  <c:v>0.821099699626754</c:v>
                </c:pt>
                <c:pt idx="1785">
                  <c:v>0.82263418089139628</c:v>
                </c:pt>
                <c:pt idx="1786">
                  <c:v>0.82393556196633089</c:v>
                </c:pt>
                <c:pt idx="1787">
                  <c:v>0.82510875672908812</c:v>
                </c:pt>
                <c:pt idx="1788">
                  <c:v>0.82623460326192955</c:v>
                </c:pt>
                <c:pt idx="1789">
                  <c:v>0.82740414982282739</c:v>
                </c:pt>
                <c:pt idx="1790">
                  <c:v>0.82866250452377899</c:v>
                </c:pt>
                <c:pt idx="1791">
                  <c:v>0.82997401424370243</c:v>
                </c:pt>
                <c:pt idx="1792">
                  <c:v>0.83120500577051892</c:v>
                </c:pt>
                <c:pt idx="1793">
                  <c:v>0.8321217589712937</c:v>
                </c:pt>
                <c:pt idx="1794">
                  <c:v>0.83281098243309071</c:v>
                </c:pt>
                <c:pt idx="1795">
                  <c:v>0.83281098243309071</c:v>
                </c:pt>
                <c:pt idx="1796">
                  <c:v>0.83281098243309071</c:v>
                </c:pt>
                <c:pt idx="1797">
                  <c:v>0.83281098243309071</c:v>
                </c:pt>
                <c:pt idx="1798">
                  <c:v>0.83281098243309071</c:v>
                </c:pt>
                <c:pt idx="1799">
                  <c:v>0.83281098243309071</c:v>
                </c:pt>
                <c:pt idx="1800">
                  <c:v>0.83281098243309071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CD9-4BA1-B3D8-EA7340EED2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41705583"/>
        <c:axId val="1341700783"/>
      </c:scatterChart>
      <c:valAx>
        <c:axId val="959908287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Duration</a:t>
                </a:r>
                <a:r>
                  <a:rPr lang="en-GB" baseline="0"/>
                  <a:t>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9904927"/>
        <c:crosses val="autoZero"/>
        <c:crossBetween val="midCat"/>
      </c:valAx>
      <c:valAx>
        <c:axId val="959904927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</a:t>
                </a:r>
                <a:r>
                  <a:rPr lang="en-GB" baseline="0"/>
                  <a:t> Speed (kmh)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2.0291025325194723E-2"/>
              <c:y val="0.326551495964597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_ 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9908287"/>
        <c:crosses val="autoZero"/>
        <c:crossBetween val="midCat"/>
        <c:majorUnit val="10"/>
      </c:valAx>
      <c:valAx>
        <c:axId val="1341700783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Braking</a:t>
                </a:r>
                <a:r>
                  <a:rPr lang="en-GB" baseline="0"/>
                  <a:t> Energy (kWh)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1705583"/>
        <c:crosses val="max"/>
        <c:crossBetween val="midCat"/>
      </c:valAx>
      <c:valAx>
        <c:axId val="134170558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34170078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Vehicle Speed</a:t>
            </a:r>
            <a:r>
              <a:rPr lang="en-US" baseline="0"/>
              <a:t> &amp; Braking Energy</a:t>
            </a:r>
            <a:r>
              <a:rPr lang="en-US"/>
              <a:t> vs Duration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Vehicle Speed</c:v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Calculations!$B$3:$B$1803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Calculations!$D$3:$D$1803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1A4-49C6-8035-481FAA2498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59908287"/>
        <c:axId val="959904927"/>
      </c:scatterChart>
      <c:scatterChart>
        <c:scatterStyle val="smoothMarker"/>
        <c:varyColors val="0"/>
        <c:ser>
          <c:idx val="1"/>
          <c:order val="1"/>
          <c:tx>
            <c:v>Braking Energy</c:v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Calculations!$B$3:$B$1803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Calculations!$P$3:$P$1803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2702.40029033566</c:v>
                </c:pt>
                <c:pt idx="36">
                  <c:v>-1628.4515212654244</c:v>
                </c:pt>
                <c:pt idx="37">
                  <c:v>-8123.8694909220776</c:v>
                </c:pt>
                <c:pt idx="38">
                  <c:v>-11087.090615659727</c:v>
                </c:pt>
                <c:pt idx="39">
                  <c:v>-9470.3614310185112</c:v>
                </c:pt>
                <c:pt idx="40">
                  <c:v>-7657.9216165740781</c:v>
                </c:pt>
                <c:pt idx="41">
                  <c:v>-8969.9892118171301</c:v>
                </c:pt>
                <c:pt idx="42">
                  <c:v>-10938.043802623448</c:v>
                </c:pt>
                <c:pt idx="43">
                  <c:v>-8913.7147957986126</c:v>
                </c:pt>
                <c:pt idx="44">
                  <c:v>-4407.1615030555586</c:v>
                </c:pt>
                <c:pt idx="45">
                  <c:v>-1111.8600200192911</c:v>
                </c:pt>
                <c:pt idx="46">
                  <c:v>-593.65487185184986</c:v>
                </c:pt>
                <c:pt idx="47">
                  <c:v>-1286.4039718171296</c:v>
                </c:pt>
                <c:pt idx="48">
                  <c:v>-886.47969777777666</c:v>
                </c:pt>
                <c:pt idx="49">
                  <c:v>328.77064503086666</c:v>
                </c:pt>
                <c:pt idx="50">
                  <c:v>545.22743515431875</c:v>
                </c:pt>
                <c:pt idx="51">
                  <c:v>-1268.2036963888902</c:v>
                </c:pt>
                <c:pt idx="52">
                  <c:v>-3253.9423023803997</c:v>
                </c:pt>
                <c:pt idx="53">
                  <c:v>-2168.0917567554006</c:v>
                </c:pt>
                <c:pt idx="54">
                  <c:v>-166.60188480324049</c:v>
                </c:pt>
                <c:pt idx="55">
                  <c:v>564.09277037037066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1979.6971153742352</c:v>
                </c:pt>
                <c:pt idx="80">
                  <c:v>278.22389953703725</c:v>
                </c:pt>
                <c:pt idx="81">
                  <c:v>-1380.0567719328767</c:v>
                </c:pt>
                <c:pt idx="82">
                  <c:v>-920.04085167052449</c:v>
                </c:pt>
                <c:pt idx="83">
                  <c:v>1103.1879516975434</c:v>
                </c:pt>
                <c:pt idx="84">
                  <c:v>-30.231994548614438</c:v>
                </c:pt>
                <c:pt idx="85">
                  <c:v>-706.89928371528981</c:v>
                </c:pt>
                <c:pt idx="86">
                  <c:v>-496.71330143903668</c:v>
                </c:pt>
                <c:pt idx="87">
                  <c:v>-84.366061018506286</c:v>
                </c:pt>
                <c:pt idx="88">
                  <c:v>-3420.650797500005</c:v>
                </c:pt>
                <c:pt idx="89">
                  <c:v>-11389.217643128861</c:v>
                </c:pt>
                <c:pt idx="90">
                  <c:v>-14806.773316562496</c:v>
                </c:pt>
                <c:pt idx="91">
                  <c:v>-12529.245816049384</c:v>
                </c:pt>
                <c:pt idx="92">
                  <c:v>-7133.3312489197542</c:v>
                </c:pt>
                <c:pt idx="93">
                  <c:v>-3554.3001215740733</c:v>
                </c:pt>
                <c:pt idx="94">
                  <c:v>-3084.0553777777773</c:v>
                </c:pt>
                <c:pt idx="95">
                  <c:v>-2953.3790976504624</c:v>
                </c:pt>
                <c:pt idx="96">
                  <c:v>-1638.5906778086419</c:v>
                </c:pt>
                <c:pt idx="97">
                  <c:v>-601.97017999999991</c:v>
                </c:pt>
                <c:pt idx="98">
                  <c:v>-368.06329626543209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-2858.5817315740765</c:v>
                </c:pt>
                <c:pt idx="152">
                  <c:v>-9627.2703525925863</c:v>
                </c:pt>
                <c:pt idx="153">
                  <c:v>-12314.776791265429</c:v>
                </c:pt>
                <c:pt idx="154">
                  <c:v>-8835.1180499729926</c:v>
                </c:pt>
                <c:pt idx="155">
                  <c:v>-3575.1789834606484</c:v>
                </c:pt>
                <c:pt idx="156">
                  <c:v>126.31499259259185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-4103.1121500925892</c:v>
                </c:pt>
                <c:pt idx="172">
                  <c:v>-11383.478195104164</c:v>
                </c:pt>
                <c:pt idx="173">
                  <c:v>-13160.179459722222</c:v>
                </c:pt>
                <c:pt idx="174">
                  <c:v>-7780.941148499227</c:v>
                </c:pt>
                <c:pt idx="175">
                  <c:v>-1598.1385904050924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1079.6490794945951</c:v>
                </c:pt>
                <c:pt idx="182">
                  <c:v>-357.22092172839371</c:v>
                </c:pt>
                <c:pt idx="183">
                  <c:v>-3631.3516885146564</c:v>
                </c:pt>
                <c:pt idx="184">
                  <c:v>-5921.8497642013872</c:v>
                </c:pt>
                <c:pt idx="185">
                  <c:v>-5960.2175997530876</c:v>
                </c:pt>
                <c:pt idx="186">
                  <c:v>-4819.1014828703728</c:v>
                </c:pt>
                <c:pt idx="187">
                  <c:v>-3434.9345778124971</c:v>
                </c:pt>
                <c:pt idx="188">
                  <c:v>-2391.9410207986102</c:v>
                </c:pt>
                <c:pt idx="189">
                  <c:v>-1631.1244011458346</c:v>
                </c:pt>
                <c:pt idx="190">
                  <c:v>-983.13733582175917</c:v>
                </c:pt>
                <c:pt idx="191">
                  <c:v>-599.03052375385744</c:v>
                </c:pt>
                <c:pt idx="192">
                  <c:v>-253.27001045138829</c:v>
                </c:pt>
                <c:pt idx="193">
                  <c:v>133.22929157021534</c:v>
                </c:pt>
                <c:pt idx="194">
                  <c:v>277.41499231481481</c:v>
                </c:pt>
                <c:pt idx="195">
                  <c:v>491.1298074074079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3826.0140290702261</c:v>
                </c:pt>
                <c:pt idx="232">
                  <c:v>-657.01884040123946</c:v>
                </c:pt>
                <c:pt idx="233">
                  <c:v>-6402.0173986458476</c:v>
                </c:pt>
                <c:pt idx="234">
                  <c:v>-8221.6478360686669</c:v>
                </c:pt>
                <c:pt idx="235">
                  <c:v>-5554.175691203709</c:v>
                </c:pt>
                <c:pt idx="236">
                  <c:v>-1552.093152499991</c:v>
                </c:pt>
                <c:pt idx="237">
                  <c:v>-368.31426740740221</c:v>
                </c:pt>
                <c:pt idx="238">
                  <c:v>-3051.6313829629753</c:v>
                </c:pt>
                <c:pt idx="239">
                  <c:v>-8162.2947347569479</c:v>
                </c:pt>
                <c:pt idx="240">
                  <c:v>-11324.685979255393</c:v>
                </c:pt>
                <c:pt idx="241">
                  <c:v>-9202.430854610333</c:v>
                </c:pt>
                <c:pt idx="242">
                  <c:v>-8107.4325142554007</c:v>
                </c:pt>
                <c:pt idx="243">
                  <c:v>-8570.4848878086377</c:v>
                </c:pt>
                <c:pt idx="244">
                  <c:v>-7657.9216165740781</c:v>
                </c:pt>
                <c:pt idx="245">
                  <c:v>-8969.9892118171301</c:v>
                </c:pt>
                <c:pt idx="246">
                  <c:v>-10938.043802623448</c:v>
                </c:pt>
                <c:pt idx="247">
                  <c:v>-8913.7147957986126</c:v>
                </c:pt>
                <c:pt idx="248">
                  <c:v>-4407.1615030555586</c:v>
                </c:pt>
                <c:pt idx="249">
                  <c:v>-1111.8600200192911</c:v>
                </c:pt>
                <c:pt idx="250">
                  <c:v>-593.65487185184986</c:v>
                </c:pt>
                <c:pt idx="251">
                  <c:v>-1286.4039718171296</c:v>
                </c:pt>
                <c:pt idx="252">
                  <c:v>-886.47969777777666</c:v>
                </c:pt>
                <c:pt idx="253">
                  <c:v>328.77064503086666</c:v>
                </c:pt>
                <c:pt idx="254">
                  <c:v>545.22743515431875</c:v>
                </c:pt>
                <c:pt idx="255">
                  <c:v>-1268.2036963888902</c:v>
                </c:pt>
                <c:pt idx="256">
                  <c:v>-1917.5040307754614</c:v>
                </c:pt>
                <c:pt idx="257">
                  <c:v>515.64352837577269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2581.1366382716128</c:v>
                </c:pt>
                <c:pt idx="272">
                  <c:v>1431.6385718518438</c:v>
                </c:pt>
                <c:pt idx="273">
                  <c:v>-1896.323120497681</c:v>
                </c:pt>
                <c:pt idx="274">
                  <c:v>-8804.8237926581787</c:v>
                </c:pt>
                <c:pt idx="275">
                  <c:v>-11305.221528888895</c:v>
                </c:pt>
                <c:pt idx="276">
                  <c:v>-12237.128295061722</c:v>
                </c:pt>
                <c:pt idx="277">
                  <c:v>-12638.627016296297</c:v>
                </c:pt>
                <c:pt idx="278">
                  <c:v>-14810.706444016199</c:v>
                </c:pt>
                <c:pt idx="279">
                  <c:v>-13236.450613252313</c:v>
                </c:pt>
                <c:pt idx="280">
                  <c:v>-5687.6839056481467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-1265.7587118518384</c:v>
                </c:pt>
                <c:pt idx="293">
                  <c:v>-1877.8923290933806</c:v>
                </c:pt>
                <c:pt idx="294">
                  <c:v>-160.01170467979571</c:v>
                </c:pt>
                <c:pt idx="295">
                  <c:v>1809.8247266666824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3003.54076445603</c:v>
                </c:pt>
                <c:pt idx="301">
                  <c:v>1549.3537349884384</c:v>
                </c:pt>
                <c:pt idx="302">
                  <c:v>-190.67273817902361</c:v>
                </c:pt>
                <c:pt idx="303">
                  <c:v>-1616.282770401247</c:v>
                </c:pt>
                <c:pt idx="304">
                  <c:v>-3531.5258153086411</c:v>
                </c:pt>
                <c:pt idx="305">
                  <c:v>-4791.3585949575609</c:v>
                </c:pt>
                <c:pt idx="306">
                  <c:v>-3412.1411537345671</c:v>
                </c:pt>
                <c:pt idx="307">
                  <c:v>-886.11041777777746</c:v>
                </c:pt>
                <c:pt idx="308">
                  <c:v>1067.3988897260904</c:v>
                </c:pt>
                <c:pt idx="309">
                  <c:v>1298.9664459066498</c:v>
                </c:pt>
                <c:pt idx="310">
                  <c:v>548.18706397762696</c:v>
                </c:pt>
                <c:pt idx="311">
                  <c:v>-190.42963160494446</c:v>
                </c:pt>
                <c:pt idx="312">
                  <c:v>-1614.1462781057201</c:v>
                </c:pt>
                <c:pt idx="313">
                  <c:v>-3193.5072118209869</c:v>
                </c:pt>
                <c:pt idx="314">
                  <c:v>-4208.2994666666664</c:v>
                </c:pt>
                <c:pt idx="315">
                  <c:v>-4063.0467693827154</c:v>
                </c:pt>
                <c:pt idx="316">
                  <c:v>-3329.3232958333306</c:v>
                </c:pt>
                <c:pt idx="317">
                  <c:v>-3805.1506671952152</c:v>
                </c:pt>
                <c:pt idx="318">
                  <c:v>-4911.8722407407386</c:v>
                </c:pt>
                <c:pt idx="319">
                  <c:v>-4959.9316839506146</c:v>
                </c:pt>
                <c:pt idx="320">
                  <c:v>-2271.8775419791641</c:v>
                </c:pt>
                <c:pt idx="321">
                  <c:v>-367.63900839506584</c:v>
                </c:pt>
                <c:pt idx="322">
                  <c:v>389.91284556712549</c:v>
                </c:pt>
                <c:pt idx="323">
                  <c:v>541.31099371528114</c:v>
                </c:pt>
                <c:pt idx="324">
                  <c:v>-70.467807187499886</c:v>
                </c:pt>
                <c:pt idx="325">
                  <c:v>797.63076150076847</c:v>
                </c:pt>
                <c:pt idx="326">
                  <c:v>942.94866273534365</c:v>
                </c:pt>
                <c:pt idx="327">
                  <c:v>497.00462246913889</c:v>
                </c:pt>
                <c:pt idx="328">
                  <c:v>-3054.592120420527</c:v>
                </c:pt>
                <c:pt idx="329">
                  <c:v>-6080.0435451581798</c:v>
                </c:pt>
                <c:pt idx="330">
                  <c:v>-2870.8984555362667</c:v>
                </c:pt>
                <c:pt idx="331">
                  <c:v>100.94384278935125</c:v>
                </c:pt>
                <c:pt idx="332">
                  <c:v>-104.54113729552296</c:v>
                </c:pt>
                <c:pt idx="333">
                  <c:v>-200.68058695601823</c:v>
                </c:pt>
                <c:pt idx="334">
                  <c:v>-8.7801133333336256</c:v>
                </c:pt>
                <c:pt idx="335">
                  <c:v>-193.81951157407377</c:v>
                </c:pt>
                <c:pt idx="336">
                  <c:v>162.98920738811802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1345.6868614930568</c:v>
                </c:pt>
                <c:pt idx="353">
                  <c:v>1339.2041185185137</c:v>
                </c:pt>
                <c:pt idx="354">
                  <c:v>1502.3783801736085</c:v>
                </c:pt>
                <c:pt idx="355">
                  <c:v>0</c:v>
                </c:pt>
                <c:pt idx="356">
                  <c:v>0</c:v>
                </c:pt>
                <c:pt idx="357">
                  <c:v>1523.6507478703681</c:v>
                </c:pt>
                <c:pt idx="358">
                  <c:v>-533.51193086419869</c:v>
                </c:pt>
                <c:pt idx="359">
                  <c:v>-3310.5666244174372</c:v>
                </c:pt>
                <c:pt idx="360">
                  <c:v>-4167.3612229938262</c:v>
                </c:pt>
                <c:pt idx="361">
                  <c:v>-3042.6455723456806</c:v>
                </c:pt>
                <c:pt idx="362">
                  <c:v>-1554.4239969097191</c:v>
                </c:pt>
                <c:pt idx="363">
                  <c:v>-350.82935891589409</c:v>
                </c:pt>
                <c:pt idx="364">
                  <c:v>658.97822211805294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676.3609315393519</c:v>
                </c:pt>
                <c:pt idx="372">
                  <c:v>-3258.807320092591</c:v>
                </c:pt>
                <c:pt idx="373">
                  <c:v>-6698.16075846065</c:v>
                </c:pt>
                <c:pt idx="374">
                  <c:v>-6453.8372754513894</c:v>
                </c:pt>
                <c:pt idx="375">
                  <c:v>-4303.9169422222203</c:v>
                </c:pt>
                <c:pt idx="376">
                  <c:v>-2407.4671562461426</c:v>
                </c:pt>
                <c:pt idx="377">
                  <c:v>-1323.453319722222</c:v>
                </c:pt>
                <c:pt idx="378">
                  <c:v>-724.24725875385775</c:v>
                </c:pt>
                <c:pt idx="379">
                  <c:v>-409.11099259259265</c:v>
                </c:pt>
                <c:pt idx="380">
                  <c:v>-456.69953777777789</c:v>
                </c:pt>
                <c:pt idx="381">
                  <c:v>-536.24634521990731</c:v>
                </c:pt>
                <c:pt idx="382">
                  <c:v>-461.2459268094135</c:v>
                </c:pt>
                <c:pt idx="383">
                  <c:v>-393.69331271990757</c:v>
                </c:pt>
                <c:pt idx="384">
                  <c:v>-272.90574229552465</c:v>
                </c:pt>
                <c:pt idx="385">
                  <c:v>-79.471570173611099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410.63259654320569</c:v>
                </c:pt>
                <c:pt idx="402">
                  <c:v>-2032.4575248032415</c:v>
                </c:pt>
                <c:pt idx="403">
                  <c:v>-3337.9316265933603</c:v>
                </c:pt>
                <c:pt idx="404">
                  <c:v>-2849.5034133333352</c:v>
                </c:pt>
                <c:pt idx="405">
                  <c:v>-2431.9182410185213</c:v>
                </c:pt>
                <c:pt idx="406">
                  <c:v>-2604.1981165393504</c:v>
                </c:pt>
                <c:pt idx="407">
                  <c:v>-2585.3065575617265</c:v>
                </c:pt>
                <c:pt idx="408">
                  <c:v>-1777.6684318402781</c:v>
                </c:pt>
                <c:pt idx="409">
                  <c:v>-446.07789935185201</c:v>
                </c:pt>
                <c:pt idx="410">
                  <c:v>576.26792623842653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-674.11718197530854</c:v>
                </c:pt>
                <c:pt idx="420">
                  <c:v>-1388.4646083950611</c:v>
                </c:pt>
                <c:pt idx="421">
                  <c:v>-508.23961009259477</c:v>
                </c:pt>
                <c:pt idx="422">
                  <c:v>683.71522749999724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909.69722903163301</c:v>
                </c:pt>
                <c:pt idx="431">
                  <c:v>-1120.0470301234593</c:v>
                </c:pt>
                <c:pt idx="432">
                  <c:v>-915.38430979551788</c:v>
                </c:pt>
                <c:pt idx="433">
                  <c:v>421.21653667824643</c:v>
                </c:pt>
                <c:pt idx="434">
                  <c:v>603.4354825192919</c:v>
                </c:pt>
                <c:pt idx="435">
                  <c:v>-1649.1121480555591</c:v>
                </c:pt>
                <c:pt idx="436">
                  <c:v>-5150.887588395065</c:v>
                </c:pt>
                <c:pt idx="437">
                  <c:v>-8484.0021137615713</c:v>
                </c:pt>
                <c:pt idx="438">
                  <c:v>-10570.374177006172</c:v>
                </c:pt>
                <c:pt idx="439">
                  <c:v>-10173.76210861111</c:v>
                </c:pt>
                <c:pt idx="440">
                  <c:v>-7547.7422326736105</c:v>
                </c:pt>
                <c:pt idx="441">
                  <c:v>-3858.6850952816367</c:v>
                </c:pt>
                <c:pt idx="442">
                  <c:v>-1282.2905947839506</c:v>
                </c:pt>
                <c:pt idx="443">
                  <c:v>-217.53610491126537</c:v>
                </c:pt>
                <c:pt idx="444">
                  <c:v>-5.5015157098765419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442.93711420139175</c:v>
                </c:pt>
                <c:pt idx="520">
                  <c:v>-870.24409179397878</c:v>
                </c:pt>
                <c:pt idx="521">
                  <c:v>-1455.6388024035509</c:v>
                </c:pt>
                <c:pt idx="522">
                  <c:v>-1852.7205451851846</c:v>
                </c:pt>
                <c:pt idx="523">
                  <c:v>-3026.309601882715</c:v>
                </c:pt>
                <c:pt idx="524">
                  <c:v>-4721.4349917245354</c:v>
                </c:pt>
                <c:pt idx="525">
                  <c:v>-5084.5998722955246</c:v>
                </c:pt>
                <c:pt idx="526">
                  <c:v>-3254.179170123457</c:v>
                </c:pt>
                <c:pt idx="527">
                  <c:v>-1155.144385185185</c:v>
                </c:pt>
                <c:pt idx="528">
                  <c:v>-261.65814938271603</c:v>
                </c:pt>
                <c:pt idx="529">
                  <c:v>-70.058955092592598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1123.2590796875011</c:v>
                </c:pt>
                <c:pt idx="543">
                  <c:v>77.282192812502188</c:v>
                </c:pt>
                <c:pt idx="544">
                  <c:v>-1511.9089577777777</c:v>
                </c:pt>
                <c:pt idx="545">
                  <c:v>-3476.8169699189812</c:v>
                </c:pt>
                <c:pt idx="546">
                  <c:v>-3520.6691783217607</c:v>
                </c:pt>
                <c:pt idx="547">
                  <c:v>-2240.3762233217617</c:v>
                </c:pt>
                <c:pt idx="548">
                  <c:v>-1359.4903464197523</c:v>
                </c:pt>
                <c:pt idx="549">
                  <c:v>-897.22146428626411</c:v>
                </c:pt>
                <c:pt idx="550">
                  <c:v>-665.14774299382839</c:v>
                </c:pt>
                <c:pt idx="551">
                  <c:v>-191.35546978009225</c:v>
                </c:pt>
                <c:pt idx="552">
                  <c:v>-100.9897010918209</c:v>
                </c:pt>
                <c:pt idx="553">
                  <c:v>-99.234227457561616</c:v>
                </c:pt>
                <c:pt idx="554">
                  <c:v>225.58336221836456</c:v>
                </c:pt>
                <c:pt idx="555">
                  <c:v>540.0502185532398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-724.75100200617226</c:v>
                </c:pt>
                <c:pt idx="564">
                  <c:v>-5627.8452738580245</c:v>
                </c:pt>
                <c:pt idx="565">
                  <c:v>-5977.8969055594134</c:v>
                </c:pt>
                <c:pt idx="566">
                  <c:v>-2699.1422103703703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2844.9708164158828</c:v>
                </c:pt>
                <c:pt idx="616">
                  <c:v>2834.0476293827237</c:v>
                </c:pt>
                <c:pt idx="617">
                  <c:v>1933.0914299691319</c:v>
                </c:pt>
                <c:pt idx="618">
                  <c:v>153.44162188270869</c:v>
                </c:pt>
                <c:pt idx="619">
                  <c:v>-1887.9640992283908</c:v>
                </c:pt>
                <c:pt idx="620">
                  <c:v>-2452.5230996875034</c:v>
                </c:pt>
                <c:pt idx="621">
                  <c:v>-805.03486353780841</c:v>
                </c:pt>
                <c:pt idx="622">
                  <c:v>1612.2193355555514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4014.4798554012295</c:v>
                </c:pt>
                <c:pt idx="639">
                  <c:v>3357.5743861535575</c:v>
                </c:pt>
                <c:pt idx="640">
                  <c:v>3332.8784060686821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1794.9993501234621</c:v>
                </c:pt>
                <c:pt idx="651">
                  <c:v>-4073.169540740721</c:v>
                </c:pt>
                <c:pt idx="652">
                  <c:v>-8342.3193746604884</c:v>
                </c:pt>
                <c:pt idx="653">
                  <c:v>-8778.0661301736145</c:v>
                </c:pt>
                <c:pt idx="654">
                  <c:v>-10988.483681793976</c:v>
                </c:pt>
                <c:pt idx="655">
                  <c:v>-16235.791784691353</c:v>
                </c:pt>
                <c:pt idx="656">
                  <c:v>-17917.655893333336</c:v>
                </c:pt>
                <c:pt idx="657">
                  <c:v>-13299.441977283957</c:v>
                </c:pt>
                <c:pt idx="658">
                  <c:v>-8469.1318112075751</c:v>
                </c:pt>
                <c:pt idx="659">
                  <c:v>-9267.5882743942893</c:v>
                </c:pt>
                <c:pt idx="660">
                  <c:v>-13725.64242268518</c:v>
                </c:pt>
                <c:pt idx="661">
                  <c:v>-14753.460880246914</c:v>
                </c:pt>
                <c:pt idx="662">
                  <c:v>-12178.855111215278</c:v>
                </c:pt>
                <c:pt idx="663">
                  <c:v>-6283.2958911419755</c:v>
                </c:pt>
                <c:pt idx="664">
                  <c:v>-2008.789287619599</c:v>
                </c:pt>
                <c:pt idx="665">
                  <c:v>199.27795555555585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-397.74647031249259</c:v>
                </c:pt>
                <c:pt idx="678">
                  <c:v>-8732.7020263888826</c:v>
                </c:pt>
                <c:pt idx="679">
                  <c:v>-13298.233005312499</c:v>
                </c:pt>
                <c:pt idx="680">
                  <c:v>-14642.680553425931</c:v>
                </c:pt>
                <c:pt idx="681">
                  <c:v>-13218.505963314043</c:v>
                </c:pt>
                <c:pt idx="682">
                  <c:v>-7014.9691844444442</c:v>
                </c:pt>
                <c:pt idx="683">
                  <c:v>-3814.7460255825649</c:v>
                </c:pt>
                <c:pt idx="684">
                  <c:v>-1481.3512444791697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1499.9796683950533</c:v>
                </c:pt>
                <c:pt idx="696">
                  <c:v>-7616.4996200000023</c:v>
                </c:pt>
                <c:pt idx="697">
                  <c:v>-9653.8362564158888</c:v>
                </c:pt>
                <c:pt idx="698">
                  <c:v>-6642.4660450925912</c:v>
                </c:pt>
                <c:pt idx="699">
                  <c:v>-4294.7673474189814</c:v>
                </c:pt>
                <c:pt idx="700">
                  <c:v>-1283.2546753395088</c:v>
                </c:pt>
                <c:pt idx="701">
                  <c:v>164.07987333333244</c:v>
                </c:pt>
                <c:pt idx="702">
                  <c:v>926.73185046296385</c:v>
                </c:pt>
                <c:pt idx="703">
                  <c:v>1054.4170356481463</c:v>
                </c:pt>
                <c:pt idx="704">
                  <c:v>-222.3198965625019</c:v>
                </c:pt>
                <c:pt idx="705">
                  <c:v>-2519.3790176658949</c:v>
                </c:pt>
                <c:pt idx="706">
                  <c:v>-4239.8228810146593</c:v>
                </c:pt>
                <c:pt idx="707">
                  <c:v>-3867.0906711844113</c:v>
                </c:pt>
                <c:pt idx="708">
                  <c:v>-1730.3774498765429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-3058.4509908641985</c:v>
                </c:pt>
                <c:pt idx="715">
                  <c:v>-7189.6972109760773</c:v>
                </c:pt>
                <c:pt idx="716">
                  <c:v>-4748.2042959837963</c:v>
                </c:pt>
                <c:pt idx="717">
                  <c:v>-749.24056296296317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3595.4438845370537</c:v>
                </c:pt>
                <c:pt idx="752">
                  <c:v>2374.1385875115739</c:v>
                </c:pt>
                <c:pt idx="753">
                  <c:v>235.68583768131887</c:v>
                </c:pt>
                <c:pt idx="754">
                  <c:v>-1283.5168379050795</c:v>
                </c:pt>
                <c:pt idx="755">
                  <c:v>-2751.1912935802552</c:v>
                </c:pt>
                <c:pt idx="756">
                  <c:v>-7522.76087516589</c:v>
                </c:pt>
                <c:pt idx="757">
                  <c:v>-15447.493545744597</c:v>
                </c:pt>
                <c:pt idx="758">
                  <c:v>-20259.699867951389</c:v>
                </c:pt>
                <c:pt idx="759">
                  <c:v>-19170.728230559409</c:v>
                </c:pt>
                <c:pt idx="760">
                  <c:v>-16580.512938425927</c:v>
                </c:pt>
                <c:pt idx="761">
                  <c:v>-13909.86580577546</c:v>
                </c:pt>
                <c:pt idx="762">
                  <c:v>-9500.9735249382684</c:v>
                </c:pt>
                <c:pt idx="763">
                  <c:v>-4796.1563677584863</c:v>
                </c:pt>
                <c:pt idx="764">
                  <c:v>-457.38871111111098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6100.1477370370039</c:v>
                </c:pt>
                <c:pt idx="793">
                  <c:v>-3546.79989728395</c:v>
                </c:pt>
                <c:pt idx="794">
                  <c:v>-16746.149789872652</c:v>
                </c:pt>
                <c:pt idx="795">
                  <c:v>-26935.120922905087</c:v>
                </c:pt>
                <c:pt idx="796">
                  <c:v>-29957.059699907426</c:v>
                </c:pt>
                <c:pt idx="797">
                  <c:v>-25243.588853676698</c:v>
                </c:pt>
                <c:pt idx="798">
                  <c:v>-15820.204616624225</c:v>
                </c:pt>
                <c:pt idx="799">
                  <c:v>-6005.7204814930546</c:v>
                </c:pt>
                <c:pt idx="800">
                  <c:v>381.48727027777795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3692.2267689814717</c:v>
                </c:pt>
                <c:pt idx="808">
                  <c:v>-1160.6626698495456</c:v>
                </c:pt>
                <c:pt idx="809">
                  <c:v>-4634.1203082291568</c:v>
                </c:pt>
                <c:pt idx="810">
                  <c:v>-7900.2626470563218</c:v>
                </c:pt>
                <c:pt idx="811">
                  <c:v>-13701.083738055553</c:v>
                </c:pt>
                <c:pt idx="812">
                  <c:v>-17307.441076608782</c:v>
                </c:pt>
                <c:pt idx="813">
                  <c:v>-17072.9765162693</c:v>
                </c:pt>
                <c:pt idx="814">
                  <c:v>-16251.066929224538</c:v>
                </c:pt>
                <c:pt idx="815">
                  <c:v>-15469.697233530092</c:v>
                </c:pt>
                <c:pt idx="816">
                  <c:v>-13160.228042604171</c:v>
                </c:pt>
                <c:pt idx="817">
                  <c:v>-9810.1832561689826</c:v>
                </c:pt>
                <c:pt idx="818">
                  <c:v>-4372.2566777777765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6909.4854866319838</c:v>
                </c:pt>
                <c:pt idx="871">
                  <c:v>5454.8039404629517</c:v>
                </c:pt>
                <c:pt idx="872">
                  <c:v>4915.5912928703829</c:v>
                </c:pt>
                <c:pt idx="873">
                  <c:v>3923.5768958950644</c:v>
                </c:pt>
                <c:pt idx="874">
                  <c:v>1545.6533019753076</c:v>
                </c:pt>
                <c:pt idx="875">
                  <c:v>-1275.5716516936466</c:v>
                </c:pt>
                <c:pt idx="876">
                  <c:v>-3602.9386857523505</c:v>
                </c:pt>
                <c:pt idx="877">
                  <c:v>-2387.9895605439688</c:v>
                </c:pt>
                <c:pt idx="878">
                  <c:v>1825.8346034568035</c:v>
                </c:pt>
                <c:pt idx="879">
                  <c:v>5603.6252654320742</c:v>
                </c:pt>
                <c:pt idx="880">
                  <c:v>3049.9215617283949</c:v>
                </c:pt>
                <c:pt idx="881">
                  <c:v>-1292.4405865740741</c:v>
                </c:pt>
                <c:pt idx="882">
                  <c:v>2760.4022419753092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6619.1223869328924</c:v>
                </c:pt>
                <c:pt idx="889">
                  <c:v>4497.0996813849952</c:v>
                </c:pt>
                <c:pt idx="890">
                  <c:v>1946.3263198263774</c:v>
                </c:pt>
                <c:pt idx="891">
                  <c:v>-1019.5510187229587</c:v>
                </c:pt>
                <c:pt idx="892">
                  <c:v>-3522.7891629320975</c:v>
                </c:pt>
                <c:pt idx="893">
                  <c:v>-3970.4398400000059</c:v>
                </c:pt>
                <c:pt idx="894">
                  <c:v>-2455.7679948147984</c:v>
                </c:pt>
                <c:pt idx="895">
                  <c:v>162.02049885802549</c:v>
                </c:pt>
                <c:pt idx="896">
                  <c:v>3139.6413038541568</c:v>
                </c:pt>
                <c:pt idx="897">
                  <c:v>4994.8126836458214</c:v>
                </c:pt>
                <c:pt idx="898">
                  <c:v>5371.1799675964439</c:v>
                </c:pt>
                <c:pt idx="899">
                  <c:v>4226.9816271296331</c:v>
                </c:pt>
                <c:pt idx="900">
                  <c:v>2312.2558807291712</c:v>
                </c:pt>
                <c:pt idx="901">
                  <c:v>-1091.1137715624902</c:v>
                </c:pt>
                <c:pt idx="902">
                  <c:v>-17497.361663645821</c:v>
                </c:pt>
                <c:pt idx="903">
                  <c:v>-29957.059699907426</c:v>
                </c:pt>
                <c:pt idx="904">
                  <c:v>-25243.588853676698</c:v>
                </c:pt>
                <c:pt idx="905">
                  <c:v>-15820.204616624225</c:v>
                </c:pt>
                <c:pt idx="906">
                  <c:v>-6005.7204814930546</c:v>
                </c:pt>
                <c:pt idx="907">
                  <c:v>381.48727027777795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4896.4807544753039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-3210.4287679822191</c:v>
                </c:pt>
                <c:pt idx="926">
                  <c:v>-2116.637971631922</c:v>
                </c:pt>
                <c:pt idx="927">
                  <c:v>487.46156666664587</c:v>
                </c:pt>
                <c:pt idx="928">
                  <c:v>1543.0636998726789</c:v>
                </c:pt>
                <c:pt idx="929">
                  <c:v>2611.7565988078795</c:v>
                </c:pt>
                <c:pt idx="930">
                  <c:v>2930.7774563850453</c:v>
                </c:pt>
                <c:pt idx="931">
                  <c:v>2892.7390491049282</c:v>
                </c:pt>
                <c:pt idx="932">
                  <c:v>2478.9673891666507</c:v>
                </c:pt>
                <c:pt idx="933">
                  <c:v>987.1789675000158</c:v>
                </c:pt>
                <c:pt idx="934">
                  <c:v>-1579.8844770678954</c:v>
                </c:pt>
                <c:pt idx="935">
                  <c:v>-1979.0265280671299</c:v>
                </c:pt>
                <c:pt idx="936">
                  <c:v>-290.01515947530879</c:v>
                </c:pt>
                <c:pt idx="937">
                  <c:v>1034.2378666666611</c:v>
                </c:pt>
                <c:pt idx="938">
                  <c:v>1329.0927999421297</c:v>
                </c:pt>
                <c:pt idx="939">
                  <c:v>949.93802546295728</c:v>
                </c:pt>
                <c:pt idx="940">
                  <c:v>1562.6011812345728</c:v>
                </c:pt>
                <c:pt idx="941">
                  <c:v>3179.7019924344186</c:v>
                </c:pt>
                <c:pt idx="942">
                  <c:v>3824.1966333333239</c:v>
                </c:pt>
                <c:pt idx="943">
                  <c:v>4138.568804324841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1042.8660564004581</c:v>
                </c:pt>
                <c:pt idx="951">
                  <c:v>-6747.2901017399627</c:v>
                </c:pt>
                <c:pt idx="952">
                  <c:v>-17174.578384054792</c:v>
                </c:pt>
                <c:pt idx="953">
                  <c:v>-24534.359778024689</c:v>
                </c:pt>
                <c:pt idx="954">
                  <c:v>-24693.715365165895</c:v>
                </c:pt>
                <c:pt idx="955">
                  <c:v>-21831.901635833328</c:v>
                </c:pt>
                <c:pt idx="956">
                  <c:v>-18901.390300250765</c:v>
                </c:pt>
                <c:pt idx="957">
                  <c:v>-10619.566648888886</c:v>
                </c:pt>
                <c:pt idx="958">
                  <c:v>-367.31973407021485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2626.0449809374995</c:v>
                </c:pt>
                <c:pt idx="969">
                  <c:v>382.29504962576277</c:v>
                </c:pt>
                <c:pt idx="970">
                  <c:v>-3691.9706654668198</c:v>
                </c:pt>
                <c:pt idx="971">
                  <c:v>-11137.64760074074</c:v>
                </c:pt>
                <c:pt idx="972">
                  <c:v>-20592.939766354171</c:v>
                </c:pt>
                <c:pt idx="973">
                  <c:v>-23352.974322438276</c:v>
                </c:pt>
                <c:pt idx="974">
                  <c:v>-20457.555894031637</c:v>
                </c:pt>
                <c:pt idx="975">
                  <c:v>-17497.98335185185</c:v>
                </c:pt>
                <c:pt idx="976">
                  <c:v>-14634.070998715275</c:v>
                </c:pt>
                <c:pt idx="977">
                  <c:v>-9137.192344031635</c:v>
                </c:pt>
                <c:pt idx="978">
                  <c:v>-5065.5898864197552</c:v>
                </c:pt>
                <c:pt idx="979">
                  <c:v>-3548.6751340740739</c:v>
                </c:pt>
                <c:pt idx="980">
                  <c:v>-2297.9437489467582</c:v>
                </c:pt>
                <c:pt idx="981">
                  <c:v>-1411.8578548148146</c:v>
                </c:pt>
                <c:pt idx="982">
                  <c:v>-1069.5884266666669</c:v>
                </c:pt>
                <c:pt idx="983">
                  <c:v>-1052.4166695794752</c:v>
                </c:pt>
                <c:pt idx="984">
                  <c:v>-690.83278222222236</c:v>
                </c:pt>
                <c:pt idx="985">
                  <c:v>-157.32161894675929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1122.3794917013886</c:v>
                </c:pt>
                <c:pt idx="1050">
                  <c:v>-3394.0400999344088</c:v>
                </c:pt>
                <c:pt idx="1051">
                  <c:v>-6771.2581795023143</c:v>
                </c:pt>
                <c:pt idx="1052">
                  <c:v>-8693.9970153086506</c:v>
                </c:pt>
                <c:pt idx="1053">
                  <c:v>-10655.996583969905</c:v>
                </c:pt>
                <c:pt idx="1054">
                  <c:v>-13348.191329351859</c:v>
                </c:pt>
                <c:pt idx="1055">
                  <c:v>-16330.01160410107</c:v>
                </c:pt>
                <c:pt idx="1056">
                  <c:v>-18654.966133333332</c:v>
                </c:pt>
                <c:pt idx="1057">
                  <c:v>-17892.203587681328</c:v>
                </c:pt>
                <c:pt idx="1058">
                  <c:v>-13494.813621080248</c:v>
                </c:pt>
                <c:pt idx="1059">
                  <c:v>-9926.508890277777</c:v>
                </c:pt>
                <c:pt idx="1060">
                  <c:v>-6806.1892854436728</c:v>
                </c:pt>
                <c:pt idx="1061">
                  <c:v>-3112.8223760185178</c:v>
                </c:pt>
                <c:pt idx="1062">
                  <c:v>-311.46278518518562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5559.9636069444387</c:v>
                </c:pt>
                <c:pt idx="1083">
                  <c:v>-2126.7620105131218</c:v>
                </c:pt>
                <c:pt idx="1084">
                  <c:v>-6275.1322900810283</c:v>
                </c:pt>
                <c:pt idx="1085">
                  <c:v>-2988.2181943402661</c:v>
                </c:pt>
                <c:pt idx="1086">
                  <c:v>2695.7451525617444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5329.5597260069344</c:v>
                </c:pt>
                <c:pt idx="1098">
                  <c:v>-144.03559234182612</c:v>
                </c:pt>
                <c:pt idx="1099">
                  <c:v>-6303.5175115856582</c:v>
                </c:pt>
                <c:pt idx="1100">
                  <c:v>-6993.8705169097157</c:v>
                </c:pt>
                <c:pt idx="1101">
                  <c:v>-1565.5843170100256</c:v>
                </c:pt>
                <c:pt idx="1102">
                  <c:v>4802.327314567895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2283.2669775308646</c:v>
                </c:pt>
                <c:pt idx="1109">
                  <c:v>-3232.8010244406073</c:v>
                </c:pt>
                <c:pt idx="1110">
                  <c:v>-2905.3162111110996</c:v>
                </c:pt>
                <c:pt idx="1111">
                  <c:v>3020.9067622222128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6819.4903228510448</c:v>
                </c:pt>
                <c:pt idx="1118">
                  <c:v>418.38896190968609</c:v>
                </c:pt>
                <c:pt idx="1119">
                  <c:v>-3022.4514579513529</c:v>
                </c:pt>
                <c:pt idx="1120">
                  <c:v>-1052.215746330982</c:v>
                </c:pt>
                <c:pt idx="1121">
                  <c:v>1709.8713308950514</c:v>
                </c:pt>
                <c:pt idx="1122">
                  <c:v>1250.7620745486233</c:v>
                </c:pt>
                <c:pt idx="1123">
                  <c:v>-3572.8822640007706</c:v>
                </c:pt>
                <c:pt idx="1124">
                  <c:v>-11697.406955061761</c:v>
                </c:pt>
                <c:pt idx="1125">
                  <c:v>-21659.426072465296</c:v>
                </c:pt>
                <c:pt idx="1126">
                  <c:v>-28500.076549722209</c:v>
                </c:pt>
                <c:pt idx="1127">
                  <c:v>-28556.294113445198</c:v>
                </c:pt>
                <c:pt idx="1128">
                  <c:v>-25256.856585925918</c:v>
                </c:pt>
                <c:pt idx="1129">
                  <c:v>-19181.737257797067</c:v>
                </c:pt>
                <c:pt idx="1130">
                  <c:v>-13470.449645956796</c:v>
                </c:pt>
                <c:pt idx="1131">
                  <c:v>-10723.056917087193</c:v>
                </c:pt>
                <c:pt idx="1132">
                  <c:v>-9593.9449457098726</c:v>
                </c:pt>
                <c:pt idx="1133">
                  <c:v>-9424.163049907409</c:v>
                </c:pt>
                <c:pt idx="1134">
                  <c:v>-8752.3803498456818</c:v>
                </c:pt>
                <c:pt idx="1135">
                  <c:v>-6824.5899275617267</c:v>
                </c:pt>
                <c:pt idx="1136">
                  <c:v>-3870.4622050270054</c:v>
                </c:pt>
                <c:pt idx="1137">
                  <c:v>-1078.2310641049394</c:v>
                </c:pt>
                <c:pt idx="1138">
                  <c:v>503.65666854938371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-1120.8833955555542</c:v>
                </c:pt>
                <c:pt idx="1147">
                  <c:v>-8917.6179855208356</c:v>
                </c:pt>
                <c:pt idx="1148">
                  <c:v>-8462.3518445370355</c:v>
                </c:pt>
                <c:pt idx="1149">
                  <c:v>-3791.4752691666649</c:v>
                </c:pt>
                <c:pt idx="1150">
                  <c:v>-676.27760000000046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14391.082241882666</c:v>
                </c:pt>
                <c:pt idx="1213">
                  <c:v>14355.879014841768</c:v>
                </c:pt>
                <c:pt idx="1214">
                  <c:v>0</c:v>
                </c:pt>
                <c:pt idx="1215">
                  <c:v>0</c:v>
                </c:pt>
                <c:pt idx="1216">
                  <c:v>14355.87901484185</c:v>
                </c:pt>
                <c:pt idx="1217">
                  <c:v>13729.738739999986</c:v>
                </c:pt>
                <c:pt idx="1218">
                  <c:v>13695.269377349519</c:v>
                </c:pt>
                <c:pt idx="1219">
                  <c:v>13660.862837500064</c:v>
                </c:pt>
                <c:pt idx="1220">
                  <c:v>13037.343129826406</c:v>
                </c:pt>
                <c:pt idx="1221">
                  <c:v>11794.139878136573</c:v>
                </c:pt>
                <c:pt idx="1222">
                  <c:v>11111.196044197482</c:v>
                </c:pt>
                <c:pt idx="1223">
                  <c:v>10432.461687573285</c:v>
                </c:pt>
                <c:pt idx="1224">
                  <c:v>10891.746737743086</c:v>
                </c:pt>
                <c:pt idx="1225">
                  <c:v>11990.932320003823</c:v>
                </c:pt>
                <c:pt idx="1226">
                  <c:v>12506.053324332577</c:v>
                </c:pt>
                <c:pt idx="1227">
                  <c:v>12473.374556049395</c:v>
                </c:pt>
                <c:pt idx="1228">
                  <c:v>12408.201735339524</c:v>
                </c:pt>
                <c:pt idx="1229">
                  <c:v>12375.707553514676</c:v>
                </c:pt>
                <c:pt idx="1230">
                  <c:v>11735.103940713705</c:v>
                </c:pt>
                <c:pt idx="1231">
                  <c:v>12246.344173437514</c:v>
                </c:pt>
                <c:pt idx="1232">
                  <c:v>13362.106959012377</c:v>
                </c:pt>
                <c:pt idx="1233">
                  <c:v>13362.106959012295</c:v>
                </c:pt>
                <c:pt idx="1234">
                  <c:v>13328.764153846401</c:v>
                </c:pt>
                <c:pt idx="1235">
                  <c:v>12755.396869895816</c:v>
                </c:pt>
                <c:pt idx="1236">
                  <c:v>11545.807808792484</c:v>
                </c:pt>
                <c:pt idx="1237">
                  <c:v>9770.3912873496083</c:v>
                </c:pt>
                <c:pt idx="1238">
                  <c:v>7352.4660313888426</c:v>
                </c:pt>
                <c:pt idx="1239">
                  <c:v>5500.6973155555224</c:v>
                </c:pt>
                <c:pt idx="1240">
                  <c:v>4747.2297580246905</c:v>
                </c:pt>
                <c:pt idx="1241">
                  <c:v>5139.9143352893207</c:v>
                </c:pt>
                <c:pt idx="1242">
                  <c:v>5526.9810093518654</c:v>
                </c:pt>
                <c:pt idx="1243">
                  <c:v>5385.2166111111273</c:v>
                </c:pt>
                <c:pt idx="1244">
                  <c:v>5222.4732589776377</c:v>
                </c:pt>
                <c:pt idx="1245">
                  <c:v>5624.550974124214</c:v>
                </c:pt>
                <c:pt idx="1246">
                  <c:v>4950.0588576350465</c:v>
                </c:pt>
                <c:pt idx="1247">
                  <c:v>4263.5345397222673</c:v>
                </c:pt>
                <c:pt idx="1248">
                  <c:v>4115.4507774420999</c:v>
                </c:pt>
                <c:pt idx="1249">
                  <c:v>3970.1156259258969</c:v>
                </c:pt>
                <c:pt idx="1250">
                  <c:v>4346.1519551196134</c:v>
                </c:pt>
                <c:pt idx="1251">
                  <c:v>4737.4178492785368</c:v>
                </c:pt>
                <c:pt idx="1252">
                  <c:v>4612.0114858757579</c:v>
                </c:pt>
                <c:pt idx="1253">
                  <c:v>4488.5639516397159</c:v>
                </c:pt>
                <c:pt idx="1254">
                  <c:v>4367.0612715702036</c:v>
                </c:pt>
                <c:pt idx="1255">
                  <c:v>4247.489470667424</c:v>
                </c:pt>
                <c:pt idx="1256">
                  <c:v>4129.8345739313163</c:v>
                </c:pt>
                <c:pt idx="1257">
                  <c:v>4014.0826063618683</c:v>
                </c:pt>
                <c:pt idx="1258">
                  <c:v>3900.2195929591612</c:v>
                </c:pt>
                <c:pt idx="1259">
                  <c:v>4274.0432871180847</c:v>
                </c:pt>
                <c:pt idx="1260">
                  <c:v>5144.6452051542947</c:v>
                </c:pt>
                <c:pt idx="1261">
                  <c:v>6025.4320538580105</c:v>
                </c:pt>
                <c:pt idx="1262">
                  <c:v>7876.4634166396745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8621.7852317592442</c:v>
                </c:pt>
                <c:pt idx="1270">
                  <c:v>7120.8498718518522</c:v>
                </c:pt>
                <c:pt idx="1271">
                  <c:v>6088.9224298881718</c:v>
                </c:pt>
                <c:pt idx="1272">
                  <c:v>5524.6394245023303</c:v>
                </c:pt>
                <c:pt idx="1273">
                  <c:v>5920.6361431905716</c:v>
                </c:pt>
                <c:pt idx="1274">
                  <c:v>6333.8438883024955</c:v>
                </c:pt>
                <c:pt idx="1275">
                  <c:v>6743.8588373495377</c:v>
                </c:pt>
                <c:pt idx="1276">
                  <c:v>8117.7762639004486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8283.2863762962825</c:v>
                </c:pt>
                <c:pt idx="1286">
                  <c:v>7284.794505586392</c:v>
                </c:pt>
                <c:pt idx="1287">
                  <c:v>6765.6284703703723</c:v>
                </c:pt>
                <c:pt idx="1288">
                  <c:v>5755.6003379745225</c:v>
                </c:pt>
                <c:pt idx="1289">
                  <c:v>5204.2879276504755</c:v>
                </c:pt>
                <c:pt idx="1290">
                  <c:v>5593.7818883140289</c:v>
                </c:pt>
                <c:pt idx="1291">
                  <c:v>5533.9226831172682</c:v>
                </c:pt>
                <c:pt idx="1292">
                  <c:v>4528.174310833374</c:v>
                </c:pt>
                <c:pt idx="1293">
                  <c:v>3976.1902184529322</c:v>
                </c:pt>
                <c:pt idx="1294">
                  <c:v>3888.7453708641988</c:v>
                </c:pt>
                <c:pt idx="1295">
                  <c:v>4710.9057547569573</c:v>
                </c:pt>
                <c:pt idx="1296">
                  <c:v>6465.5824651851608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8188.1332246913835</c:v>
                </c:pt>
                <c:pt idx="1309">
                  <c:v>8164.927211655121</c:v>
                </c:pt>
                <c:pt idx="1310">
                  <c:v>8164.9272116550565</c:v>
                </c:pt>
                <c:pt idx="1311">
                  <c:v>7680.887589166653</c:v>
                </c:pt>
                <c:pt idx="1312">
                  <c:v>7198.1130579591181</c:v>
                </c:pt>
                <c:pt idx="1313">
                  <c:v>6236.3590105902776</c:v>
                </c:pt>
                <c:pt idx="1314">
                  <c:v>6174.9182103703715</c:v>
                </c:pt>
                <c:pt idx="1315">
                  <c:v>6134.2010532407394</c:v>
                </c:pt>
                <c:pt idx="1316">
                  <c:v>4256.7113103124739</c:v>
                </c:pt>
                <c:pt idx="1317">
                  <c:v>3700.6368450578698</c:v>
                </c:pt>
                <c:pt idx="1318">
                  <c:v>4529.904929178254</c:v>
                </c:pt>
                <c:pt idx="1319">
                  <c:v>7132.9359447800789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9412.4746375000268</c:v>
                </c:pt>
                <c:pt idx="1333">
                  <c:v>7911.0548773572291</c:v>
                </c:pt>
                <c:pt idx="1334">
                  <c:v>6859.4735849690924</c:v>
                </c:pt>
                <c:pt idx="1335">
                  <c:v>6792.1455702816611</c:v>
                </c:pt>
                <c:pt idx="1336">
                  <c:v>7698.1246419753479</c:v>
                </c:pt>
                <c:pt idx="1337">
                  <c:v>8646.3488426735985</c:v>
                </c:pt>
                <c:pt idx="1338">
                  <c:v>9106.9889354629195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9071.8922903704261</c:v>
                </c:pt>
                <c:pt idx="1349">
                  <c:v>5556.5178937346109</c:v>
                </c:pt>
                <c:pt idx="1350">
                  <c:v>993.90935406244591</c:v>
                </c:pt>
                <c:pt idx="1351">
                  <c:v>-2558.9032145678993</c:v>
                </c:pt>
                <c:pt idx="1352">
                  <c:v>-4126.6129018209731</c:v>
                </c:pt>
                <c:pt idx="1353">
                  <c:v>-4699.4060325926184</c:v>
                </c:pt>
                <c:pt idx="1354">
                  <c:v>-5250.7150776736107</c:v>
                </c:pt>
                <c:pt idx="1355">
                  <c:v>-6221.5439636111232</c:v>
                </c:pt>
                <c:pt idx="1356">
                  <c:v>-8024.6076664390184</c:v>
                </c:pt>
                <c:pt idx="1357">
                  <c:v>-9298.3053474999633</c:v>
                </c:pt>
                <c:pt idx="1358">
                  <c:v>-10066.304307685219</c:v>
                </c:pt>
                <c:pt idx="1359">
                  <c:v>-11163.079750312525</c:v>
                </c:pt>
                <c:pt idx="1360">
                  <c:v>-11368.115462067874</c:v>
                </c:pt>
                <c:pt idx="1361">
                  <c:v>-7788.4741787654102</c:v>
                </c:pt>
                <c:pt idx="1362">
                  <c:v>-1133.6004570679174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3220.6027691087861</c:v>
                </c:pt>
                <c:pt idx="1368">
                  <c:v>-4414.3694151196087</c:v>
                </c:pt>
                <c:pt idx="1369">
                  <c:v>-7347.2398518518512</c:v>
                </c:pt>
                <c:pt idx="1370">
                  <c:v>-2654.4875002469253</c:v>
                </c:pt>
                <c:pt idx="1371">
                  <c:v>2952.3427499691297</c:v>
                </c:pt>
                <c:pt idx="1372">
                  <c:v>0</c:v>
                </c:pt>
                <c:pt idx="1373">
                  <c:v>3303.7810215740724</c:v>
                </c:pt>
                <c:pt idx="1374">
                  <c:v>-592.73680151618339</c:v>
                </c:pt>
                <c:pt idx="1375">
                  <c:v>-5440.9571120061728</c:v>
                </c:pt>
                <c:pt idx="1376">
                  <c:v>-13303.719255104183</c:v>
                </c:pt>
                <c:pt idx="1377">
                  <c:v>-23149.510485679002</c:v>
                </c:pt>
                <c:pt idx="1378">
                  <c:v>-25964.44289025847</c:v>
                </c:pt>
                <c:pt idx="1379">
                  <c:v>-23136.905953981484</c:v>
                </c:pt>
                <c:pt idx="1380">
                  <c:v>-20236.309658676699</c:v>
                </c:pt>
                <c:pt idx="1381">
                  <c:v>-11873.026949135799</c:v>
                </c:pt>
                <c:pt idx="1382">
                  <c:v>1128.3377945486102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3945.9548235764032</c:v>
                </c:pt>
                <c:pt idx="1396">
                  <c:v>1923.1134329976951</c:v>
                </c:pt>
                <c:pt idx="1397">
                  <c:v>-438.6529458371906</c:v>
                </c:pt>
                <c:pt idx="1398">
                  <c:v>-2104.1000970370364</c:v>
                </c:pt>
                <c:pt idx="1399">
                  <c:v>-3709.5723030131167</c:v>
                </c:pt>
                <c:pt idx="1400">
                  <c:v>-5229.9155869097212</c:v>
                </c:pt>
                <c:pt idx="1401">
                  <c:v>-6045.0325405517106</c:v>
                </c:pt>
                <c:pt idx="1402">
                  <c:v>-7648.805960277773</c:v>
                </c:pt>
                <c:pt idx="1403">
                  <c:v>-12065.152882222224</c:v>
                </c:pt>
                <c:pt idx="1404">
                  <c:v>-19169.709054969142</c:v>
                </c:pt>
                <c:pt idx="1405">
                  <c:v>-21119.085514911258</c:v>
                </c:pt>
                <c:pt idx="1406">
                  <c:v>-14948.231922962959</c:v>
                </c:pt>
                <c:pt idx="1407">
                  <c:v>-5566.9537503703723</c:v>
                </c:pt>
                <c:pt idx="1408">
                  <c:v>1105.5167089158938</c:v>
                </c:pt>
                <c:pt idx="1409">
                  <c:v>0</c:v>
                </c:pt>
                <c:pt idx="1410">
                  <c:v>0</c:v>
                </c:pt>
                <c:pt idx="1411">
                  <c:v>967.48829589506408</c:v>
                </c:pt>
                <c:pt idx="1412">
                  <c:v>457.79341940200754</c:v>
                </c:pt>
                <c:pt idx="1413">
                  <c:v>1094.2108492013876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-5609.6389019637481</c:v>
                </c:pt>
                <c:pt idx="1422">
                  <c:v>-10461.296075474538</c:v>
                </c:pt>
                <c:pt idx="1423">
                  <c:v>-6291.7966347723759</c:v>
                </c:pt>
                <c:pt idx="1424">
                  <c:v>742.93024412423722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-3161.7601319405826</c:v>
                </c:pt>
                <c:pt idx="1431">
                  <c:v>-10160.474912118048</c:v>
                </c:pt>
                <c:pt idx="1432">
                  <c:v>-17168.394360092592</c:v>
                </c:pt>
                <c:pt idx="1433">
                  <c:v>-18229.332846037807</c:v>
                </c:pt>
                <c:pt idx="1434">
                  <c:v>-15385.806559259259</c:v>
                </c:pt>
                <c:pt idx="1435">
                  <c:v>-7486.573276141974</c:v>
                </c:pt>
                <c:pt idx="1436">
                  <c:v>14.263675883485197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449.0793146566341</c:v>
                </c:pt>
                <c:pt idx="1441">
                  <c:v>-2044.3999550308636</c:v>
                </c:pt>
                <c:pt idx="1442">
                  <c:v>-2603.0757701234543</c:v>
                </c:pt>
                <c:pt idx="1443">
                  <c:v>-771.11756390046423</c:v>
                </c:pt>
                <c:pt idx="1444">
                  <c:v>0</c:v>
                </c:pt>
                <c:pt idx="1445">
                  <c:v>0</c:v>
                </c:pt>
                <c:pt idx="1446">
                  <c:v>571.73797420910262</c:v>
                </c:pt>
                <c:pt idx="1447">
                  <c:v>-2824.9494242245364</c:v>
                </c:pt>
                <c:pt idx="1448">
                  <c:v>-6486.8750671296284</c:v>
                </c:pt>
                <c:pt idx="1449">
                  <c:v>-5739.5608344097218</c:v>
                </c:pt>
                <c:pt idx="1450">
                  <c:v>-2195.2033033024691</c:v>
                </c:pt>
                <c:pt idx="1451">
                  <c:v>-273.76875629629626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5933.5163740740727</c:v>
                </c:pt>
                <c:pt idx="1524">
                  <c:v>1379.5249619753081</c:v>
                </c:pt>
                <c:pt idx="1525">
                  <c:v>-4497.3655950038437</c:v>
                </c:pt>
                <c:pt idx="1526">
                  <c:v>-9313.1902511111348</c:v>
                </c:pt>
                <c:pt idx="1527">
                  <c:v>-12170.391095895035</c:v>
                </c:pt>
                <c:pt idx="1528">
                  <c:v>-11975.548422191334</c:v>
                </c:pt>
                <c:pt idx="1529">
                  <c:v>-9440.4336197530865</c:v>
                </c:pt>
                <c:pt idx="1530">
                  <c:v>-5923.5585339197587</c:v>
                </c:pt>
                <c:pt idx="1531">
                  <c:v>-1831.6878456365746</c:v>
                </c:pt>
                <c:pt idx="1532">
                  <c:v>2160.6773207098818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23724.823079259204</c:v>
                </c:pt>
                <c:pt idx="1579">
                  <c:v>22069.368716770878</c:v>
                </c:pt>
                <c:pt idx="1580">
                  <c:v>20421.928616203721</c:v>
                </c:pt>
                <c:pt idx="1581">
                  <c:v>19431.937084394245</c:v>
                </c:pt>
                <c:pt idx="1582">
                  <c:v>18497.269009872678</c:v>
                </c:pt>
                <c:pt idx="1583">
                  <c:v>15998.630901562519</c:v>
                </c:pt>
                <c:pt idx="1584">
                  <c:v>14216.534718024695</c:v>
                </c:pt>
                <c:pt idx="1585">
                  <c:v>12413.853629629613</c:v>
                </c:pt>
                <c:pt idx="1586">
                  <c:v>10596.071426655042</c:v>
                </c:pt>
                <c:pt idx="1587">
                  <c:v>9486.9537677430453</c:v>
                </c:pt>
                <c:pt idx="1588">
                  <c:v>9821.6313904668841</c:v>
                </c:pt>
                <c:pt idx="1589">
                  <c:v>11602.62542811733</c:v>
                </c:pt>
                <c:pt idx="1590">
                  <c:v>13437.534950405117</c:v>
                </c:pt>
                <c:pt idx="1591">
                  <c:v>15292.313085150461</c:v>
                </c:pt>
                <c:pt idx="1592">
                  <c:v>16518.158995196678</c:v>
                </c:pt>
                <c:pt idx="1593">
                  <c:v>17735.461797218402</c:v>
                </c:pt>
                <c:pt idx="1594">
                  <c:v>19033.448362195275</c:v>
                </c:pt>
                <c:pt idx="1595">
                  <c:v>17561.569202326329</c:v>
                </c:pt>
                <c:pt idx="1596">
                  <c:v>16011.069662372704</c:v>
                </c:pt>
                <c:pt idx="1597">
                  <c:v>13785.011505752356</c:v>
                </c:pt>
                <c:pt idx="1598">
                  <c:v>10780.087538611115</c:v>
                </c:pt>
                <c:pt idx="1599">
                  <c:v>9133.6662471296149</c:v>
                </c:pt>
                <c:pt idx="1600">
                  <c:v>7478.1781296102999</c:v>
                </c:pt>
                <c:pt idx="1601">
                  <c:v>6484.948489988421</c:v>
                </c:pt>
                <c:pt idx="1602">
                  <c:v>7490.0842631751739</c:v>
                </c:pt>
                <c:pt idx="1603">
                  <c:v>9853.3613900578348</c:v>
                </c:pt>
                <c:pt idx="1604">
                  <c:v>11603.210607673551</c:v>
                </c:pt>
                <c:pt idx="1605">
                  <c:v>14018.835234043278</c:v>
                </c:pt>
                <c:pt idx="1606">
                  <c:v>15884.472025679068</c:v>
                </c:pt>
                <c:pt idx="1607">
                  <c:v>17097.365658055536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19558.171825092584</c:v>
                </c:pt>
                <c:pt idx="1626">
                  <c:v>13015.6748108334</c:v>
                </c:pt>
                <c:pt idx="1627">
                  <c:v>5611.769173333294</c:v>
                </c:pt>
                <c:pt idx="1628">
                  <c:v>-385.30272287038935</c:v>
                </c:pt>
                <c:pt idx="1629">
                  <c:v>-4275.0106864197724</c:v>
                </c:pt>
                <c:pt idx="1630">
                  <c:v>-4703.4865313310365</c:v>
                </c:pt>
                <c:pt idx="1631">
                  <c:v>-1134.7385743170926</c:v>
                </c:pt>
                <c:pt idx="1632">
                  <c:v>4411.2231322530652</c:v>
                </c:pt>
                <c:pt idx="1633">
                  <c:v>10605.835325304764</c:v>
                </c:pt>
                <c:pt idx="1634">
                  <c:v>15649.643596882765</c:v>
                </c:pt>
                <c:pt idx="1635">
                  <c:v>17538.791779795563</c:v>
                </c:pt>
                <c:pt idx="1636">
                  <c:v>17538.791779795472</c:v>
                </c:pt>
                <c:pt idx="1637">
                  <c:v>15571.915757036997</c:v>
                </c:pt>
                <c:pt idx="1638">
                  <c:v>13535.086252187572</c:v>
                </c:pt>
                <c:pt idx="1639">
                  <c:v>12112.927564702986</c:v>
                </c:pt>
                <c:pt idx="1640">
                  <c:v>11937.380779999965</c:v>
                </c:pt>
                <c:pt idx="1641">
                  <c:v>13695.196602469083</c:v>
                </c:pt>
                <c:pt idx="1642">
                  <c:v>16777.989976203738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27804.1786263541</c:v>
                </c:pt>
                <c:pt idx="1677">
                  <c:v>26205.629121728307</c:v>
                </c:pt>
                <c:pt idx="1678">
                  <c:v>24555.590977870372</c:v>
                </c:pt>
                <c:pt idx="1679">
                  <c:v>23626.138658784756</c:v>
                </c:pt>
                <c:pt idx="1680">
                  <c:v>23467.181033333374</c:v>
                </c:pt>
                <c:pt idx="1681">
                  <c:v>24837.531169455968</c:v>
                </c:pt>
                <c:pt idx="1682">
                  <c:v>27074.773584197461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28778.974283734606</c:v>
                </c:pt>
                <c:pt idx="1700">
                  <c:v>27158.347387403683</c:v>
                </c:pt>
                <c:pt idx="1701">
                  <c:v>26264.926278306291</c:v>
                </c:pt>
                <c:pt idx="1702">
                  <c:v>26153.148933252261</c:v>
                </c:pt>
                <c:pt idx="1703">
                  <c:v>25264.039526006942</c:v>
                </c:pt>
                <c:pt idx="1704">
                  <c:v>25099.315323703704</c:v>
                </c:pt>
                <c:pt idx="1705">
                  <c:v>25764.535533549453</c:v>
                </c:pt>
                <c:pt idx="1706">
                  <c:v>25654.245943703663</c:v>
                </c:pt>
                <c:pt idx="1707">
                  <c:v>26316.476900771628</c:v>
                </c:pt>
                <c:pt idx="1708">
                  <c:v>27032.595293020811</c:v>
                </c:pt>
                <c:pt idx="1709">
                  <c:v>26976.604430370346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26327.815237530678</c:v>
                </c:pt>
                <c:pt idx="1726">
                  <c:v>19685.418514942303</c:v>
                </c:pt>
                <c:pt idx="1727">
                  <c:v>12118.770810463098</c:v>
                </c:pt>
                <c:pt idx="1728">
                  <c:v>3680.5320244443478</c:v>
                </c:pt>
                <c:pt idx="1729">
                  <c:v>-4726.0768031058042</c:v>
                </c:pt>
                <c:pt idx="1730">
                  <c:v>-9968.6064631983427</c:v>
                </c:pt>
                <c:pt idx="1731">
                  <c:v>-12051.930326913533</c:v>
                </c:pt>
                <c:pt idx="1732">
                  <c:v>-12596.958557253034</c:v>
                </c:pt>
                <c:pt idx="1733">
                  <c:v>-11655.230548861928</c:v>
                </c:pt>
                <c:pt idx="1734">
                  <c:v>-10708.541289201405</c:v>
                </c:pt>
                <c:pt idx="1735">
                  <c:v>-10439.282022561685</c:v>
                </c:pt>
                <c:pt idx="1736">
                  <c:v>-11491.301510011594</c:v>
                </c:pt>
                <c:pt idx="1737">
                  <c:v>-11839.789392326406</c:v>
                </c:pt>
                <c:pt idx="1738">
                  <c:v>-11499.08270419749</c:v>
                </c:pt>
                <c:pt idx="1739">
                  <c:v>-10527.25119415504</c:v>
                </c:pt>
                <c:pt idx="1740">
                  <c:v>-7720.5852916049735</c:v>
                </c:pt>
                <c:pt idx="1741">
                  <c:v>-3766.4279276852017</c:v>
                </c:pt>
                <c:pt idx="1742">
                  <c:v>-1045.2612599999302</c:v>
                </c:pt>
                <c:pt idx="1743">
                  <c:v>458.41376180938181</c:v>
                </c:pt>
                <c:pt idx="1744">
                  <c:v>1967.9414377777262</c:v>
                </c:pt>
                <c:pt idx="1745">
                  <c:v>2326.7479530555565</c:v>
                </c:pt>
                <c:pt idx="1746">
                  <c:v>2115.2158340740725</c:v>
                </c:pt>
                <c:pt idx="1747">
                  <c:v>3026.0211225000166</c:v>
                </c:pt>
                <c:pt idx="1748">
                  <c:v>3962.7546853395374</c:v>
                </c:pt>
                <c:pt idx="1749">
                  <c:v>4883.7995321296003</c:v>
                </c:pt>
                <c:pt idx="1750">
                  <c:v>6381.4527051851364</c:v>
                </c:pt>
                <c:pt idx="1751">
                  <c:v>6801.7461153124959</c:v>
                </c:pt>
                <c:pt idx="1752">
                  <c:v>6678.6905738580199</c:v>
                </c:pt>
                <c:pt idx="1753">
                  <c:v>6557.0681168942892</c:v>
                </c:pt>
                <c:pt idx="1754">
                  <c:v>6436.8706570370359</c:v>
                </c:pt>
                <c:pt idx="1755">
                  <c:v>6318.0901069020056</c:v>
                </c:pt>
                <c:pt idx="1756">
                  <c:v>6200.7183791049356</c:v>
                </c:pt>
                <c:pt idx="1757">
                  <c:v>5561.2381270023434</c:v>
                </c:pt>
                <c:pt idx="1758">
                  <c:v>5427.5586668403075</c:v>
                </c:pt>
                <c:pt idx="1759">
                  <c:v>5317.6809467592884</c:v>
                </c:pt>
                <c:pt idx="1760">
                  <c:v>4674.4689404938154</c:v>
                </c:pt>
                <c:pt idx="1761">
                  <c:v>4550.0437385493678</c:v>
                </c:pt>
                <c:pt idx="1762">
                  <c:v>4427.5703782715909</c:v>
                </c:pt>
                <c:pt idx="1763">
                  <c:v>4307.0348846604793</c:v>
                </c:pt>
                <c:pt idx="1764">
                  <c:v>3689.8430358024852</c:v>
                </c:pt>
                <c:pt idx="1765">
                  <c:v>2075.1597253356758</c:v>
                </c:pt>
                <c:pt idx="1766">
                  <c:v>-1007.0934274074202</c:v>
                </c:pt>
                <c:pt idx="1767">
                  <c:v>-5015.2488958757713</c:v>
                </c:pt>
                <c:pt idx="1768">
                  <c:v>-9835.6235019444448</c:v>
                </c:pt>
                <c:pt idx="1769">
                  <c:v>-14850.285650351116</c:v>
                </c:pt>
                <c:pt idx="1770">
                  <c:v>-18574.796234965277</c:v>
                </c:pt>
                <c:pt idx="1771">
                  <c:v>-19770.406329903512</c:v>
                </c:pt>
                <c:pt idx="1772">
                  <c:v>-19161.828987804751</c:v>
                </c:pt>
                <c:pt idx="1773">
                  <c:v>-17747.128712372698</c:v>
                </c:pt>
                <c:pt idx="1774">
                  <c:v>-15319.417219201398</c:v>
                </c:pt>
                <c:pt idx="1775">
                  <c:v>-12740.802106944448</c:v>
                </c:pt>
                <c:pt idx="1776">
                  <c:v>-11366.096736944435</c:v>
                </c:pt>
                <c:pt idx="1777">
                  <c:v>-11328.154878055551</c:v>
                </c:pt>
                <c:pt idx="1778">
                  <c:v>-12433.086721130416</c:v>
                </c:pt>
                <c:pt idx="1779">
                  <c:v>-14125.286384444451</c:v>
                </c:pt>
                <c:pt idx="1780">
                  <c:v>-15120.485444965274</c:v>
                </c:pt>
                <c:pt idx="1781">
                  <c:v>-14483.516541585648</c:v>
                </c:pt>
                <c:pt idx="1782">
                  <c:v>-12432.567869382707</c:v>
                </c:pt>
                <c:pt idx="1783">
                  <c:v>-9804.4153933333309</c:v>
                </c:pt>
                <c:pt idx="1784">
                  <c:v>-7209.1583179205263</c:v>
                </c:pt>
                <c:pt idx="1785">
                  <c:v>-5524.1325527121908</c:v>
                </c:pt>
                <c:pt idx="1786">
                  <c:v>-4684.9718697646631</c:v>
                </c:pt>
                <c:pt idx="1787">
                  <c:v>-4223.5011459259267</c:v>
                </c:pt>
                <c:pt idx="1788">
                  <c:v>-4053.0475182291639</c:v>
                </c:pt>
                <c:pt idx="1789">
                  <c:v>-4210.3676192322537</c:v>
                </c:pt>
                <c:pt idx="1790">
                  <c:v>-4530.0769234259251</c:v>
                </c:pt>
                <c:pt idx="1791">
                  <c:v>-4721.4349917245354</c:v>
                </c:pt>
                <c:pt idx="1792">
                  <c:v>-4431.5694965393523</c:v>
                </c:pt>
                <c:pt idx="1793">
                  <c:v>-3300.3115227893518</c:v>
                </c:pt>
                <c:pt idx="1794">
                  <c:v>-2481.2044624691357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1A4-49C6-8035-481FAA2498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41705583"/>
        <c:axId val="1341700783"/>
      </c:scatterChart>
      <c:valAx>
        <c:axId val="959908287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Duration</a:t>
                </a:r>
                <a:r>
                  <a:rPr lang="en-GB" baseline="0"/>
                  <a:t>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9904927"/>
        <c:crosses val="autoZero"/>
        <c:crossBetween val="midCat"/>
      </c:valAx>
      <c:valAx>
        <c:axId val="959904927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</a:t>
                </a:r>
                <a:r>
                  <a:rPr lang="en-GB" baseline="0"/>
                  <a:t> Speed (kmh)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2.0291025325194723E-2"/>
              <c:y val="0.326551495964597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_ 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9908287"/>
        <c:crosses val="autoZero"/>
        <c:crossBetween val="midCat"/>
        <c:majorUnit val="10"/>
      </c:valAx>
      <c:valAx>
        <c:axId val="1341700783"/>
        <c:scaling>
          <c:orientation val="maxMin"/>
          <c:max val="0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Braking</a:t>
                </a:r>
                <a:r>
                  <a:rPr lang="en-GB" baseline="0"/>
                  <a:t> Energy (J)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_);\(0.00\)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1705583"/>
        <c:crosses val="max"/>
        <c:crossBetween val="midCat"/>
      </c:valAx>
      <c:valAx>
        <c:axId val="1341705583"/>
        <c:scaling>
          <c:orientation val="minMax"/>
        </c:scaling>
        <c:delete val="1"/>
        <c:axPos val="t"/>
        <c:numFmt formatCode="General" sourceLinked="1"/>
        <c:majorTickMark val="out"/>
        <c:minorTickMark val="none"/>
        <c:tickLblPos val="nextTo"/>
        <c:crossAx val="134170078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Power vs</a:t>
            </a:r>
            <a:r>
              <a:rPr lang="en-US" baseline="0"/>
              <a:t> Duration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Total Power</c:v>
          </c:tx>
          <c:spPr>
            <a:ln w="158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Calculations!$B$3:$B$1803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Calculations!$T$3:$T$1803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3.0979965771604941E-2</c:v>
                </c:pt>
                <c:pt idx="13">
                  <c:v>0.62515664491898149</c:v>
                </c:pt>
                <c:pt idx="14">
                  <c:v>2.9723213758333342</c:v>
                </c:pt>
                <c:pt idx="15">
                  <c:v>5.1556336100347222</c:v>
                </c:pt>
                <c:pt idx="16">
                  <c:v>6.2749391074421279</c:v>
                </c:pt>
                <c:pt idx="17">
                  <c:v>9.7600240897029291</c:v>
                </c:pt>
                <c:pt idx="18">
                  <c:v>13.235163318530095</c:v>
                </c:pt>
                <c:pt idx="19">
                  <c:v>10.698452700000002</c:v>
                </c:pt>
                <c:pt idx="20">
                  <c:v>5.1528170186149715</c:v>
                </c:pt>
                <c:pt idx="21">
                  <c:v>3.0542362442091062</c:v>
                </c:pt>
                <c:pt idx="22">
                  <c:v>2.9073458423495357</c:v>
                </c:pt>
                <c:pt idx="23">
                  <c:v>3.1426898488888901</c:v>
                </c:pt>
                <c:pt idx="24">
                  <c:v>5.3040989648495369</c:v>
                </c:pt>
                <c:pt idx="25">
                  <c:v>7.1459532303703641</c:v>
                </c:pt>
                <c:pt idx="26">
                  <c:v>8.3946897642785512</c:v>
                </c:pt>
                <c:pt idx="27">
                  <c:v>11.929734732403556</c:v>
                </c:pt>
                <c:pt idx="28">
                  <c:v>13.541716751018518</c:v>
                </c:pt>
                <c:pt idx="29">
                  <c:v>13.833276460605699</c:v>
                </c:pt>
                <c:pt idx="30">
                  <c:v>11.425907489224532</c:v>
                </c:pt>
                <c:pt idx="31">
                  <c:v>8.186233352912808</c:v>
                </c:pt>
                <c:pt idx="32">
                  <c:v>6.792727824795521</c:v>
                </c:pt>
                <c:pt idx="33">
                  <c:v>6.1108521881983062</c:v>
                </c:pt>
                <c:pt idx="34">
                  <c:v>4.8517748911111136</c:v>
                </c:pt>
                <c:pt idx="35">
                  <c:v>2.7024002903356599</c:v>
                </c:pt>
                <c:pt idx="36">
                  <c:v>-1.6284515212654245</c:v>
                </c:pt>
                <c:pt idx="37">
                  <c:v>-8.1238694909220772</c:v>
                </c:pt>
                <c:pt idx="38">
                  <c:v>-11.087090615659726</c:v>
                </c:pt>
                <c:pt idx="39">
                  <c:v>-9.470361431018512</c:v>
                </c:pt>
                <c:pt idx="40">
                  <c:v>-7.657921616574078</c:v>
                </c:pt>
                <c:pt idx="41">
                  <c:v>-8.9699892118171309</c:v>
                </c:pt>
                <c:pt idx="42">
                  <c:v>-10.938043802623447</c:v>
                </c:pt>
                <c:pt idx="43">
                  <c:v>-8.9137147957986134</c:v>
                </c:pt>
                <c:pt idx="44">
                  <c:v>-4.4071615030555584</c:v>
                </c:pt>
                <c:pt idx="45">
                  <c:v>-1.1118600200192912</c:v>
                </c:pt>
                <c:pt idx="46">
                  <c:v>-0.59365487185184984</c:v>
                </c:pt>
                <c:pt idx="47">
                  <c:v>-1.2864039718171296</c:v>
                </c:pt>
                <c:pt idx="48">
                  <c:v>-0.88647969777777669</c:v>
                </c:pt>
                <c:pt idx="49">
                  <c:v>0.32877064503086667</c:v>
                </c:pt>
                <c:pt idx="50">
                  <c:v>0.54522743515431871</c:v>
                </c:pt>
                <c:pt idx="51">
                  <c:v>-1.2682036963888903</c:v>
                </c:pt>
                <c:pt idx="52">
                  <c:v>-3.2539423023803997</c:v>
                </c:pt>
                <c:pt idx="53">
                  <c:v>-2.1680917567554006</c:v>
                </c:pt>
                <c:pt idx="54">
                  <c:v>-0.16660188480324051</c:v>
                </c:pt>
                <c:pt idx="55">
                  <c:v>0.56409277037037064</c:v>
                </c:pt>
                <c:pt idx="56">
                  <c:v>0.63705573333333332</c:v>
                </c:pt>
                <c:pt idx="57">
                  <c:v>0.85594462222222278</c:v>
                </c:pt>
                <c:pt idx="58">
                  <c:v>1.1026712442013888</c:v>
                </c:pt>
                <c:pt idx="59">
                  <c:v>2.5095805991666658</c:v>
                </c:pt>
                <c:pt idx="60">
                  <c:v>3.2050704561458341</c:v>
                </c:pt>
                <c:pt idx="61">
                  <c:v>1.9434426792708344</c:v>
                </c:pt>
                <c:pt idx="62">
                  <c:v>1.7328379315624989</c:v>
                </c:pt>
                <c:pt idx="63">
                  <c:v>2.0627152275000014</c:v>
                </c:pt>
                <c:pt idx="64">
                  <c:v>2.5987256458680568</c:v>
                </c:pt>
                <c:pt idx="65">
                  <c:v>2.0604249660185188</c:v>
                </c:pt>
                <c:pt idx="66">
                  <c:v>1.6570433935146582</c:v>
                </c:pt>
                <c:pt idx="67">
                  <c:v>3.4767054874074068</c:v>
                </c:pt>
                <c:pt idx="68">
                  <c:v>7.0609630494483024</c:v>
                </c:pt>
                <c:pt idx="69">
                  <c:v>10.076095168395058</c:v>
                </c:pt>
                <c:pt idx="70">
                  <c:v>12.200705569579476</c:v>
                </c:pt>
                <c:pt idx="71">
                  <c:v>12.873783449351857</c:v>
                </c:pt>
                <c:pt idx="72">
                  <c:v>11.171579552870366</c:v>
                </c:pt>
                <c:pt idx="73">
                  <c:v>8.2774223664197493</c:v>
                </c:pt>
                <c:pt idx="74">
                  <c:v>6.6289022065779317</c:v>
                </c:pt>
                <c:pt idx="75">
                  <c:v>6.6010370688888855</c:v>
                </c:pt>
                <c:pt idx="76">
                  <c:v>7.2669495783024711</c:v>
                </c:pt>
                <c:pt idx="77">
                  <c:v>7.0471654502893486</c:v>
                </c:pt>
                <c:pt idx="78">
                  <c:v>5.0693927246412027</c:v>
                </c:pt>
                <c:pt idx="79">
                  <c:v>1.9796971153742351</c:v>
                </c:pt>
                <c:pt idx="80">
                  <c:v>0.27822389953703724</c:v>
                </c:pt>
                <c:pt idx="81">
                  <c:v>-1.3800567719328767</c:v>
                </c:pt>
                <c:pt idx="82">
                  <c:v>-0.92004085167052452</c:v>
                </c:pt>
                <c:pt idx="83">
                  <c:v>1.1031879516975434</c:v>
                </c:pt>
                <c:pt idx="84">
                  <c:v>-3.0231994548614437E-2</c:v>
                </c:pt>
                <c:pt idx="85">
                  <c:v>-0.70689928371528976</c:v>
                </c:pt>
                <c:pt idx="86">
                  <c:v>-0.49671330143903669</c:v>
                </c:pt>
                <c:pt idx="87">
                  <c:v>-8.4366061018506286E-2</c:v>
                </c:pt>
                <c:pt idx="88">
                  <c:v>-3.4206507975000049</c:v>
                </c:pt>
                <c:pt idx="89">
                  <c:v>-11.389217643128861</c:v>
                </c:pt>
                <c:pt idx="90">
                  <c:v>-14.806773316562495</c:v>
                </c:pt>
                <c:pt idx="91">
                  <c:v>-12.529245816049384</c:v>
                </c:pt>
                <c:pt idx="92">
                  <c:v>-7.1333312489197542</c:v>
                </c:pt>
                <c:pt idx="93">
                  <c:v>-3.5543001215740735</c:v>
                </c:pt>
                <c:pt idx="94">
                  <c:v>-3.0840553777777773</c:v>
                </c:pt>
                <c:pt idx="95">
                  <c:v>-2.9533790976504624</c:v>
                </c:pt>
                <c:pt idx="96">
                  <c:v>-1.6385906778086419</c:v>
                </c:pt>
                <c:pt idx="97">
                  <c:v>-0.60197017999999991</c:v>
                </c:pt>
                <c:pt idx="98">
                  <c:v>-0.3680632962654321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3.3412064537037045E-2</c:v>
                </c:pt>
                <c:pt idx="139">
                  <c:v>0.77958652083719138</c:v>
                </c:pt>
                <c:pt idx="140">
                  <c:v>3.9515839016936716</c:v>
                </c:pt>
                <c:pt idx="141">
                  <c:v>7.9475378752430528</c:v>
                </c:pt>
                <c:pt idx="142">
                  <c:v>8.0722968343209871</c:v>
                </c:pt>
                <c:pt idx="143">
                  <c:v>5.0688987555208325</c:v>
                </c:pt>
                <c:pt idx="144">
                  <c:v>3.4094697477662064</c:v>
                </c:pt>
                <c:pt idx="145">
                  <c:v>4.8365739772839538</c:v>
                </c:pt>
                <c:pt idx="146">
                  <c:v>7.6797715562962932</c:v>
                </c:pt>
                <c:pt idx="147">
                  <c:v>9.0531740332407367</c:v>
                </c:pt>
                <c:pt idx="148">
                  <c:v>8.0567779054899695</c:v>
                </c:pt>
                <c:pt idx="149">
                  <c:v>5.5017050041975333</c:v>
                </c:pt>
                <c:pt idx="150">
                  <c:v>2.1834933258950606</c:v>
                </c:pt>
                <c:pt idx="151">
                  <c:v>-2.8585817315740765</c:v>
                </c:pt>
                <c:pt idx="152">
                  <c:v>-9.6272703525925856</c:v>
                </c:pt>
                <c:pt idx="153">
                  <c:v>-12.314776791265428</c:v>
                </c:pt>
                <c:pt idx="154">
                  <c:v>-8.8351180499729924</c:v>
                </c:pt>
                <c:pt idx="155">
                  <c:v>-3.5751789834606482</c:v>
                </c:pt>
                <c:pt idx="156">
                  <c:v>0.12631499259259185</c:v>
                </c:pt>
                <c:pt idx="157">
                  <c:v>2.2797472658333331</c:v>
                </c:pt>
                <c:pt idx="158">
                  <c:v>4.7005221020023145</c:v>
                </c:pt>
                <c:pt idx="159">
                  <c:v>7.2160899004938281</c:v>
                </c:pt>
                <c:pt idx="160">
                  <c:v>8.7006271179745358</c:v>
                </c:pt>
                <c:pt idx="161">
                  <c:v>9.0270875174999947</c:v>
                </c:pt>
                <c:pt idx="162">
                  <c:v>8.0048919793402824</c:v>
                </c:pt>
                <c:pt idx="163">
                  <c:v>8.3616758792592609</c:v>
                </c:pt>
                <c:pt idx="164">
                  <c:v>8.0749731535686742</c:v>
                </c:pt>
                <c:pt idx="165">
                  <c:v>6.8435928899267013</c:v>
                </c:pt>
                <c:pt idx="166">
                  <c:v>6.1096405295486136</c:v>
                </c:pt>
                <c:pt idx="167">
                  <c:v>8.3633623844444482</c:v>
                </c:pt>
                <c:pt idx="168">
                  <c:v>10.845326506666666</c:v>
                </c:pt>
                <c:pt idx="169">
                  <c:v>8.805400258518512</c:v>
                </c:pt>
                <c:pt idx="170">
                  <c:v>3.0121309641975209</c:v>
                </c:pt>
                <c:pt idx="171">
                  <c:v>-4.1031121500925893</c:v>
                </c:pt>
                <c:pt idx="172">
                  <c:v>-11.383478195104164</c:v>
                </c:pt>
                <c:pt idx="173">
                  <c:v>-13.160179459722222</c:v>
                </c:pt>
                <c:pt idx="174">
                  <c:v>-7.7809411484992266</c:v>
                </c:pt>
                <c:pt idx="175">
                  <c:v>-1.5981385904050924</c:v>
                </c:pt>
                <c:pt idx="176">
                  <c:v>2.3797358214853364</c:v>
                </c:pt>
                <c:pt idx="177">
                  <c:v>5.7740250723803994</c:v>
                </c:pt>
                <c:pt idx="178">
                  <c:v>7.2423731620061744</c:v>
                </c:pt>
                <c:pt idx="179">
                  <c:v>4.9690753745679022</c:v>
                </c:pt>
                <c:pt idx="180">
                  <c:v>2.3450224335802488</c:v>
                </c:pt>
                <c:pt idx="181">
                  <c:v>1.079649079494595</c:v>
                </c:pt>
                <c:pt idx="182">
                  <c:v>-0.3572209217283937</c:v>
                </c:pt>
                <c:pt idx="183">
                  <c:v>-3.6313516885146564</c:v>
                </c:pt>
                <c:pt idx="184">
                  <c:v>-5.9218497642013874</c:v>
                </c:pt>
                <c:pt idx="185">
                  <c:v>-5.9602175997530873</c:v>
                </c:pt>
                <c:pt idx="186">
                  <c:v>-4.8191014828703729</c:v>
                </c:pt>
                <c:pt idx="187">
                  <c:v>-3.4349345778124971</c:v>
                </c:pt>
                <c:pt idx="188">
                  <c:v>-2.39194102079861</c:v>
                </c:pt>
                <c:pt idx="189">
                  <c:v>-1.6311244011458346</c:v>
                </c:pt>
                <c:pt idx="190">
                  <c:v>-0.98313733582175922</c:v>
                </c:pt>
                <c:pt idx="191">
                  <c:v>-0.59903052375385746</c:v>
                </c:pt>
                <c:pt idx="192">
                  <c:v>-0.25327001045138831</c:v>
                </c:pt>
                <c:pt idx="193">
                  <c:v>0.13322929157021535</c:v>
                </c:pt>
                <c:pt idx="194">
                  <c:v>0.27741499231481481</c:v>
                </c:pt>
                <c:pt idx="195">
                  <c:v>0.49112980740740791</c:v>
                </c:pt>
                <c:pt idx="196">
                  <c:v>0.63705573333333332</c:v>
                </c:pt>
                <c:pt idx="197">
                  <c:v>0.63705573333333332</c:v>
                </c:pt>
                <c:pt idx="198">
                  <c:v>1.001870548148148</c:v>
                </c:pt>
                <c:pt idx="199">
                  <c:v>1.4252817607060186</c:v>
                </c:pt>
                <c:pt idx="200">
                  <c:v>1.8792963924382715</c:v>
                </c:pt>
                <c:pt idx="201">
                  <c:v>2.4535509790123458</c:v>
                </c:pt>
                <c:pt idx="202">
                  <c:v>3.0895138217592595</c:v>
                </c:pt>
                <c:pt idx="203">
                  <c:v>4.911733150983796</c:v>
                </c:pt>
                <c:pt idx="204">
                  <c:v>6.4827911186728384</c:v>
                </c:pt>
                <c:pt idx="205">
                  <c:v>7.3825490091358024</c:v>
                </c:pt>
                <c:pt idx="206">
                  <c:v>9.6203716922530838</c:v>
                </c:pt>
                <c:pt idx="207">
                  <c:v>11.082593869409722</c:v>
                </c:pt>
                <c:pt idx="208">
                  <c:v>10.983837248395064</c:v>
                </c:pt>
                <c:pt idx="209">
                  <c:v>12.898272079012349</c:v>
                </c:pt>
                <c:pt idx="210">
                  <c:v>14.055696877037038</c:v>
                </c:pt>
                <c:pt idx="211">
                  <c:v>11.621584576099536</c:v>
                </c:pt>
                <c:pt idx="212">
                  <c:v>9.8200888869135792</c:v>
                </c:pt>
                <c:pt idx="213">
                  <c:v>8.7135035296874968</c:v>
                </c:pt>
                <c:pt idx="214">
                  <c:v>9.496554413827166</c:v>
                </c:pt>
                <c:pt idx="215">
                  <c:v>11.994494511377312</c:v>
                </c:pt>
                <c:pt idx="216">
                  <c:v>14.246145631944444</c:v>
                </c:pt>
                <c:pt idx="217">
                  <c:v>15.009196327581019</c:v>
                </c:pt>
                <c:pt idx="218">
                  <c:v>14.221478484413579</c:v>
                </c:pt>
                <c:pt idx="219">
                  <c:v>12.619181250092582</c:v>
                </c:pt>
                <c:pt idx="220">
                  <c:v>10.782389758302472</c:v>
                </c:pt>
                <c:pt idx="221">
                  <c:v>8.4597426035995511</c:v>
                </c:pt>
                <c:pt idx="222">
                  <c:v>6.9338794917013802</c:v>
                </c:pt>
                <c:pt idx="223">
                  <c:v>6.6854179149884114</c:v>
                </c:pt>
                <c:pt idx="224">
                  <c:v>6.7415807863888979</c:v>
                </c:pt>
                <c:pt idx="225">
                  <c:v>7.8056003784259262</c:v>
                </c:pt>
                <c:pt idx="226">
                  <c:v>8.263852820493808</c:v>
                </c:pt>
                <c:pt idx="227">
                  <c:v>8.0358421376041669</c:v>
                </c:pt>
                <c:pt idx="228">
                  <c:v>7.8026456725000184</c:v>
                </c:pt>
                <c:pt idx="229">
                  <c:v>7.2023083200926017</c:v>
                </c:pt>
                <c:pt idx="230">
                  <c:v>5.8872177327739106</c:v>
                </c:pt>
                <c:pt idx="231">
                  <c:v>3.826014029070226</c:v>
                </c:pt>
                <c:pt idx="232">
                  <c:v>-0.65701884040123948</c:v>
                </c:pt>
                <c:pt idx="233">
                  <c:v>-6.4020173986458477</c:v>
                </c:pt>
                <c:pt idx="234">
                  <c:v>-8.2216478360686676</c:v>
                </c:pt>
                <c:pt idx="235">
                  <c:v>-5.5541756912037092</c:v>
                </c:pt>
                <c:pt idx="236">
                  <c:v>-1.552093152499991</c:v>
                </c:pt>
                <c:pt idx="237">
                  <c:v>-0.3683142674074022</c:v>
                </c:pt>
                <c:pt idx="238">
                  <c:v>-3.0516313829629751</c:v>
                </c:pt>
                <c:pt idx="239">
                  <c:v>-8.1622947347569479</c:v>
                </c:pt>
                <c:pt idx="240">
                  <c:v>-11.324685979255394</c:v>
                </c:pt>
                <c:pt idx="241">
                  <c:v>-9.2024308546103324</c:v>
                </c:pt>
                <c:pt idx="242">
                  <c:v>-8.1074325142554002</c:v>
                </c:pt>
                <c:pt idx="243">
                  <c:v>-8.5704848878086377</c:v>
                </c:pt>
                <c:pt idx="244">
                  <c:v>-7.657921616574078</c:v>
                </c:pt>
                <c:pt idx="245">
                  <c:v>-8.9699892118171309</c:v>
                </c:pt>
                <c:pt idx="246">
                  <c:v>-10.938043802623447</c:v>
                </c:pt>
                <c:pt idx="247">
                  <c:v>-8.9137147957986134</c:v>
                </c:pt>
                <c:pt idx="248">
                  <c:v>-4.4071615030555584</c:v>
                </c:pt>
                <c:pt idx="249">
                  <c:v>-1.1118600200192912</c:v>
                </c:pt>
                <c:pt idx="250">
                  <c:v>-0.59365487185184984</c:v>
                </c:pt>
                <c:pt idx="251">
                  <c:v>-1.2864039718171296</c:v>
                </c:pt>
                <c:pt idx="252">
                  <c:v>-0.88647969777777669</c:v>
                </c:pt>
                <c:pt idx="253">
                  <c:v>0.32877064503086667</c:v>
                </c:pt>
                <c:pt idx="254">
                  <c:v>0.54522743515431871</c:v>
                </c:pt>
                <c:pt idx="255">
                  <c:v>-1.2682036963888903</c:v>
                </c:pt>
                <c:pt idx="256">
                  <c:v>-1.9175040307754614</c:v>
                </c:pt>
                <c:pt idx="257">
                  <c:v>0.51564352837577265</c:v>
                </c:pt>
                <c:pt idx="258">
                  <c:v>4.0166423804629616</c:v>
                </c:pt>
                <c:pt idx="259">
                  <c:v>6.6438190942939821</c:v>
                </c:pt>
                <c:pt idx="260">
                  <c:v>7.7943032670679022</c:v>
                </c:pt>
                <c:pt idx="261">
                  <c:v>8.5244161560493783</c:v>
                </c:pt>
                <c:pt idx="262">
                  <c:v>10.101923727326389</c:v>
                </c:pt>
                <c:pt idx="263">
                  <c:v>13.600183422426698</c:v>
                </c:pt>
                <c:pt idx="264">
                  <c:v>16.668054144193675</c:v>
                </c:pt>
                <c:pt idx="265">
                  <c:v>16.635024259332564</c:v>
                </c:pt>
                <c:pt idx="266">
                  <c:v>13.794612788425916</c:v>
                </c:pt>
                <c:pt idx="267">
                  <c:v>12.509889582222218</c:v>
                </c:pt>
                <c:pt idx="268">
                  <c:v>12.452564097187501</c:v>
                </c:pt>
                <c:pt idx="269">
                  <c:v>11.33088600222222</c:v>
                </c:pt>
                <c:pt idx="270">
                  <c:v>7.8735602336458381</c:v>
                </c:pt>
                <c:pt idx="271">
                  <c:v>2.5811366382716128</c:v>
                </c:pt>
                <c:pt idx="272">
                  <c:v>1.4316385718518438</c:v>
                </c:pt>
                <c:pt idx="273">
                  <c:v>-1.8963231204976809</c:v>
                </c:pt>
                <c:pt idx="274">
                  <c:v>-8.804823792658178</c:v>
                </c:pt>
                <c:pt idx="275">
                  <c:v>-11.305221528888895</c:v>
                </c:pt>
                <c:pt idx="276">
                  <c:v>-12.237128295061723</c:v>
                </c:pt>
                <c:pt idx="277">
                  <c:v>-12.638627016296297</c:v>
                </c:pt>
                <c:pt idx="278">
                  <c:v>-14.8107064440162</c:v>
                </c:pt>
                <c:pt idx="279">
                  <c:v>-13.236450613252313</c:v>
                </c:pt>
                <c:pt idx="280">
                  <c:v>-5.6876839056481465</c:v>
                </c:pt>
                <c:pt idx="281">
                  <c:v>2.9722052157716048</c:v>
                </c:pt>
                <c:pt idx="282">
                  <c:v>10.220861034687504</c:v>
                </c:pt>
                <c:pt idx="283">
                  <c:v>13.380411024166669</c:v>
                </c:pt>
                <c:pt idx="284">
                  <c:v>15.625129954969136</c:v>
                </c:pt>
                <c:pt idx="285">
                  <c:v>17.11314522623071</c:v>
                </c:pt>
                <c:pt idx="286">
                  <c:v>17.500005133858025</c:v>
                </c:pt>
                <c:pt idx="287">
                  <c:v>19.157234587087196</c:v>
                </c:pt>
                <c:pt idx="288">
                  <c:v>20.843140158024674</c:v>
                </c:pt>
                <c:pt idx="289">
                  <c:v>18.533707431122693</c:v>
                </c:pt>
                <c:pt idx="290">
                  <c:v>11.298463510370372</c:v>
                </c:pt>
                <c:pt idx="291">
                  <c:v>3.8982401808333331</c:v>
                </c:pt>
                <c:pt idx="292">
                  <c:v>-1.2657587118518383</c:v>
                </c:pt>
                <c:pt idx="293">
                  <c:v>-1.8778923290933807</c:v>
                </c:pt>
                <c:pt idx="294">
                  <c:v>-0.16001170467979572</c:v>
                </c:pt>
                <c:pt idx="295">
                  <c:v>1.8098247266666825</c:v>
                </c:pt>
                <c:pt idx="296">
                  <c:v>3.5049343438001546</c:v>
                </c:pt>
                <c:pt idx="297">
                  <c:v>4.6553802822222181</c:v>
                </c:pt>
                <c:pt idx="298">
                  <c:v>4.9859092905439821</c:v>
                </c:pt>
                <c:pt idx="299">
                  <c:v>4.1539234805053882</c:v>
                </c:pt>
                <c:pt idx="300">
                  <c:v>3.0035407644560301</c:v>
                </c:pt>
                <c:pt idx="301">
                  <c:v>1.5493537349884383</c:v>
                </c:pt>
                <c:pt idx="302">
                  <c:v>-0.19067273817902361</c:v>
                </c:pt>
                <c:pt idx="303">
                  <c:v>-1.616282770401247</c:v>
                </c:pt>
                <c:pt idx="304">
                  <c:v>-3.5315258153086413</c:v>
                </c:pt>
                <c:pt idx="305">
                  <c:v>-4.7913585949575612</c:v>
                </c:pt>
                <c:pt idx="306">
                  <c:v>-3.4121411537345669</c:v>
                </c:pt>
                <c:pt idx="307">
                  <c:v>-0.88611041777777744</c:v>
                </c:pt>
                <c:pt idx="308">
                  <c:v>1.0673988897260904</c:v>
                </c:pt>
                <c:pt idx="309">
                  <c:v>1.2989664459066499</c:v>
                </c:pt>
                <c:pt idx="310">
                  <c:v>0.54818706397762695</c:v>
                </c:pt>
                <c:pt idx="311">
                  <c:v>-0.19042963160494447</c:v>
                </c:pt>
                <c:pt idx="312">
                  <c:v>-1.6141462781057201</c:v>
                </c:pt>
                <c:pt idx="313">
                  <c:v>-3.1935072118209868</c:v>
                </c:pt>
                <c:pt idx="314">
                  <c:v>-4.2082994666666664</c:v>
                </c:pt>
                <c:pt idx="315">
                  <c:v>-4.0630467693827157</c:v>
                </c:pt>
                <c:pt idx="316">
                  <c:v>-3.3293232958333308</c:v>
                </c:pt>
                <c:pt idx="317">
                  <c:v>-3.8051506671952153</c:v>
                </c:pt>
                <c:pt idx="318">
                  <c:v>-4.9118722407407382</c:v>
                </c:pt>
                <c:pt idx="319">
                  <c:v>-4.9599316839506145</c:v>
                </c:pt>
                <c:pt idx="320">
                  <c:v>-2.2718775419791641</c:v>
                </c:pt>
                <c:pt idx="321">
                  <c:v>-0.36763900839506586</c:v>
                </c:pt>
                <c:pt idx="322">
                  <c:v>0.38991284556712547</c:v>
                </c:pt>
                <c:pt idx="323">
                  <c:v>0.54131099371528113</c:v>
                </c:pt>
                <c:pt idx="324">
                  <c:v>-7.0467807187499884E-2</c:v>
                </c:pt>
                <c:pt idx="325">
                  <c:v>0.7976307615007685</c:v>
                </c:pt>
                <c:pt idx="326">
                  <c:v>0.94294866273534361</c:v>
                </c:pt>
                <c:pt idx="327">
                  <c:v>0.4970046224691389</c:v>
                </c:pt>
                <c:pt idx="328">
                  <c:v>-3.0545921204205269</c:v>
                </c:pt>
                <c:pt idx="329">
                  <c:v>-6.0800435451581798</c:v>
                </c:pt>
                <c:pt idx="330">
                  <c:v>-2.8708984555362669</c:v>
                </c:pt>
                <c:pt idx="331">
                  <c:v>0.10094384278935126</c:v>
                </c:pt>
                <c:pt idx="332">
                  <c:v>-0.10454113729552296</c:v>
                </c:pt>
                <c:pt idx="333">
                  <c:v>-0.20068058695601823</c:v>
                </c:pt>
                <c:pt idx="334">
                  <c:v>-8.7801133333336254E-3</c:v>
                </c:pt>
                <c:pt idx="335">
                  <c:v>-0.19381951157407376</c:v>
                </c:pt>
                <c:pt idx="336">
                  <c:v>0.16298920738811801</c:v>
                </c:pt>
                <c:pt idx="337">
                  <c:v>0.76848560755015449</c:v>
                </c:pt>
                <c:pt idx="338">
                  <c:v>1.7499336518325614</c:v>
                </c:pt>
                <c:pt idx="339">
                  <c:v>3.9230065779938279</c:v>
                </c:pt>
                <c:pt idx="340">
                  <c:v>7.147159533919754</c:v>
                </c:pt>
                <c:pt idx="341">
                  <c:v>9.2711613818248484</c:v>
                </c:pt>
                <c:pt idx="342">
                  <c:v>7.1077601687461396</c:v>
                </c:pt>
                <c:pt idx="343">
                  <c:v>3.2809412461419742</c:v>
                </c:pt>
                <c:pt idx="344">
                  <c:v>2.2476175824344136</c:v>
                </c:pt>
                <c:pt idx="345">
                  <c:v>3.1984567941550894</c:v>
                </c:pt>
                <c:pt idx="346">
                  <c:v>3.32464071703704</c:v>
                </c:pt>
                <c:pt idx="347">
                  <c:v>2.7059295426851899</c:v>
                </c:pt>
                <c:pt idx="348">
                  <c:v>3.4237378638464473</c:v>
                </c:pt>
                <c:pt idx="349">
                  <c:v>3.3409383993171295</c:v>
                </c:pt>
                <c:pt idx="350">
                  <c:v>2.5416714293942904</c:v>
                </c:pt>
                <c:pt idx="351">
                  <c:v>1.6951137108333334</c:v>
                </c:pt>
                <c:pt idx="352">
                  <c:v>1.3456868614930568</c:v>
                </c:pt>
                <c:pt idx="353">
                  <c:v>1.3392041185185137</c:v>
                </c:pt>
                <c:pt idx="354">
                  <c:v>1.5023783801736086</c:v>
                </c:pt>
                <c:pt idx="355">
                  <c:v>2.0112950468402819</c:v>
                </c:pt>
                <c:pt idx="356">
                  <c:v>2.1999615528510814</c:v>
                </c:pt>
                <c:pt idx="357">
                  <c:v>1.5236507478703682</c:v>
                </c:pt>
                <c:pt idx="358">
                  <c:v>-0.53351193086419868</c:v>
                </c:pt>
                <c:pt idx="359">
                  <c:v>-3.310566624417437</c:v>
                </c:pt>
                <c:pt idx="360">
                  <c:v>-4.1673612229938266</c:v>
                </c:pt>
                <c:pt idx="361">
                  <c:v>-3.0426455723456804</c:v>
                </c:pt>
                <c:pt idx="362">
                  <c:v>-1.5544239969097191</c:v>
                </c:pt>
                <c:pt idx="363">
                  <c:v>-0.35082935891589406</c:v>
                </c:pt>
                <c:pt idx="364">
                  <c:v>0.6589782221180529</c:v>
                </c:pt>
                <c:pt idx="365">
                  <c:v>1.2882837776736131</c:v>
                </c:pt>
                <c:pt idx="366">
                  <c:v>1.8013147180246916</c:v>
                </c:pt>
                <c:pt idx="367">
                  <c:v>2.8710057992592599</c:v>
                </c:pt>
                <c:pt idx="368">
                  <c:v>4.3459095615702168</c:v>
                </c:pt>
                <c:pt idx="369">
                  <c:v>4.4945076036458325</c:v>
                </c:pt>
                <c:pt idx="370">
                  <c:v>2.8845321928125003</c:v>
                </c:pt>
                <c:pt idx="371">
                  <c:v>0.67636093153935195</c:v>
                </c:pt>
                <c:pt idx="372">
                  <c:v>-3.2588073200925911</c:v>
                </c:pt>
                <c:pt idx="373">
                  <c:v>-6.6981607584606504</c:v>
                </c:pt>
                <c:pt idx="374">
                  <c:v>-6.4538372754513897</c:v>
                </c:pt>
                <c:pt idx="375">
                  <c:v>-4.3039169422222203</c:v>
                </c:pt>
                <c:pt idx="376">
                  <c:v>-2.4074671562461427</c:v>
                </c:pt>
                <c:pt idx="377">
                  <c:v>-1.323453319722222</c:v>
                </c:pt>
                <c:pt idx="378">
                  <c:v>-0.72424725875385776</c:v>
                </c:pt>
                <c:pt idx="379">
                  <c:v>-0.40911099259259265</c:v>
                </c:pt>
                <c:pt idx="380">
                  <c:v>-0.45669953777777789</c:v>
                </c:pt>
                <c:pt idx="381">
                  <c:v>-0.53624634521990733</c:v>
                </c:pt>
                <c:pt idx="382">
                  <c:v>-0.46124592680941351</c:v>
                </c:pt>
                <c:pt idx="383">
                  <c:v>-0.39369331271990754</c:v>
                </c:pt>
                <c:pt idx="384">
                  <c:v>-0.27290574229552467</c:v>
                </c:pt>
                <c:pt idx="385">
                  <c:v>-7.9471570173611103E-2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8.9611540489969138E-2</c:v>
                </c:pt>
                <c:pt idx="393">
                  <c:v>0.65737007931712965</c:v>
                </c:pt>
                <c:pt idx="394">
                  <c:v>2.058042974814815</c:v>
                </c:pt>
                <c:pt idx="395">
                  <c:v>4.2188615452816363</c:v>
                </c:pt>
                <c:pt idx="396">
                  <c:v>6.8612730960532424</c:v>
                </c:pt>
                <c:pt idx="397">
                  <c:v>9.5849702664506182</c:v>
                </c:pt>
                <c:pt idx="398">
                  <c:v>10.833393066400459</c:v>
                </c:pt>
                <c:pt idx="399">
                  <c:v>8.3156491546604965</c:v>
                </c:pt>
                <c:pt idx="400">
                  <c:v>3.6793733372839537</c:v>
                </c:pt>
                <c:pt idx="401">
                  <c:v>0.41063259654320572</c:v>
                </c:pt>
                <c:pt idx="402">
                  <c:v>-2.0324575248032417</c:v>
                </c:pt>
                <c:pt idx="403">
                  <c:v>-3.3379316265933605</c:v>
                </c:pt>
                <c:pt idx="404">
                  <c:v>-2.849503413333335</c:v>
                </c:pt>
                <c:pt idx="405">
                  <c:v>-2.4319182410185212</c:v>
                </c:pt>
                <c:pt idx="406">
                  <c:v>-2.6041981165393504</c:v>
                </c:pt>
                <c:pt idx="407">
                  <c:v>-2.5853065575617267</c:v>
                </c:pt>
                <c:pt idx="408">
                  <c:v>-1.777668431840278</c:v>
                </c:pt>
                <c:pt idx="409">
                  <c:v>-0.44607789935185199</c:v>
                </c:pt>
                <c:pt idx="410">
                  <c:v>0.57626792623842649</c:v>
                </c:pt>
                <c:pt idx="411">
                  <c:v>1.0064522135802461</c:v>
                </c:pt>
                <c:pt idx="412">
                  <c:v>1.1943727179320989</c:v>
                </c:pt>
                <c:pt idx="413">
                  <c:v>1.3972793308449083</c:v>
                </c:pt>
                <c:pt idx="414">
                  <c:v>2.0718841924035503</c:v>
                </c:pt>
                <c:pt idx="415">
                  <c:v>3.2796527463773133</c:v>
                </c:pt>
                <c:pt idx="416">
                  <c:v>3.9158148221296285</c:v>
                </c:pt>
                <c:pt idx="417">
                  <c:v>2.9671321303742313</c:v>
                </c:pt>
                <c:pt idx="418">
                  <c:v>1.1755908363773167</c:v>
                </c:pt>
                <c:pt idx="419">
                  <c:v>-0.67411718197530857</c:v>
                </c:pt>
                <c:pt idx="420">
                  <c:v>-1.3884646083950611</c:v>
                </c:pt>
                <c:pt idx="421">
                  <c:v>-0.50823961009259477</c:v>
                </c:pt>
                <c:pt idx="422">
                  <c:v>0.68371522749999725</c:v>
                </c:pt>
                <c:pt idx="423">
                  <c:v>1.8899017725925926</c:v>
                </c:pt>
                <c:pt idx="424">
                  <c:v>3.7649417523456816</c:v>
                </c:pt>
                <c:pt idx="425">
                  <c:v>7.3306247869946022</c:v>
                </c:pt>
                <c:pt idx="426">
                  <c:v>12.694494813672836</c:v>
                </c:pt>
                <c:pt idx="427">
                  <c:v>16.627772246512343</c:v>
                </c:pt>
                <c:pt idx="428">
                  <c:v>13.496918247160496</c:v>
                </c:pt>
                <c:pt idx="429">
                  <c:v>5.9815784295370342</c:v>
                </c:pt>
                <c:pt idx="430">
                  <c:v>0.90969722903163297</c:v>
                </c:pt>
                <c:pt idx="431">
                  <c:v>-1.1200470301234593</c:v>
                </c:pt>
                <c:pt idx="432">
                  <c:v>-0.91538430979551788</c:v>
                </c:pt>
                <c:pt idx="433">
                  <c:v>0.42121653667824643</c:v>
                </c:pt>
                <c:pt idx="434">
                  <c:v>0.60343548251929191</c:v>
                </c:pt>
                <c:pt idx="435">
                  <c:v>-1.6491121480555591</c:v>
                </c:pt>
                <c:pt idx="436">
                  <c:v>-5.1508875883950651</c:v>
                </c:pt>
                <c:pt idx="437">
                  <c:v>-8.4840021137615711</c:v>
                </c:pt>
                <c:pt idx="438">
                  <c:v>-10.570374177006171</c:v>
                </c:pt>
                <c:pt idx="439">
                  <c:v>-10.173762108611111</c:v>
                </c:pt>
                <c:pt idx="440">
                  <c:v>-7.5477422326736106</c:v>
                </c:pt>
                <c:pt idx="441">
                  <c:v>-3.8586850952816367</c:v>
                </c:pt>
                <c:pt idx="442">
                  <c:v>-1.2822905947839507</c:v>
                </c:pt>
                <c:pt idx="443">
                  <c:v>-0.21753610491126538</c:v>
                </c:pt>
                <c:pt idx="444">
                  <c:v>-5.5015157098765423E-3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0.10177203431712963</c:v>
                </c:pt>
                <c:pt idx="513">
                  <c:v>1.0562441414930555</c:v>
                </c:pt>
                <c:pt idx="514">
                  <c:v>4.0752879963888891</c:v>
                </c:pt>
                <c:pt idx="515">
                  <c:v>7.9440176533641988</c:v>
                </c:pt>
                <c:pt idx="516">
                  <c:v>9.8038101155555566</c:v>
                </c:pt>
                <c:pt idx="517">
                  <c:v>7.5062681832368812</c:v>
                </c:pt>
                <c:pt idx="518">
                  <c:v>3.1060852623495347</c:v>
                </c:pt>
                <c:pt idx="519">
                  <c:v>0.44293711420139176</c:v>
                </c:pt>
                <c:pt idx="520">
                  <c:v>-0.87024409179397877</c:v>
                </c:pt>
                <c:pt idx="521">
                  <c:v>-1.4556388024035509</c:v>
                </c:pt>
                <c:pt idx="522">
                  <c:v>-1.8527205451851847</c:v>
                </c:pt>
                <c:pt idx="523">
                  <c:v>-3.0263096018827151</c:v>
                </c:pt>
                <c:pt idx="524">
                  <c:v>-4.7214349917245357</c:v>
                </c:pt>
                <c:pt idx="525">
                  <c:v>-5.0845998722955246</c:v>
                </c:pt>
                <c:pt idx="526">
                  <c:v>-3.2541791701234568</c:v>
                </c:pt>
                <c:pt idx="527">
                  <c:v>-1.155144385185185</c:v>
                </c:pt>
                <c:pt idx="528">
                  <c:v>-0.26165814938271603</c:v>
                </c:pt>
                <c:pt idx="529">
                  <c:v>-7.0058955092592592E-2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2.4899718858024694E-2</c:v>
                </c:pt>
                <c:pt idx="534">
                  <c:v>0.2807497622222222</c:v>
                </c:pt>
                <c:pt idx="535">
                  <c:v>0.94353758814814825</c:v>
                </c:pt>
                <c:pt idx="536">
                  <c:v>1.850363438765432</c:v>
                </c:pt>
                <c:pt idx="537">
                  <c:v>4.3174600657716047</c:v>
                </c:pt>
                <c:pt idx="538">
                  <c:v>9.0722284912037043</c:v>
                </c:pt>
                <c:pt idx="539">
                  <c:v>12.585685287160493</c:v>
                </c:pt>
                <c:pt idx="540">
                  <c:v>9.3292419118402776</c:v>
                </c:pt>
                <c:pt idx="541">
                  <c:v>3.5067158698109546</c:v>
                </c:pt>
                <c:pt idx="542">
                  <c:v>1.123259079687501</c:v>
                </c:pt>
                <c:pt idx="543">
                  <c:v>7.728219281250219E-2</c:v>
                </c:pt>
                <c:pt idx="544">
                  <c:v>-1.5119089577777778</c:v>
                </c:pt>
                <c:pt idx="545">
                  <c:v>-3.476816969918981</c:v>
                </c:pt>
                <c:pt idx="546">
                  <c:v>-3.5206691783217607</c:v>
                </c:pt>
                <c:pt idx="547">
                  <c:v>-2.2403762233217619</c:v>
                </c:pt>
                <c:pt idx="548">
                  <c:v>-1.3594903464197523</c:v>
                </c:pt>
                <c:pt idx="549">
                  <c:v>-0.89722146428626415</c:v>
                </c:pt>
                <c:pt idx="550">
                  <c:v>-0.66514774299382839</c:v>
                </c:pt>
                <c:pt idx="551">
                  <c:v>-0.19135546978009224</c:v>
                </c:pt>
                <c:pt idx="552">
                  <c:v>-0.1009897010918209</c:v>
                </c:pt>
                <c:pt idx="553">
                  <c:v>-9.9234227457561622E-2</c:v>
                </c:pt>
                <c:pt idx="554">
                  <c:v>0.22558336221836456</c:v>
                </c:pt>
                <c:pt idx="555">
                  <c:v>0.54005021855323976</c:v>
                </c:pt>
                <c:pt idx="556">
                  <c:v>0.85865515682484661</c:v>
                </c:pt>
                <c:pt idx="557">
                  <c:v>1.2768580535763898</c:v>
                </c:pt>
                <c:pt idx="558">
                  <c:v>1.7464136197222218</c:v>
                </c:pt>
                <c:pt idx="559">
                  <c:v>3.1605509357831778</c:v>
                </c:pt>
                <c:pt idx="560">
                  <c:v>3.4068720398726851</c:v>
                </c:pt>
                <c:pt idx="561">
                  <c:v>1.4458971461419754</c:v>
                </c:pt>
                <c:pt idx="562">
                  <c:v>0.92907615848765446</c:v>
                </c:pt>
                <c:pt idx="563">
                  <c:v>-0.72475100200617226</c:v>
                </c:pt>
                <c:pt idx="564">
                  <c:v>-5.6278452738580249</c:v>
                </c:pt>
                <c:pt idx="565">
                  <c:v>-5.9778969055594136</c:v>
                </c:pt>
                <c:pt idx="566">
                  <c:v>-2.6991422103703702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0.17923116836419756</c:v>
                </c:pt>
                <c:pt idx="602">
                  <c:v>0.59352748672453703</c:v>
                </c:pt>
                <c:pt idx="603">
                  <c:v>2.2915244562962962</c:v>
                </c:pt>
                <c:pt idx="604">
                  <c:v>5.678139420868054</c:v>
                </c:pt>
                <c:pt idx="605">
                  <c:v>10.001002347561727</c:v>
                </c:pt>
                <c:pt idx="606">
                  <c:v>14.708044666944444</c:v>
                </c:pt>
                <c:pt idx="607">
                  <c:v>18.082901238599533</c:v>
                </c:pt>
                <c:pt idx="608">
                  <c:v>19.124391064795521</c:v>
                </c:pt>
                <c:pt idx="609">
                  <c:v>19.810058511851846</c:v>
                </c:pt>
                <c:pt idx="610">
                  <c:v>21.738422805679015</c:v>
                </c:pt>
                <c:pt idx="611">
                  <c:v>22.886267800891208</c:v>
                </c:pt>
                <c:pt idx="612">
                  <c:v>18.703110889876534</c:v>
                </c:pt>
                <c:pt idx="613">
                  <c:v>10.458729830775475</c:v>
                </c:pt>
                <c:pt idx="614">
                  <c:v>4.3474515157909037</c:v>
                </c:pt>
                <c:pt idx="615">
                  <c:v>2.8449708164158829</c:v>
                </c:pt>
                <c:pt idx="616">
                  <c:v>2.8340476293827237</c:v>
                </c:pt>
                <c:pt idx="617">
                  <c:v>1.933091429969132</c:v>
                </c:pt>
                <c:pt idx="618">
                  <c:v>0.15344162188270868</c:v>
                </c:pt>
                <c:pt idx="619">
                  <c:v>-1.8879640992283908</c:v>
                </c:pt>
                <c:pt idx="620">
                  <c:v>-2.4525230996875034</c:v>
                </c:pt>
                <c:pt idx="621">
                  <c:v>-0.8050348635378084</c:v>
                </c:pt>
                <c:pt idx="622">
                  <c:v>1.6122193355555514</c:v>
                </c:pt>
                <c:pt idx="623">
                  <c:v>3.4898356256828733</c:v>
                </c:pt>
                <c:pt idx="624">
                  <c:v>5.4081101668788696</c:v>
                </c:pt>
                <c:pt idx="625">
                  <c:v>6.6040496864544833</c:v>
                </c:pt>
                <c:pt idx="626">
                  <c:v>5.8851538577276195</c:v>
                </c:pt>
                <c:pt idx="627">
                  <c:v>4.2592847864197454</c:v>
                </c:pt>
                <c:pt idx="628">
                  <c:v>3.4202107123456789</c:v>
                </c:pt>
                <c:pt idx="629">
                  <c:v>3.6999020703703742</c:v>
                </c:pt>
                <c:pt idx="630">
                  <c:v>5.3943199649652858</c:v>
                </c:pt>
                <c:pt idx="631">
                  <c:v>8.0480948376273194</c:v>
                </c:pt>
                <c:pt idx="632">
                  <c:v>10.009152943298599</c:v>
                </c:pt>
                <c:pt idx="633">
                  <c:v>11.511376150196741</c:v>
                </c:pt>
                <c:pt idx="634">
                  <c:v>12.222109286716828</c:v>
                </c:pt>
                <c:pt idx="635">
                  <c:v>11.356733790370384</c:v>
                </c:pt>
                <c:pt idx="636">
                  <c:v>8.7575383831172786</c:v>
                </c:pt>
                <c:pt idx="637">
                  <c:v>5.6257452874999956</c:v>
                </c:pt>
                <c:pt idx="638">
                  <c:v>4.0144798554012295</c:v>
                </c:pt>
                <c:pt idx="639">
                  <c:v>3.3575743861535576</c:v>
                </c:pt>
                <c:pt idx="640">
                  <c:v>3.3328784060686822</c:v>
                </c:pt>
                <c:pt idx="641">
                  <c:v>5.5593285065740696</c:v>
                </c:pt>
                <c:pt idx="642">
                  <c:v>9.8396294917013751</c:v>
                </c:pt>
                <c:pt idx="643">
                  <c:v>11.458086300451392</c:v>
                </c:pt>
                <c:pt idx="644">
                  <c:v>8.6859927288889001</c:v>
                </c:pt>
                <c:pt idx="645">
                  <c:v>7.0658057629050779</c:v>
                </c:pt>
                <c:pt idx="646">
                  <c:v>7.4834761553279217</c:v>
                </c:pt>
                <c:pt idx="647">
                  <c:v>7.5642715125656004</c:v>
                </c:pt>
                <c:pt idx="648">
                  <c:v>6.9561496790625039</c:v>
                </c:pt>
                <c:pt idx="649">
                  <c:v>5.2647962640856285</c:v>
                </c:pt>
                <c:pt idx="650">
                  <c:v>1.7949993501234622</c:v>
                </c:pt>
                <c:pt idx="651">
                  <c:v>-4.0731695407407207</c:v>
                </c:pt>
                <c:pt idx="652">
                  <c:v>-8.3423193746604891</c:v>
                </c:pt>
                <c:pt idx="653">
                  <c:v>-8.7780661301736149</c:v>
                </c:pt>
                <c:pt idx="654">
                  <c:v>-10.988483681793976</c:v>
                </c:pt>
                <c:pt idx="655">
                  <c:v>-16.235791784691354</c:v>
                </c:pt>
                <c:pt idx="656">
                  <c:v>-17.917655893333336</c:v>
                </c:pt>
                <c:pt idx="657">
                  <c:v>-13.299441977283957</c:v>
                </c:pt>
                <c:pt idx="658">
                  <c:v>-8.4691318112075749</c:v>
                </c:pt>
                <c:pt idx="659">
                  <c:v>-9.2675882743942886</c:v>
                </c:pt>
                <c:pt idx="660">
                  <c:v>-13.72564242268518</c:v>
                </c:pt>
                <c:pt idx="661">
                  <c:v>-14.753460880246914</c:v>
                </c:pt>
                <c:pt idx="662">
                  <c:v>-12.178855111215277</c:v>
                </c:pt>
                <c:pt idx="663">
                  <c:v>-6.2832958911419752</c:v>
                </c:pt>
                <c:pt idx="664">
                  <c:v>-2.008789287619599</c:v>
                </c:pt>
                <c:pt idx="665">
                  <c:v>0.19927795555555586</c:v>
                </c:pt>
                <c:pt idx="666">
                  <c:v>2.1853126249035495</c:v>
                </c:pt>
                <c:pt idx="667">
                  <c:v>6.2841065345679015</c:v>
                </c:pt>
                <c:pt idx="668">
                  <c:v>11.681402229783949</c:v>
                </c:pt>
                <c:pt idx="669">
                  <c:v>14.02582356345679</c:v>
                </c:pt>
                <c:pt idx="670">
                  <c:v>16.661426340740746</c:v>
                </c:pt>
                <c:pt idx="671">
                  <c:v>13.676543683950618</c:v>
                </c:pt>
                <c:pt idx="672">
                  <c:v>10.445154670370371</c:v>
                </c:pt>
                <c:pt idx="673">
                  <c:v>11.113922755555555</c:v>
                </c:pt>
                <c:pt idx="674">
                  <c:v>11.792007507407407</c:v>
                </c:pt>
                <c:pt idx="675">
                  <c:v>8.345358617283944</c:v>
                </c:pt>
                <c:pt idx="676">
                  <c:v>4.0078062971334862</c:v>
                </c:pt>
                <c:pt idx="677">
                  <c:v>-0.39774647031249261</c:v>
                </c:pt>
                <c:pt idx="678">
                  <c:v>-8.7327020263888819</c:v>
                </c:pt>
                <c:pt idx="679">
                  <c:v>-13.298233005312499</c:v>
                </c:pt>
                <c:pt idx="680">
                  <c:v>-14.642680553425931</c:v>
                </c:pt>
                <c:pt idx="681">
                  <c:v>-13.218505963314042</c:v>
                </c:pt>
                <c:pt idx="682">
                  <c:v>-7.0149691844444444</c:v>
                </c:pt>
                <c:pt idx="683">
                  <c:v>-3.8147460255825649</c:v>
                </c:pt>
                <c:pt idx="684">
                  <c:v>-1.4813512444791697</c:v>
                </c:pt>
                <c:pt idx="685">
                  <c:v>3.8048154221875019</c:v>
                </c:pt>
                <c:pt idx="686">
                  <c:v>7.6773670193171304</c:v>
                </c:pt>
                <c:pt idx="687">
                  <c:v>8.0635258232291633</c:v>
                </c:pt>
                <c:pt idx="688">
                  <c:v>8.6086361834915106</c:v>
                </c:pt>
                <c:pt idx="689">
                  <c:v>9.3084789997530901</c:v>
                </c:pt>
                <c:pt idx="690">
                  <c:v>6.4672714402662033</c:v>
                </c:pt>
                <c:pt idx="691">
                  <c:v>3.4136176300578716</c:v>
                </c:pt>
                <c:pt idx="692">
                  <c:v>3.6289663467168252</c:v>
                </c:pt>
                <c:pt idx="693">
                  <c:v>5.0792083354629662</c:v>
                </c:pt>
                <c:pt idx="694">
                  <c:v>4.8457803744328745</c:v>
                </c:pt>
                <c:pt idx="695">
                  <c:v>1.4999796683950533</c:v>
                </c:pt>
                <c:pt idx="696">
                  <c:v>-7.6164996200000026</c:v>
                </c:pt>
                <c:pt idx="697">
                  <c:v>-9.6538362564158895</c:v>
                </c:pt>
                <c:pt idx="698">
                  <c:v>-6.6424660450925916</c:v>
                </c:pt>
                <c:pt idx="699">
                  <c:v>-4.2947673474189818</c:v>
                </c:pt>
                <c:pt idx="700">
                  <c:v>-1.2832546753395089</c:v>
                </c:pt>
                <c:pt idx="701">
                  <c:v>0.16407987333333243</c:v>
                </c:pt>
                <c:pt idx="702">
                  <c:v>0.9267318504629638</c:v>
                </c:pt>
                <c:pt idx="703">
                  <c:v>1.0544170356481464</c:v>
                </c:pt>
                <c:pt idx="704">
                  <c:v>-0.2223198965625019</c:v>
                </c:pt>
                <c:pt idx="705">
                  <c:v>-2.5193790176658948</c:v>
                </c:pt>
                <c:pt idx="706">
                  <c:v>-4.2398228810146597</c:v>
                </c:pt>
                <c:pt idx="707">
                  <c:v>-3.8670906711844113</c:v>
                </c:pt>
                <c:pt idx="708">
                  <c:v>-1.730377449876543</c:v>
                </c:pt>
                <c:pt idx="709">
                  <c:v>0.92890758518518413</c:v>
                </c:pt>
                <c:pt idx="710">
                  <c:v>4.7982878288888893</c:v>
                </c:pt>
                <c:pt idx="711">
                  <c:v>9.1489756458680578</c:v>
                </c:pt>
                <c:pt idx="712">
                  <c:v>7.2184700238001538</c:v>
                </c:pt>
                <c:pt idx="713">
                  <c:v>1.3677329789814787</c:v>
                </c:pt>
                <c:pt idx="714">
                  <c:v>-3.0584509908641984</c:v>
                </c:pt>
                <c:pt idx="715">
                  <c:v>-7.1896972109760773</c:v>
                </c:pt>
                <c:pt idx="716">
                  <c:v>-4.748204295983796</c:v>
                </c:pt>
                <c:pt idx="717">
                  <c:v>-0.74924056296296315</c:v>
                </c:pt>
                <c:pt idx="718">
                  <c:v>1.3666853629629629</c:v>
                </c:pt>
                <c:pt idx="719">
                  <c:v>3.855376639351852</c:v>
                </c:pt>
                <c:pt idx="720">
                  <c:v>6.2193483851851852</c:v>
                </c:pt>
                <c:pt idx="721">
                  <c:v>6.1959663692708347</c:v>
                </c:pt>
                <c:pt idx="722">
                  <c:v>6.1660131436111119</c:v>
                </c:pt>
                <c:pt idx="723">
                  <c:v>5.9337580373263865</c:v>
                </c:pt>
                <c:pt idx="724">
                  <c:v>7.3688744296296305</c:v>
                </c:pt>
                <c:pt idx="725">
                  <c:v>11.11612707354938</c:v>
                </c:pt>
                <c:pt idx="726">
                  <c:v>16.736695931793971</c:v>
                </c:pt>
                <c:pt idx="727">
                  <c:v>18.963688141481477</c:v>
                </c:pt>
                <c:pt idx="728">
                  <c:v>14.941431697500009</c:v>
                </c:pt>
                <c:pt idx="729">
                  <c:v>12.060427379351864</c:v>
                </c:pt>
                <c:pt idx="730">
                  <c:v>7.2201099693827056</c:v>
                </c:pt>
                <c:pt idx="731">
                  <c:v>3.9715855470717552</c:v>
                </c:pt>
                <c:pt idx="732">
                  <c:v>3.7294936777777887</c:v>
                </c:pt>
                <c:pt idx="733">
                  <c:v>4.011502635833331</c:v>
                </c:pt>
                <c:pt idx="734">
                  <c:v>4.2960529046913578</c:v>
                </c:pt>
                <c:pt idx="735">
                  <c:v>4.8574576695717671</c:v>
                </c:pt>
                <c:pt idx="736">
                  <c:v>5.7050871039699089</c:v>
                </c:pt>
                <c:pt idx="737">
                  <c:v>5.5433428740084834</c:v>
                </c:pt>
                <c:pt idx="738">
                  <c:v>4.2562265777777739</c:v>
                </c:pt>
                <c:pt idx="739">
                  <c:v>6.6833393114930466</c:v>
                </c:pt>
                <c:pt idx="740">
                  <c:v>9.6719546572800823</c:v>
                </c:pt>
                <c:pt idx="741">
                  <c:v>8.8287899022222369</c:v>
                </c:pt>
                <c:pt idx="742">
                  <c:v>6.1492452523456738</c:v>
                </c:pt>
                <c:pt idx="743">
                  <c:v>4.1539234805053882</c:v>
                </c:pt>
                <c:pt idx="744">
                  <c:v>3.8793421878703738</c:v>
                </c:pt>
                <c:pt idx="745">
                  <c:v>3.8793421878703738</c:v>
                </c:pt>
                <c:pt idx="746">
                  <c:v>5.0476341551890433</c:v>
                </c:pt>
                <c:pt idx="747">
                  <c:v>6.8573136957600367</c:v>
                </c:pt>
                <c:pt idx="748">
                  <c:v>8.1749253824999997</c:v>
                </c:pt>
                <c:pt idx="749">
                  <c:v>7.4501622838580115</c:v>
                </c:pt>
                <c:pt idx="750">
                  <c:v>5.109425366018514</c:v>
                </c:pt>
                <c:pt idx="751">
                  <c:v>3.5954438845370538</c:v>
                </c:pt>
                <c:pt idx="752">
                  <c:v>2.3741385875115739</c:v>
                </c:pt>
                <c:pt idx="753">
                  <c:v>0.23568583768131887</c:v>
                </c:pt>
                <c:pt idx="754">
                  <c:v>-1.2835168379050794</c:v>
                </c:pt>
                <c:pt idx="755">
                  <c:v>-2.7511912935802552</c:v>
                </c:pt>
                <c:pt idx="756">
                  <c:v>-7.5227608751658899</c:v>
                </c:pt>
                <c:pt idx="757">
                  <c:v>-15.447493545744598</c:v>
                </c:pt>
                <c:pt idx="758">
                  <c:v>-20.25969986795139</c:v>
                </c:pt>
                <c:pt idx="759">
                  <c:v>-19.170728230559408</c:v>
                </c:pt>
                <c:pt idx="760">
                  <c:v>-16.580512938425926</c:v>
                </c:pt>
                <c:pt idx="761">
                  <c:v>-13.909865805775461</c:v>
                </c:pt>
                <c:pt idx="762">
                  <c:v>-9.500973524938269</c:v>
                </c:pt>
                <c:pt idx="763">
                  <c:v>-4.7961563677584866</c:v>
                </c:pt>
                <c:pt idx="764">
                  <c:v>-0.45738871111111096</c:v>
                </c:pt>
                <c:pt idx="765">
                  <c:v>3.7953509451851857</c:v>
                </c:pt>
                <c:pt idx="766">
                  <c:v>6.9976199901234573</c:v>
                </c:pt>
                <c:pt idx="767">
                  <c:v>8.491951947488424</c:v>
                </c:pt>
                <c:pt idx="768">
                  <c:v>10.128424707160493</c:v>
                </c:pt>
                <c:pt idx="769">
                  <c:v>13.485595559506178</c:v>
                </c:pt>
                <c:pt idx="770">
                  <c:v>19.597773440891196</c:v>
                </c:pt>
                <c:pt idx="771">
                  <c:v>23.327518180042432</c:v>
                </c:pt>
                <c:pt idx="772">
                  <c:v>25.060585310266205</c:v>
                </c:pt>
                <c:pt idx="773">
                  <c:v>23.80693732737269</c:v>
                </c:pt>
                <c:pt idx="774">
                  <c:v>22.087526130497682</c:v>
                </c:pt>
                <c:pt idx="775">
                  <c:v>24.471125013545528</c:v>
                </c:pt>
                <c:pt idx="776">
                  <c:v>22.258300757866504</c:v>
                </c:pt>
                <c:pt idx="777">
                  <c:v>18.518444352071757</c:v>
                </c:pt>
                <c:pt idx="778">
                  <c:v>17.473205999996143</c:v>
                </c:pt>
                <c:pt idx="779">
                  <c:v>16.295720475586418</c:v>
                </c:pt>
                <c:pt idx="780">
                  <c:v>14.153005469787821</c:v>
                </c:pt>
                <c:pt idx="781">
                  <c:v>12.201641303854151</c:v>
                </c:pt>
                <c:pt idx="782">
                  <c:v>10.489188568641957</c:v>
                </c:pt>
                <c:pt idx="783">
                  <c:v>9.0762190663078872</c:v>
                </c:pt>
                <c:pt idx="784">
                  <c:v>8.7586394125926041</c:v>
                </c:pt>
                <c:pt idx="785">
                  <c:v>10.405492306172848</c:v>
                </c:pt>
                <c:pt idx="786">
                  <c:v>10.975547595420535</c:v>
                </c:pt>
                <c:pt idx="787">
                  <c:v>8.7274377227160276</c:v>
                </c:pt>
                <c:pt idx="788">
                  <c:v>6.764811793854145</c:v>
                </c:pt>
                <c:pt idx="789">
                  <c:v>6.7648117938542009</c:v>
                </c:pt>
                <c:pt idx="790">
                  <c:v>7.9773330517592829</c:v>
                </c:pt>
                <c:pt idx="791">
                  <c:v>8.8407342967708118</c:v>
                </c:pt>
                <c:pt idx="792">
                  <c:v>6.1001477370370036</c:v>
                </c:pt>
                <c:pt idx="793">
                  <c:v>-3.5467998972839498</c:v>
                </c:pt>
                <c:pt idx="794">
                  <c:v>-16.746149789872653</c:v>
                </c:pt>
                <c:pt idx="795">
                  <c:v>-26.935120922905089</c:v>
                </c:pt>
                <c:pt idx="796">
                  <c:v>-29.957059699907425</c:v>
                </c:pt>
                <c:pt idx="797">
                  <c:v>-25.243588853676698</c:v>
                </c:pt>
                <c:pt idx="798">
                  <c:v>-15.820204616624226</c:v>
                </c:pt>
                <c:pt idx="799">
                  <c:v>-6.0057204814930545</c:v>
                </c:pt>
                <c:pt idx="800">
                  <c:v>0.38148727027777796</c:v>
                </c:pt>
                <c:pt idx="801">
                  <c:v>4.6458241558912103</c:v>
                </c:pt>
                <c:pt idx="802">
                  <c:v>11.677521574687512</c:v>
                </c:pt>
                <c:pt idx="803">
                  <c:v>20.389302341562491</c:v>
                </c:pt>
                <c:pt idx="804">
                  <c:v>23.433924172592576</c:v>
                </c:pt>
                <c:pt idx="805">
                  <c:v>17.551791608240752</c:v>
                </c:pt>
                <c:pt idx="806">
                  <c:v>9.4210296406365792</c:v>
                </c:pt>
                <c:pt idx="807">
                  <c:v>3.6922267689814716</c:v>
                </c:pt>
                <c:pt idx="808">
                  <c:v>-1.1606626698495457</c:v>
                </c:pt>
                <c:pt idx="809">
                  <c:v>-4.6341203082291571</c:v>
                </c:pt>
                <c:pt idx="810">
                  <c:v>-7.900262647056322</c:v>
                </c:pt>
                <c:pt idx="811">
                  <c:v>-13.701083738055553</c:v>
                </c:pt>
                <c:pt idx="812">
                  <c:v>-17.307441076608782</c:v>
                </c:pt>
                <c:pt idx="813">
                  <c:v>-17.0729765162693</c:v>
                </c:pt>
                <c:pt idx="814">
                  <c:v>-16.251066929224539</c:v>
                </c:pt>
                <c:pt idx="815">
                  <c:v>-15.469697233530093</c:v>
                </c:pt>
                <c:pt idx="816">
                  <c:v>-13.160228042604171</c:v>
                </c:pt>
                <c:pt idx="817">
                  <c:v>-9.8101832561689832</c:v>
                </c:pt>
                <c:pt idx="818">
                  <c:v>-4.3722566777777763</c:v>
                </c:pt>
                <c:pt idx="819">
                  <c:v>0.92907615848765446</c:v>
                </c:pt>
                <c:pt idx="820">
                  <c:v>5.8060766555555539</c:v>
                </c:pt>
                <c:pt idx="821">
                  <c:v>10.056507452376543</c:v>
                </c:pt>
                <c:pt idx="822">
                  <c:v>11.243906727901235</c:v>
                </c:pt>
                <c:pt idx="823">
                  <c:v>11.850350602395833</c:v>
                </c:pt>
                <c:pt idx="824">
                  <c:v>11.453200143950619</c:v>
                </c:pt>
                <c:pt idx="825">
                  <c:v>10.716047074537039</c:v>
                </c:pt>
                <c:pt idx="826">
                  <c:v>11.025271804895835</c:v>
                </c:pt>
                <c:pt idx="827">
                  <c:v>11.034529017010025</c:v>
                </c:pt>
                <c:pt idx="828">
                  <c:v>12.809887929131936</c:v>
                </c:pt>
                <c:pt idx="829">
                  <c:v>15.736542825833336</c:v>
                </c:pt>
                <c:pt idx="830">
                  <c:v>16.295115466666662</c:v>
                </c:pt>
                <c:pt idx="831">
                  <c:v>13.872411964340285</c:v>
                </c:pt>
                <c:pt idx="832">
                  <c:v>9.1390696099652953</c:v>
                </c:pt>
                <c:pt idx="833">
                  <c:v>6.6221778497222221</c:v>
                </c:pt>
                <c:pt idx="834">
                  <c:v>7.0124237380130996</c:v>
                </c:pt>
                <c:pt idx="835">
                  <c:v>7.1300778129899509</c:v>
                </c:pt>
                <c:pt idx="836">
                  <c:v>6.6234068475000161</c:v>
                </c:pt>
                <c:pt idx="837">
                  <c:v>7.3087163160802522</c:v>
                </c:pt>
                <c:pt idx="838">
                  <c:v>8.9968966184837793</c:v>
                </c:pt>
                <c:pt idx="839">
                  <c:v>9.2076058076851872</c:v>
                </c:pt>
                <c:pt idx="840">
                  <c:v>9.0541521449652773</c:v>
                </c:pt>
                <c:pt idx="841">
                  <c:v>10.861152264996141</c:v>
                </c:pt>
                <c:pt idx="842">
                  <c:v>12.507197554610359</c:v>
                </c:pt>
                <c:pt idx="843">
                  <c:v>11.507332773236884</c:v>
                </c:pt>
                <c:pt idx="844">
                  <c:v>8.6354893377121726</c:v>
                </c:pt>
                <c:pt idx="845">
                  <c:v>6.6300116958024695</c:v>
                </c:pt>
                <c:pt idx="846">
                  <c:v>6.3207719671296489</c:v>
                </c:pt>
                <c:pt idx="847">
                  <c:v>7.4004081474074184</c:v>
                </c:pt>
                <c:pt idx="848">
                  <c:v>10.307483787820216</c:v>
                </c:pt>
                <c:pt idx="849">
                  <c:v>13.771995477596446</c:v>
                </c:pt>
                <c:pt idx="850">
                  <c:v>14.208245588653542</c:v>
                </c:pt>
                <c:pt idx="851">
                  <c:v>11.55248386484954</c:v>
                </c:pt>
                <c:pt idx="852">
                  <c:v>10.214344875628841</c:v>
                </c:pt>
                <c:pt idx="853">
                  <c:v>10.363655327920505</c:v>
                </c:pt>
                <c:pt idx="854">
                  <c:v>9.7495217893171287</c:v>
                </c:pt>
                <c:pt idx="855">
                  <c:v>7.9215801774189814</c:v>
                </c:pt>
                <c:pt idx="856">
                  <c:v>6.7862934495987766</c:v>
                </c:pt>
                <c:pt idx="857">
                  <c:v>10.280547740991519</c:v>
                </c:pt>
                <c:pt idx="858">
                  <c:v>15.237583167650451</c:v>
                </c:pt>
                <c:pt idx="859">
                  <c:v>15.664885072191343</c:v>
                </c:pt>
                <c:pt idx="860">
                  <c:v>13.1553437266667</c:v>
                </c:pt>
                <c:pt idx="861">
                  <c:v>14.971260894660496</c:v>
                </c:pt>
                <c:pt idx="862">
                  <c:v>22.535155626666615</c:v>
                </c:pt>
                <c:pt idx="863">
                  <c:v>22.670595928506941</c:v>
                </c:pt>
                <c:pt idx="864">
                  <c:v>15.274546357627328</c:v>
                </c:pt>
                <c:pt idx="865">
                  <c:v>12.781280476049419</c:v>
                </c:pt>
                <c:pt idx="866">
                  <c:v>16.08008065793209</c:v>
                </c:pt>
                <c:pt idx="867">
                  <c:v>20.114527525401208</c:v>
                </c:pt>
                <c:pt idx="868">
                  <c:v>17.892207298765431</c:v>
                </c:pt>
                <c:pt idx="869">
                  <c:v>11.122885646080244</c:v>
                </c:pt>
                <c:pt idx="870">
                  <c:v>6.9094854866319837</c:v>
                </c:pt>
                <c:pt idx="871">
                  <c:v>5.454803940462952</c:v>
                </c:pt>
                <c:pt idx="872">
                  <c:v>4.9155912928703831</c:v>
                </c:pt>
                <c:pt idx="873">
                  <c:v>3.9235768958950645</c:v>
                </c:pt>
                <c:pt idx="874">
                  <c:v>1.5456533019753076</c:v>
                </c:pt>
                <c:pt idx="875">
                  <c:v>-1.2755716516936466</c:v>
                </c:pt>
                <c:pt idx="876">
                  <c:v>-3.6029386857523504</c:v>
                </c:pt>
                <c:pt idx="877">
                  <c:v>-2.3879895605439687</c:v>
                </c:pt>
                <c:pt idx="878">
                  <c:v>1.8258346034568036</c:v>
                </c:pt>
                <c:pt idx="879">
                  <c:v>5.6036252654320746</c:v>
                </c:pt>
                <c:pt idx="880">
                  <c:v>3.0499215617283948</c:v>
                </c:pt>
                <c:pt idx="881">
                  <c:v>-1.2924405865740742</c:v>
                </c:pt>
                <c:pt idx="882">
                  <c:v>2.7604022419753091</c:v>
                </c:pt>
                <c:pt idx="883">
                  <c:v>6.8949701432098776</c:v>
                </c:pt>
                <c:pt idx="884">
                  <c:v>7.3084269333333109</c:v>
                </c:pt>
                <c:pt idx="885">
                  <c:v>8.5713633568634489</c:v>
                </c:pt>
                <c:pt idx="886">
                  <c:v>9.0552150244444451</c:v>
                </c:pt>
                <c:pt idx="887">
                  <c:v>8.267750879413569</c:v>
                </c:pt>
                <c:pt idx="888">
                  <c:v>6.6191223869328928</c:v>
                </c:pt>
                <c:pt idx="889">
                  <c:v>4.4970996813849951</c:v>
                </c:pt>
                <c:pt idx="890">
                  <c:v>1.9463263198263774</c:v>
                </c:pt>
                <c:pt idx="891">
                  <c:v>-1.0195510187229586</c:v>
                </c:pt>
                <c:pt idx="892">
                  <c:v>-3.5227891629320975</c:v>
                </c:pt>
                <c:pt idx="893">
                  <c:v>-3.9704398400000058</c:v>
                </c:pt>
                <c:pt idx="894">
                  <c:v>-2.4557679948147983</c:v>
                </c:pt>
                <c:pt idx="895">
                  <c:v>0.1620204988580255</c:v>
                </c:pt>
                <c:pt idx="896">
                  <c:v>3.1396413038541566</c:v>
                </c:pt>
                <c:pt idx="897">
                  <c:v>4.9948126836458213</c:v>
                </c:pt>
                <c:pt idx="898">
                  <c:v>5.3711799675964436</c:v>
                </c:pt>
                <c:pt idx="899">
                  <c:v>4.226981627129633</c:v>
                </c:pt>
                <c:pt idx="900">
                  <c:v>2.3122558807291713</c:v>
                </c:pt>
                <c:pt idx="901">
                  <c:v>-1.0911137715624901</c:v>
                </c:pt>
                <c:pt idx="902">
                  <c:v>-17.497361663645822</c:v>
                </c:pt>
                <c:pt idx="903">
                  <c:v>-29.957059699907425</c:v>
                </c:pt>
                <c:pt idx="904">
                  <c:v>-25.243588853676698</c:v>
                </c:pt>
                <c:pt idx="905">
                  <c:v>-15.820204616624226</c:v>
                </c:pt>
                <c:pt idx="906">
                  <c:v>-6.0057204814930545</c:v>
                </c:pt>
                <c:pt idx="907">
                  <c:v>0.38148727027777796</c:v>
                </c:pt>
                <c:pt idx="908">
                  <c:v>4.6458241558912103</c:v>
                </c:pt>
                <c:pt idx="909">
                  <c:v>11.677521574687512</c:v>
                </c:pt>
                <c:pt idx="910">
                  <c:v>20.389302341562491</c:v>
                </c:pt>
                <c:pt idx="911">
                  <c:v>23.433924172592576</c:v>
                </c:pt>
                <c:pt idx="912">
                  <c:v>17.551791608240752</c:v>
                </c:pt>
                <c:pt idx="913">
                  <c:v>12.625319764093371</c:v>
                </c:pt>
                <c:pt idx="914">
                  <c:v>18.599196633333321</c:v>
                </c:pt>
                <c:pt idx="915">
                  <c:v>19.144012707870374</c:v>
                </c:pt>
                <c:pt idx="916">
                  <c:v>12.880795506168994</c:v>
                </c:pt>
                <c:pt idx="917">
                  <c:v>8.5276760967901186</c:v>
                </c:pt>
                <c:pt idx="918">
                  <c:v>4.896480754475304</c:v>
                </c:pt>
                <c:pt idx="919">
                  <c:v>7.0683617761921305</c:v>
                </c:pt>
                <c:pt idx="920">
                  <c:v>10.402611474170518</c:v>
                </c:pt>
                <c:pt idx="921">
                  <c:v>15.805700295891191</c:v>
                </c:pt>
                <c:pt idx="922">
                  <c:v>18.697241747673601</c:v>
                </c:pt>
                <c:pt idx="923">
                  <c:v>16.985393059340264</c:v>
                </c:pt>
                <c:pt idx="924">
                  <c:v>7.121608921793964</c:v>
                </c:pt>
                <c:pt idx="925">
                  <c:v>-3.210428767982219</c:v>
                </c:pt>
                <c:pt idx="926">
                  <c:v>-2.1166379716319219</c:v>
                </c:pt>
                <c:pt idx="927">
                  <c:v>0.48746156666664586</c:v>
                </c:pt>
                <c:pt idx="928">
                  <c:v>1.5430636998726788</c:v>
                </c:pt>
                <c:pt idx="929">
                  <c:v>2.6117565988078795</c:v>
                </c:pt>
                <c:pt idx="930">
                  <c:v>2.9307774563850453</c:v>
                </c:pt>
                <c:pt idx="931">
                  <c:v>2.8927390491049283</c:v>
                </c:pt>
                <c:pt idx="932">
                  <c:v>2.4789673891666508</c:v>
                </c:pt>
                <c:pt idx="933">
                  <c:v>0.98717896750001577</c:v>
                </c:pt>
                <c:pt idx="934">
                  <c:v>-1.5798844770678955</c:v>
                </c:pt>
                <c:pt idx="935">
                  <c:v>-1.97902652806713</c:v>
                </c:pt>
                <c:pt idx="936">
                  <c:v>-0.29001515947530881</c:v>
                </c:pt>
                <c:pt idx="937">
                  <c:v>1.0342378666666612</c:v>
                </c:pt>
                <c:pt idx="938">
                  <c:v>1.3290927999421296</c:v>
                </c:pt>
                <c:pt idx="939">
                  <c:v>0.94993802546295725</c:v>
                </c:pt>
                <c:pt idx="940">
                  <c:v>1.5626011812345728</c:v>
                </c:pt>
                <c:pt idx="941">
                  <c:v>3.1797019924344188</c:v>
                </c:pt>
                <c:pt idx="942">
                  <c:v>3.8241966333333237</c:v>
                </c:pt>
                <c:pt idx="943">
                  <c:v>4.1385688043248408</c:v>
                </c:pt>
                <c:pt idx="944">
                  <c:v>4.7940194216088008</c:v>
                </c:pt>
                <c:pt idx="945">
                  <c:v>5.4658633000000139</c:v>
                </c:pt>
                <c:pt idx="946">
                  <c:v>7.8056003784259262</c:v>
                </c:pt>
                <c:pt idx="947">
                  <c:v>9.9791046921296118</c:v>
                </c:pt>
                <c:pt idx="948">
                  <c:v>8.8204790058333398</c:v>
                </c:pt>
                <c:pt idx="949">
                  <c:v>5.8354688139197668</c:v>
                </c:pt>
                <c:pt idx="950">
                  <c:v>1.0428660564004582</c:v>
                </c:pt>
                <c:pt idx="951">
                  <c:v>-6.7472901017399627</c:v>
                </c:pt>
                <c:pt idx="952">
                  <c:v>-17.174578384054794</c:v>
                </c:pt>
                <c:pt idx="953">
                  <c:v>-24.53435977802469</c:v>
                </c:pt>
                <c:pt idx="954">
                  <c:v>-24.693715365165897</c:v>
                </c:pt>
                <c:pt idx="955">
                  <c:v>-21.831901635833329</c:v>
                </c:pt>
                <c:pt idx="956">
                  <c:v>-18.901390300250764</c:v>
                </c:pt>
                <c:pt idx="957">
                  <c:v>-10.619566648888885</c:v>
                </c:pt>
                <c:pt idx="958">
                  <c:v>-0.36731973407021484</c:v>
                </c:pt>
                <c:pt idx="959">
                  <c:v>8.1690699839506173</c:v>
                </c:pt>
                <c:pt idx="960">
                  <c:v>17.10222499740355</c:v>
                </c:pt>
                <c:pt idx="961">
                  <c:v>25.581572210586412</c:v>
                </c:pt>
                <c:pt idx="962">
                  <c:v>29.076748325678995</c:v>
                </c:pt>
                <c:pt idx="963">
                  <c:v>27.024371323946763</c:v>
                </c:pt>
                <c:pt idx="964">
                  <c:v>21.07391675601853</c:v>
                </c:pt>
                <c:pt idx="965">
                  <c:v>13.703997958599542</c:v>
                </c:pt>
                <c:pt idx="966">
                  <c:v>7.694538808097998</c:v>
                </c:pt>
                <c:pt idx="967">
                  <c:v>4.2239006774999996</c:v>
                </c:pt>
                <c:pt idx="968">
                  <c:v>2.6260449809374995</c:v>
                </c:pt>
                <c:pt idx="969">
                  <c:v>0.38229504962576277</c:v>
                </c:pt>
                <c:pt idx="970">
                  <c:v>-3.6919706654668198</c:v>
                </c:pt>
                <c:pt idx="971">
                  <c:v>-11.13764760074074</c:v>
                </c:pt>
                <c:pt idx="972">
                  <c:v>-20.592939766354171</c:v>
                </c:pt>
                <c:pt idx="973">
                  <c:v>-23.352974322438275</c:v>
                </c:pt>
                <c:pt idx="974">
                  <c:v>-20.457555894031636</c:v>
                </c:pt>
                <c:pt idx="975">
                  <c:v>-17.49798335185185</c:v>
                </c:pt>
                <c:pt idx="976">
                  <c:v>-14.634070998715275</c:v>
                </c:pt>
                <c:pt idx="977">
                  <c:v>-9.1371923440316358</c:v>
                </c:pt>
                <c:pt idx="978">
                  <c:v>-5.0655898864197555</c:v>
                </c:pt>
                <c:pt idx="979">
                  <c:v>-3.5486751340740739</c:v>
                </c:pt>
                <c:pt idx="980">
                  <c:v>-2.297943748946758</c:v>
                </c:pt>
                <c:pt idx="981">
                  <c:v>-1.4118578548148146</c:v>
                </c:pt>
                <c:pt idx="982">
                  <c:v>-1.0695884266666669</c:v>
                </c:pt>
                <c:pt idx="983">
                  <c:v>-1.0524166695794752</c:v>
                </c:pt>
                <c:pt idx="984">
                  <c:v>-0.69083278222222233</c:v>
                </c:pt>
                <c:pt idx="985">
                  <c:v>-0.15732161894675928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0.21634479209876545</c:v>
                </c:pt>
                <c:pt idx="1028">
                  <c:v>1.8933631533333333</c:v>
                </c:pt>
                <c:pt idx="1029">
                  <c:v>6.2019750059567906</c:v>
                </c:pt>
                <c:pt idx="1030">
                  <c:v>10.905935602561728</c:v>
                </c:pt>
                <c:pt idx="1031">
                  <c:v>13.034253382716047</c:v>
                </c:pt>
                <c:pt idx="1032">
                  <c:v>13.579461817037036</c:v>
                </c:pt>
                <c:pt idx="1033">
                  <c:v>14.21191000712963</c:v>
                </c:pt>
                <c:pt idx="1034">
                  <c:v>15.083744394533181</c:v>
                </c:pt>
                <c:pt idx="1035">
                  <c:v>14.821770676697536</c:v>
                </c:pt>
                <c:pt idx="1036">
                  <c:v>13.255941366913586</c:v>
                </c:pt>
                <c:pt idx="1037">
                  <c:v>12.134705582496139</c:v>
                </c:pt>
                <c:pt idx="1038">
                  <c:v>12.750300626871136</c:v>
                </c:pt>
                <c:pt idx="1039">
                  <c:v>15.070109054567901</c:v>
                </c:pt>
                <c:pt idx="1040">
                  <c:v>16.845395897530857</c:v>
                </c:pt>
                <c:pt idx="1041">
                  <c:v>16.959677259012345</c:v>
                </c:pt>
                <c:pt idx="1042">
                  <c:v>14.738104034702932</c:v>
                </c:pt>
                <c:pt idx="1043">
                  <c:v>10.809008721840282</c:v>
                </c:pt>
                <c:pt idx="1044">
                  <c:v>7.1584334448456737</c:v>
                </c:pt>
                <c:pt idx="1045">
                  <c:v>5.2714315377777687</c:v>
                </c:pt>
                <c:pt idx="1046">
                  <c:v>5.2874447565239322</c:v>
                </c:pt>
                <c:pt idx="1047">
                  <c:v>5.6424350472569396</c:v>
                </c:pt>
                <c:pt idx="1048">
                  <c:v>4.3796090551195972</c:v>
                </c:pt>
                <c:pt idx="1049">
                  <c:v>1.1223794917013885</c:v>
                </c:pt>
                <c:pt idx="1050">
                  <c:v>-3.3940400999344087</c:v>
                </c:pt>
                <c:pt idx="1051">
                  <c:v>-6.7712581795023139</c:v>
                </c:pt>
                <c:pt idx="1052">
                  <c:v>-8.6939970153086499</c:v>
                </c:pt>
                <c:pt idx="1053">
                  <c:v>-10.655996583969905</c:v>
                </c:pt>
                <c:pt idx="1054">
                  <c:v>-13.348191329351859</c:v>
                </c:pt>
                <c:pt idx="1055">
                  <c:v>-16.33001160410107</c:v>
                </c:pt>
                <c:pt idx="1056">
                  <c:v>-18.654966133333332</c:v>
                </c:pt>
                <c:pt idx="1057">
                  <c:v>-17.89220358768133</c:v>
                </c:pt>
                <c:pt idx="1058">
                  <c:v>-13.494813621080247</c:v>
                </c:pt>
                <c:pt idx="1059">
                  <c:v>-9.9265088902777769</c:v>
                </c:pt>
                <c:pt idx="1060">
                  <c:v>-6.806189285443673</c:v>
                </c:pt>
                <c:pt idx="1061">
                  <c:v>-3.1128223760185176</c:v>
                </c:pt>
                <c:pt idx="1062">
                  <c:v>-0.31146278518518561</c:v>
                </c:pt>
                <c:pt idx="1063">
                  <c:v>1.2312468806288583</c:v>
                </c:pt>
                <c:pt idx="1064">
                  <c:v>3.4062151427160496</c:v>
                </c:pt>
                <c:pt idx="1065">
                  <c:v>7.579368034814812</c:v>
                </c:pt>
                <c:pt idx="1066">
                  <c:v>10.548287649000772</c:v>
                </c:pt>
                <c:pt idx="1067">
                  <c:v>8.0311430730555564</c:v>
                </c:pt>
                <c:pt idx="1068">
                  <c:v>4.120627749166669</c:v>
                </c:pt>
                <c:pt idx="1069">
                  <c:v>4.2292503399999957</c:v>
                </c:pt>
                <c:pt idx="1070">
                  <c:v>7.3376036800000017</c:v>
                </c:pt>
                <c:pt idx="1071">
                  <c:v>11.197800960000004</c:v>
                </c:pt>
                <c:pt idx="1072">
                  <c:v>14.553449076203696</c:v>
                </c:pt>
                <c:pt idx="1073">
                  <c:v>18.820231143005401</c:v>
                </c:pt>
                <c:pt idx="1074">
                  <c:v>24.795823658584109</c:v>
                </c:pt>
                <c:pt idx="1075">
                  <c:v>29.759499055767737</c:v>
                </c:pt>
                <c:pt idx="1076">
                  <c:v>30.211303121631932</c:v>
                </c:pt>
                <c:pt idx="1077">
                  <c:v>27.389087450181329</c:v>
                </c:pt>
                <c:pt idx="1078">
                  <c:v>24.045005698518523</c:v>
                </c:pt>
                <c:pt idx="1079">
                  <c:v>22.428894078051712</c:v>
                </c:pt>
                <c:pt idx="1080">
                  <c:v>19.39379565111112</c:v>
                </c:pt>
                <c:pt idx="1081">
                  <c:v>12.72259457293209</c:v>
                </c:pt>
                <c:pt idx="1082">
                  <c:v>5.5599636069444385</c:v>
                </c:pt>
                <c:pt idx="1083">
                  <c:v>-2.1267620105131217</c:v>
                </c:pt>
                <c:pt idx="1084">
                  <c:v>-6.2751322900810287</c:v>
                </c:pt>
                <c:pt idx="1085">
                  <c:v>-2.9882181943402659</c:v>
                </c:pt>
                <c:pt idx="1086">
                  <c:v>2.6957451525617442</c:v>
                </c:pt>
                <c:pt idx="1087">
                  <c:v>5.5461649056481539</c:v>
                </c:pt>
                <c:pt idx="1088">
                  <c:v>5.9199646133989052</c:v>
                </c:pt>
                <c:pt idx="1089">
                  <c:v>5.5799813118518315</c:v>
                </c:pt>
                <c:pt idx="1090">
                  <c:v>5.2224627933333334</c:v>
                </c:pt>
                <c:pt idx="1091">
                  <c:v>6.2950183488889033</c:v>
                </c:pt>
                <c:pt idx="1092">
                  <c:v>9.9431025169328855</c:v>
                </c:pt>
                <c:pt idx="1093">
                  <c:v>14.9390912676659</c:v>
                </c:pt>
                <c:pt idx="1094">
                  <c:v>16.591915863283177</c:v>
                </c:pt>
                <c:pt idx="1095">
                  <c:v>13.604130273611112</c:v>
                </c:pt>
                <c:pt idx="1096">
                  <c:v>9.5557784056442863</c:v>
                </c:pt>
                <c:pt idx="1097">
                  <c:v>5.3295597260069343</c:v>
                </c:pt>
                <c:pt idx="1098">
                  <c:v>-0.14403559234182611</c:v>
                </c:pt>
                <c:pt idx="1099">
                  <c:v>-6.3035175115856585</c:v>
                </c:pt>
                <c:pt idx="1100">
                  <c:v>-6.9938705169097153</c:v>
                </c:pt>
                <c:pt idx="1101">
                  <c:v>-1.5655843170100257</c:v>
                </c:pt>
                <c:pt idx="1102">
                  <c:v>4.8023273145678953</c:v>
                </c:pt>
                <c:pt idx="1103">
                  <c:v>11.65779612666668</c:v>
                </c:pt>
                <c:pt idx="1104">
                  <c:v>18.266035345401232</c:v>
                </c:pt>
                <c:pt idx="1105">
                  <c:v>19.83363989582174</c:v>
                </c:pt>
                <c:pt idx="1106">
                  <c:v>14.654226392673623</c:v>
                </c:pt>
                <c:pt idx="1107">
                  <c:v>8.1784165009838237</c:v>
                </c:pt>
                <c:pt idx="1108">
                  <c:v>2.2832669775308645</c:v>
                </c:pt>
                <c:pt idx="1109">
                  <c:v>-3.2328010244406071</c:v>
                </c:pt>
                <c:pt idx="1110">
                  <c:v>-2.9053162111110997</c:v>
                </c:pt>
                <c:pt idx="1111">
                  <c:v>3.020906762222213</c:v>
                </c:pt>
                <c:pt idx="1112">
                  <c:v>10.861042094934406</c:v>
                </c:pt>
                <c:pt idx="1113">
                  <c:v>21.096310622314817</c:v>
                </c:pt>
                <c:pt idx="1114">
                  <c:v>27.807938337064034</c:v>
                </c:pt>
                <c:pt idx="1115">
                  <c:v>23.846698538271642</c:v>
                </c:pt>
                <c:pt idx="1116">
                  <c:v>14.354353830154334</c:v>
                </c:pt>
                <c:pt idx="1117">
                  <c:v>6.8194903228510446</c:v>
                </c:pt>
                <c:pt idx="1118">
                  <c:v>0.41838896190968611</c:v>
                </c:pt>
                <c:pt idx="1119">
                  <c:v>-3.0224514579513531</c:v>
                </c:pt>
                <c:pt idx="1120">
                  <c:v>-1.052215746330982</c:v>
                </c:pt>
                <c:pt idx="1121">
                  <c:v>1.7098713308950515</c:v>
                </c:pt>
                <c:pt idx="1122">
                  <c:v>1.2507620745486234</c:v>
                </c:pt>
                <c:pt idx="1123">
                  <c:v>-3.5728822640007705</c:v>
                </c:pt>
                <c:pt idx="1124">
                  <c:v>-11.69740695506176</c:v>
                </c:pt>
                <c:pt idx="1125">
                  <c:v>-21.659426072465298</c:v>
                </c:pt>
                <c:pt idx="1126">
                  <c:v>-28.500076549722209</c:v>
                </c:pt>
                <c:pt idx="1127">
                  <c:v>-28.556294113445198</c:v>
                </c:pt>
                <c:pt idx="1128">
                  <c:v>-25.256856585925917</c:v>
                </c:pt>
                <c:pt idx="1129">
                  <c:v>-19.181737257797067</c:v>
                </c:pt>
                <c:pt idx="1130">
                  <c:v>-13.470449645956796</c:v>
                </c:pt>
                <c:pt idx="1131">
                  <c:v>-10.723056917087193</c:v>
                </c:pt>
                <c:pt idx="1132">
                  <c:v>-9.5939449457098718</c:v>
                </c:pt>
                <c:pt idx="1133">
                  <c:v>-9.4241630499074098</c:v>
                </c:pt>
                <c:pt idx="1134">
                  <c:v>-8.7523803498456818</c:v>
                </c:pt>
                <c:pt idx="1135">
                  <c:v>-6.8245899275617266</c:v>
                </c:pt>
                <c:pt idx="1136">
                  <c:v>-3.8704622050270054</c:v>
                </c:pt>
                <c:pt idx="1137">
                  <c:v>-1.0782310641049393</c:v>
                </c:pt>
                <c:pt idx="1138">
                  <c:v>0.50365666854938373</c:v>
                </c:pt>
                <c:pt idx="1139">
                  <c:v>1.1162757310069449</c:v>
                </c:pt>
                <c:pt idx="1140">
                  <c:v>1.4961454791049373</c:v>
                </c:pt>
                <c:pt idx="1141">
                  <c:v>2.4679185880748444</c:v>
                </c:pt>
                <c:pt idx="1142">
                  <c:v>4.881383254074076</c:v>
                </c:pt>
                <c:pt idx="1143">
                  <c:v>8.14355379934028</c:v>
                </c:pt>
                <c:pt idx="1144">
                  <c:v>8.5330635928819412</c:v>
                </c:pt>
                <c:pt idx="1145">
                  <c:v>4.8263383602469139</c:v>
                </c:pt>
                <c:pt idx="1146">
                  <c:v>-1.1208833955555542</c:v>
                </c:pt>
                <c:pt idx="1147">
                  <c:v>-8.9176179855208364</c:v>
                </c:pt>
                <c:pt idx="1148">
                  <c:v>-8.4623518445370358</c:v>
                </c:pt>
                <c:pt idx="1149">
                  <c:v>-3.7914752691666651</c:v>
                </c:pt>
                <c:pt idx="1150">
                  <c:v>-0.67627760000000048</c:v>
                </c:pt>
                <c:pt idx="1151">
                  <c:v>0.63705573333333332</c:v>
                </c:pt>
                <c:pt idx="1152">
                  <c:v>2.0233520296296299</c:v>
                </c:pt>
                <c:pt idx="1153">
                  <c:v>6.4923481731520072</c:v>
                </c:pt>
                <c:pt idx="1154">
                  <c:v>13.843080348888888</c:v>
                </c:pt>
                <c:pt idx="1155">
                  <c:v>18.25161236469522</c:v>
                </c:pt>
                <c:pt idx="1156">
                  <c:v>17.584758757993821</c:v>
                </c:pt>
                <c:pt idx="1157">
                  <c:v>19.42131356108025</c:v>
                </c:pt>
                <c:pt idx="1158">
                  <c:v>24.867212524104943</c:v>
                </c:pt>
                <c:pt idx="1159">
                  <c:v>31.353565483549367</c:v>
                </c:pt>
                <c:pt idx="1160">
                  <c:v>34.702653927974524</c:v>
                </c:pt>
                <c:pt idx="1161">
                  <c:v>33.565198070339491</c:v>
                </c:pt>
                <c:pt idx="1162">
                  <c:v>32.121719293179019</c:v>
                </c:pt>
                <c:pt idx="1163">
                  <c:v>32.601005880729176</c:v>
                </c:pt>
                <c:pt idx="1164">
                  <c:v>33.581025943672856</c:v>
                </c:pt>
                <c:pt idx="1165">
                  <c:v>34.424437246666642</c:v>
                </c:pt>
                <c:pt idx="1166">
                  <c:v>27.673913531111076</c:v>
                </c:pt>
                <c:pt idx="1167">
                  <c:v>19.941076216512361</c:v>
                </c:pt>
                <c:pt idx="1168">
                  <c:v>22.708422912334118</c:v>
                </c:pt>
                <c:pt idx="1169">
                  <c:v>25.37734097750004</c:v>
                </c:pt>
                <c:pt idx="1170">
                  <c:v>24.742605750929773</c:v>
                </c:pt>
                <c:pt idx="1171">
                  <c:v>24.499931697164325</c:v>
                </c:pt>
                <c:pt idx="1172">
                  <c:v>23.694974637499982</c:v>
                </c:pt>
                <c:pt idx="1173">
                  <c:v>22.762449347210648</c:v>
                </c:pt>
                <c:pt idx="1174">
                  <c:v>22.258085556577917</c:v>
                </c:pt>
                <c:pt idx="1175">
                  <c:v>21.176824610277773</c:v>
                </c:pt>
                <c:pt idx="1176">
                  <c:v>19.983669777951402</c:v>
                </c:pt>
                <c:pt idx="1177">
                  <c:v>19.773826237488393</c:v>
                </c:pt>
                <c:pt idx="1178">
                  <c:v>21.146596279741495</c:v>
                </c:pt>
                <c:pt idx="1179">
                  <c:v>22.62716070948688</c:v>
                </c:pt>
                <c:pt idx="1180">
                  <c:v>23.054246115312495</c:v>
                </c:pt>
                <c:pt idx="1181">
                  <c:v>22.939265961724562</c:v>
                </c:pt>
                <c:pt idx="1182">
                  <c:v>21.668433697685231</c:v>
                </c:pt>
                <c:pt idx="1183">
                  <c:v>20.288897903020818</c:v>
                </c:pt>
                <c:pt idx="1184">
                  <c:v>19.409115839880368</c:v>
                </c:pt>
                <c:pt idx="1185">
                  <c:v>17.914129414320971</c:v>
                </c:pt>
                <c:pt idx="1186">
                  <c:v>15.197674814232235</c:v>
                </c:pt>
                <c:pt idx="1187">
                  <c:v>13.499461851269286</c:v>
                </c:pt>
                <c:pt idx="1188">
                  <c:v>13.499461851269286</c:v>
                </c:pt>
                <c:pt idx="1189">
                  <c:v>13.499461851269286</c:v>
                </c:pt>
                <c:pt idx="1190">
                  <c:v>13.499461851269286</c:v>
                </c:pt>
                <c:pt idx="1191">
                  <c:v>13.499461851269286</c:v>
                </c:pt>
                <c:pt idx="1192">
                  <c:v>13.499461851269286</c:v>
                </c:pt>
                <c:pt idx="1193">
                  <c:v>13.499461851269286</c:v>
                </c:pt>
                <c:pt idx="1194">
                  <c:v>13.499461851269286</c:v>
                </c:pt>
                <c:pt idx="1195">
                  <c:v>14.065532838923655</c:v>
                </c:pt>
                <c:pt idx="1196">
                  <c:v>14.099363828888938</c:v>
                </c:pt>
                <c:pt idx="1197">
                  <c:v>14.099363828888858</c:v>
                </c:pt>
                <c:pt idx="1198">
                  <c:v>16.402403266539345</c:v>
                </c:pt>
                <c:pt idx="1199">
                  <c:v>18.827177652172104</c:v>
                </c:pt>
                <c:pt idx="1200">
                  <c:v>21.314111989537025</c:v>
                </c:pt>
                <c:pt idx="1201">
                  <c:v>23.383047414351822</c:v>
                </c:pt>
                <c:pt idx="1202">
                  <c:v>22.572663456450648</c:v>
                </c:pt>
                <c:pt idx="1203">
                  <c:v>20.489368883703708</c:v>
                </c:pt>
                <c:pt idx="1204">
                  <c:v>18.300781177283913</c:v>
                </c:pt>
                <c:pt idx="1205">
                  <c:v>16.609782590586402</c:v>
                </c:pt>
                <c:pt idx="1206">
                  <c:v>16.056837278584119</c:v>
                </c:pt>
                <c:pt idx="1207">
                  <c:v>16.09373874000002</c:v>
                </c:pt>
                <c:pt idx="1208">
                  <c:v>16.130703088915908</c:v>
                </c:pt>
                <c:pt idx="1209">
                  <c:v>15.575514340648198</c:v>
                </c:pt>
                <c:pt idx="1210">
                  <c:v>14.983298291265433</c:v>
                </c:pt>
                <c:pt idx="1211">
                  <c:v>14.983298291265433</c:v>
                </c:pt>
                <c:pt idx="1212">
                  <c:v>14.391082241882666</c:v>
                </c:pt>
                <c:pt idx="1213">
                  <c:v>14.355879014841769</c:v>
                </c:pt>
                <c:pt idx="1214">
                  <c:v>14.947487039533176</c:v>
                </c:pt>
                <c:pt idx="1215">
                  <c:v>14.947487039533176</c:v>
                </c:pt>
                <c:pt idx="1216">
                  <c:v>14.35587901484185</c:v>
                </c:pt>
                <c:pt idx="1217">
                  <c:v>13.729738739999986</c:v>
                </c:pt>
                <c:pt idx="1218">
                  <c:v>13.69526937734952</c:v>
                </c:pt>
                <c:pt idx="1219">
                  <c:v>13.660862837500064</c:v>
                </c:pt>
                <c:pt idx="1220">
                  <c:v>13.037343129826406</c:v>
                </c:pt>
                <c:pt idx="1221">
                  <c:v>11.794139878136573</c:v>
                </c:pt>
                <c:pt idx="1222">
                  <c:v>11.111196044197483</c:v>
                </c:pt>
                <c:pt idx="1223">
                  <c:v>10.432461687573284</c:v>
                </c:pt>
                <c:pt idx="1224">
                  <c:v>10.891746737743086</c:v>
                </c:pt>
                <c:pt idx="1225">
                  <c:v>11.990932320003823</c:v>
                </c:pt>
                <c:pt idx="1226">
                  <c:v>12.506053324332576</c:v>
                </c:pt>
                <c:pt idx="1227">
                  <c:v>12.473374556049395</c:v>
                </c:pt>
                <c:pt idx="1228">
                  <c:v>12.408201735339524</c:v>
                </c:pt>
                <c:pt idx="1229">
                  <c:v>12.375707553514676</c:v>
                </c:pt>
                <c:pt idx="1230">
                  <c:v>11.735103940713705</c:v>
                </c:pt>
                <c:pt idx="1231">
                  <c:v>12.246344173437514</c:v>
                </c:pt>
                <c:pt idx="1232">
                  <c:v>13.362106959012378</c:v>
                </c:pt>
                <c:pt idx="1233">
                  <c:v>13.362106959012296</c:v>
                </c:pt>
                <c:pt idx="1234">
                  <c:v>13.328764153846402</c:v>
                </c:pt>
                <c:pt idx="1235">
                  <c:v>12.755396869895817</c:v>
                </c:pt>
                <c:pt idx="1236">
                  <c:v>11.545807808792484</c:v>
                </c:pt>
                <c:pt idx="1237">
                  <c:v>9.770391287349609</c:v>
                </c:pt>
                <c:pt idx="1238">
                  <c:v>7.3524660313888424</c:v>
                </c:pt>
                <c:pt idx="1239">
                  <c:v>5.5006973155555228</c:v>
                </c:pt>
                <c:pt idx="1240">
                  <c:v>4.74722975802469</c:v>
                </c:pt>
                <c:pt idx="1241">
                  <c:v>5.1399143352893208</c:v>
                </c:pt>
                <c:pt idx="1242">
                  <c:v>5.5269810093518652</c:v>
                </c:pt>
                <c:pt idx="1243">
                  <c:v>5.3852166111111277</c:v>
                </c:pt>
                <c:pt idx="1244">
                  <c:v>5.2224732589776375</c:v>
                </c:pt>
                <c:pt idx="1245">
                  <c:v>5.6245509741242143</c:v>
                </c:pt>
                <c:pt idx="1246">
                  <c:v>4.9500588576350468</c:v>
                </c:pt>
                <c:pt idx="1247">
                  <c:v>4.2635345397222668</c:v>
                </c:pt>
                <c:pt idx="1248">
                  <c:v>4.1154507774421001</c:v>
                </c:pt>
                <c:pt idx="1249">
                  <c:v>3.9701156259258967</c:v>
                </c:pt>
                <c:pt idx="1250">
                  <c:v>4.3461519551196135</c:v>
                </c:pt>
                <c:pt idx="1251">
                  <c:v>4.737417849278537</c:v>
                </c:pt>
                <c:pt idx="1252">
                  <c:v>4.6120114858757582</c:v>
                </c:pt>
                <c:pt idx="1253">
                  <c:v>4.4885639516397156</c:v>
                </c:pt>
                <c:pt idx="1254">
                  <c:v>4.3670612715702033</c:v>
                </c:pt>
                <c:pt idx="1255">
                  <c:v>4.247489470667424</c:v>
                </c:pt>
                <c:pt idx="1256">
                  <c:v>4.1298345739313165</c:v>
                </c:pt>
                <c:pt idx="1257">
                  <c:v>4.0140826063618684</c:v>
                </c:pt>
                <c:pt idx="1258">
                  <c:v>3.9002195929591612</c:v>
                </c:pt>
                <c:pt idx="1259">
                  <c:v>4.2740432871180847</c:v>
                </c:pt>
                <c:pt idx="1260">
                  <c:v>5.144645205154295</c:v>
                </c:pt>
                <c:pt idx="1261">
                  <c:v>6.0254320538580108</c:v>
                </c:pt>
                <c:pt idx="1262">
                  <c:v>7.8764634166396741</c:v>
                </c:pt>
                <c:pt idx="1263">
                  <c:v>9.790525145034696</c:v>
                </c:pt>
                <c:pt idx="1264">
                  <c:v>11.25371883037033</c:v>
                </c:pt>
                <c:pt idx="1265">
                  <c:v>12.298862215235379</c:v>
                </c:pt>
                <c:pt idx="1266">
                  <c:v>11.903447674290124</c:v>
                </c:pt>
                <c:pt idx="1267">
                  <c:v>11.4767387607407</c:v>
                </c:pt>
                <c:pt idx="1268">
                  <c:v>10.562600046574085</c:v>
                </c:pt>
                <c:pt idx="1269">
                  <c:v>8.6217852317592438</c:v>
                </c:pt>
                <c:pt idx="1270">
                  <c:v>7.1208498718518518</c:v>
                </c:pt>
                <c:pt idx="1271">
                  <c:v>6.0889224298881715</c:v>
                </c:pt>
                <c:pt idx="1272">
                  <c:v>5.5246394245023307</c:v>
                </c:pt>
                <c:pt idx="1273">
                  <c:v>5.9206361431905714</c:v>
                </c:pt>
                <c:pt idx="1274">
                  <c:v>6.3338438883024955</c:v>
                </c:pt>
                <c:pt idx="1275">
                  <c:v>6.7438588373495376</c:v>
                </c:pt>
                <c:pt idx="1276">
                  <c:v>8.1177762639004492</c:v>
                </c:pt>
                <c:pt idx="1277">
                  <c:v>9.535081819455991</c:v>
                </c:pt>
                <c:pt idx="1278">
                  <c:v>10.033442074043224</c:v>
                </c:pt>
                <c:pt idx="1279">
                  <c:v>10.533068713892735</c:v>
                </c:pt>
                <c:pt idx="1280">
                  <c:v>11.061254124224497</c:v>
                </c:pt>
                <c:pt idx="1281">
                  <c:v>10.163823753229181</c:v>
                </c:pt>
                <c:pt idx="1282">
                  <c:v>9.6877404198958743</c:v>
                </c:pt>
                <c:pt idx="1283">
                  <c:v>9.7133604503704092</c:v>
                </c:pt>
                <c:pt idx="1284">
                  <c:v>9.2366690923456787</c:v>
                </c:pt>
                <c:pt idx="1285">
                  <c:v>8.2832863762962816</c:v>
                </c:pt>
                <c:pt idx="1286">
                  <c:v>7.2847945055863921</c:v>
                </c:pt>
                <c:pt idx="1287">
                  <c:v>6.7656284703703724</c:v>
                </c:pt>
                <c:pt idx="1288">
                  <c:v>5.7556003379745224</c:v>
                </c:pt>
                <c:pt idx="1289">
                  <c:v>5.2042879276504754</c:v>
                </c:pt>
                <c:pt idx="1290">
                  <c:v>5.5937818883140293</c:v>
                </c:pt>
                <c:pt idx="1291">
                  <c:v>5.5339226831172681</c:v>
                </c:pt>
                <c:pt idx="1292">
                  <c:v>4.5281743108333741</c:v>
                </c:pt>
                <c:pt idx="1293">
                  <c:v>3.9761902184529321</c:v>
                </c:pt>
                <c:pt idx="1294">
                  <c:v>3.8887453708641986</c:v>
                </c:pt>
                <c:pt idx="1295">
                  <c:v>4.7109057547569577</c:v>
                </c:pt>
                <c:pt idx="1296">
                  <c:v>6.465582465185161</c:v>
                </c:pt>
                <c:pt idx="1297">
                  <c:v>8.2520278506057103</c:v>
                </c:pt>
                <c:pt idx="1298">
                  <c:v>9.6321750577777667</c:v>
                </c:pt>
                <c:pt idx="1299">
                  <c:v>10.58921271058642</c:v>
                </c:pt>
                <c:pt idx="1300">
                  <c:v>10.668020231755403</c:v>
                </c:pt>
                <c:pt idx="1301">
                  <c:v>10.264174226192091</c:v>
                </c:pt>
                <c:pt idx="1302">
                  <c:v>10.315933070474561</c:v>
                </c:pt>
                <c:pt idx="1303">
                  <c:v>10.826945430343365</c:v>
                </c:pt>
                <c:pt idx="1304">
                  <c:v>10.446183885462988</c:v>
                </c:pt>
                <c:pt idx="1305">
                  <c:v>9.5493994338773298</c:v>
                </c:pt>
                <c:pt idx="1306">
                  <c:v>9.1123307555555293</c:v>
                </c:pt>
                <c:pt idx="1307">
                  <c:v>8.6502319901234568</c:v>
                </c:pt>
                <c:pt idx="1308">
                  <c:v>8.1881332246913843</c:v>
                </c:pt>
                <c:pt idx="1309">
                  <c:v>8.1649272116551206</c:v>
                </c:pt>
                <c:pt idx="1310">
                  <c:v>8.1649272116550566</c:v>
                </c:pt>
                <c:pt idx="1311">
                  <c:v>7.6808875891666526</c:v>
                </c:pt>
                <c:pt idx="1312">
                  <c:v>7.1981130579591177</c:v>
                </c:pt>
                <c:pt idx="1313">
                  <c:v>6.2363590105902773</c:v>
                </c:pt>
                <c:pt idx="1314">
                  <c:v>6.1749182103703717</c:v>
                </c:pt>
                <c:pt idx="1315">
                  <c:v>6.1342010532407389</c:v>
                </c:pt>
                <c:pt idx="1316">
                  <c:v>4.2567113103124736</c:v>
                </c:pt>
                <c:pt idx="1317">
                  <c:v>3.7006368450578697</c:v>
                </c:pt>
                <c:pt idx="1318">
                  <c:v>4.5299049291782536</c:v>
                </c:pt>
                <c:pt idx="1319">
                  <c:v>7.1329359447800789</c:v>
                </c:pt>
                <c:pt idx="1320">
                  <c:v>11.197751255266217</c:v>
                </c:pt>
                <c:pt idx="1321">
                  <c:v>14.482343534567924</c:v>
                </c:pt>
                <c:pt idx="1322">
                  <c:v>17.954588132989947</c:v>
                </c:pt>
                <c:pt idx="1323">
                  <c:v>21.629885322604149</c:v>
                </c:pt>
                <c:pt idx="1324">
                  <c:v>23.708137375011614</c:v>
                </c:pt>
                <c:pt idx="1325">
                  <c:v>21.959041084444415</c:v>
                </c:pt>
                <c:pt idx="1326">
                  <c:v>17.533509767812468</c:v>
                </c:pt>
                <c:pt idx="1327">
                  <c:v>13.291310915555568</c:v>
                </c:pt>
                <c:pt idx="1328">
                  <c:v>10.889974637500014</c:v>
                </c:pt>
                <c:pt idx="1329">
                  <c:v>9.9049746374999987</c:v>
                </c:pt>
                <c:pt idx="1330">
                  <c:v>9.9049746374999987</c:v>
                </c:pt>
                <c:pt idx="1331">
                  <c:v>9.9049746374999987</c:v>
                </c:pt>
                <c:pt idx="1332">
                  <c:v>9.4124746375000274</c:v>
                </c:pt>
                <c:pt idx="1333">
                  <c:v>7.9110548773572287</c:v>
                </c:pt>
                <c:pt idx="1334">
                  <c:v>6.8594735849690922</c:v>
                </c:pt>
                <c:pt idx="1335">
                  <c:v>6.7921455702816607</c:v>
                </c:pt>
                <c:pt idx="1336">
                  <c:v>7.6981246419753475</c:v>
                </c:pt>
                <c:pt idx="1337">
                  <c:v>8.6463488426735982</c:v>
                </c:pt>
                <c:pt idx="1338">
                  <c:v>9.106988935462919</c:v>
                </c:pt>
                <c:pt idx="1339">
                  <c:v>9.5921926391666652</c:v>
                </c:pt>
                <c:pt idx="1340">
                  <c:v>10.07739634287041</c:v>
                </c:pt>
                <c:pt idx="1341">
                  <c:v>10.589595756253873</c:v>
                </c:pt>
                <c:pt idx="1342">
                  <c:v>12.075902419753085</c:v>
                </c:pt>
                <c:pt idx="1343">
                  <c:v>13.658462128148139</c:v>
                </c:pt>
                <c:pt idx="1344">
                  <c:v>13.782594866172825</c:v>
                </c:pt>
                <c:pt idx="1345">
                  <c:v>13.413847984444461</c:v>
                </c:pt>
                <c:pt idx="1346">
                  <c:v>12.019681813599494</c:v>
                </c:pt>
                <c:pt idx="1347">
                  <c:v>10.560336734814786</c:v>
                </c:pt>
                <c:pt idx="1348">
                  <c:v>9.0718922903704264</c:v>
                </c:pt>
                <c:pt idx="1349">
                  <c:v>5.5565178937346111</c:v>
                </c:pt>
                <c:pt idx="1350">
                  <c:v>0.99390935406244596</c:v>
                </c:pt>
                <c:pt idx="1351">
                  <c:v>-2.5589032145678994</c:v>
                </c:pt>
                <c:pt idx="1352">
                  <c:v>-4.1266129018209732</c:v>
                </c:pt>
                <c:pt idx="1353">
                  <c:v>-4.6994060325926181</c:v>
                </c:pt>
                <c:pt idx="1354">
                  <c:v>-5.2507150776736111</c:v>
                </c:pt>
                <c:pt idx="1355">
                  <c:v>-6.2215439636111229</c:v>
                </c:pt>
                <c:pt idx="1356">
                  <c:v>-8.0246076664390191</c:v>
                </c:pt>
                <c:pt idx="1357">
                  <c:v>-9.298305347499964</c:v>
                </c:pt>
                <c:pt idx="1358">
                  <c:v>-10.066304307685218</c:v>
                </c:pt>
                <c:pt idx="1359">
                  <c:v>-11.163079750312525</c:v>
                </c:pt>
                <c:pt idx="1360">
                  <c:v>-11.368115462067873</c:v>
                </c:pt>
                <c:pt idx="1361">
                  <c:v>-7.7884741787654104</c:v>
                </c:pt>
                <c:pt idx="1362">
                  <c:v>-1.1336004570679175</c:v>
                </c:pt>
                <c:pt idx="1363">
                  <c:v>6.1149550434876394</c:v>
                </c:pt>
                <c:pt idx="1364">
                  <c:v>12.83372559728395</c:v>
                </c:pt>
                <c:pt idx="1365">
                  <c:v>13.99672236787038</c:v>
                </c:pt>
                <c:pt idx="1366">
                  <c:v>9.296983461821009</c:v>
                </c:pt>
                <c:pt idx="1367">
                  <c:v>3.220602769108786</c:v>
                </c:pt>
                <c:pt idx="1368">
                  <c:v>-4.4143694151196087</c:v>
                </c:pt>
                <c:pt idx="1369">
                  <c:v>-7.3472398518518514</c:v>
                </c:pt>
                <c:pt idx="1370">
                  <c:v>-2.6544875002469253</c:v>
                </c:pt>
                <c:pt idx="1371">
                  <c:v>2.9523427499691297</c:v>
                </c:pt>
                <c:pt idx="1372">
                  <c:v>5.0609723795987636</c:v>
                </c:pt>
                <c:pt idx="1373">
                  <c:v>3.3037810215740722</c:v>
                </c:pt>
                <c:pt idx="1374">
                  <c:v>-0.59273680151618335</c:v>
                </c:pt>
                <c:pt idx="1375">
                  <c:v>-5.4409571120061724</c:v>
                </c:pt>
                <c:pt idx="1376">
                  <c:v>-13.303719255104182</c:v>
                </c:pt>
                <c:pt idx="1377">
                  <c:v>-23.149510485679002</c:v>
                </c:pt>
                <c:pt idx="1378">
                  <c:v>-25.964442890258468</c:v>
                </c:pt>
                <c:pt idx="1379">
                  <c:v>-23.136905953981483</c:v>
                </c:pt>
                <c:pt idx="1380">
                  <c:v>-20.236309658676699</c:v>
                </c:pt>
                <c:pt idx="1381">
                  <c:v>-11.873026949135799</c:v>
                </c:pt>
                <c:pt idx="1382">
                  <c:v>1.1283377945486102</c:v>
                </c:pt>
                <c:pt idx="1383">
                  <c:v>11.757687960366509</c:v>
                </c:pt>
                <c:pt idx="1384">
                  <c:v>14.682038761925156</c:v>
                </c:pt>
                <c:pt idx="1385">
                  <c:v>10.546526787901243</c:v>
                </c:pt>
                <c:pt idx="1386">
                  <c:v>6.8872649190316357</c:v>
                </c:pt>
                <c:pt idx="1387">
                  <c:v>8.6835956879012262</c:v>
                </c:pt>
                <c:pt idx="1388">
                  <c:v>14.428542976759257</c:v>
                </c:pt>
                <c:pt idx="1389">
                  <c:v>21.365168538097993</c:v>
                </c:pt>
                <c:pt idx="1390">
                  <c:v>25.250901564178246</c:v>
                </c:pt>
                <c:pt idx="1391">
                  <c:v>23.180592859290112</c:v>
                </c:pt>
                <c:pt idx="1392">
                  <c:v>17.470838945185164</c:v>
                </c:pt>
                <c:pt idx="1393">
                  <c:v>11.458086300451392</c:v>
                </c:pt>
                <c:pt idx="1394">
                  <c:v>6.6163992680208379</c:v>
                </c:pt>
                <c:pt idx="1395">
                  <c:v>3.945954823576403</c:v>
                </c:pt>
                <c:pt idx="1396">
                  <c:v>1.9231134329976951</c:v>
                </c:pt>
                <c:pt idx="1397">
                  <c:v>-0.43865294583719061</c:v>
                </c:pt>
                <c:pt idx="1398">
                  <c:v>-2.1041000970370365</c:v>
                </c:pt>
                <c:pt idx="1399">
                  <c:v>-3.7095723030131165</c:v>
                </c:pt>
                <c:pt idx="1400">
                  <c:v>-5.2299155869097209</c:v>
                </c:pt>
                <c:pt idx="1401">
                  <c:v>-6.0450325405517109</c:v>
                </c:pt>
                <c:pt idx="1402">
                  <c:v>-7.6488059602777732</c:v>
                </c:pt>
                <c:pt idx="1403">
                  <c:v>-12.065152882222224</c:v>
                </c:pt>
                <c:pt idx="1404">
                  <c:v>-19.169709054969143</c:v>
                </c:pt>
                <c:pt idx="1405">
                  <c:v>-21.119085514911259</c:v>
                </c:pt>
                <c:pt idx="1406">
                  <c:v>-14.948231922962959</c:v>
                </c:pt>
                <c:pt idx="1407">
                  <c:v>-5.5669537503703719</c:v>
                </c:pt>
                <c:pt idx="1408">
                  <c:v>1.1055167089158937</c:v>
                </c:pt>
                <c:pt idx="1409">
                  <c:v>2.6222544612152801</c:v>
                </c:pt>
                <c:pt idx="1410">
                  <c:v>1.8086812161458299</c:v>
                </c:pt>
                <c:pt idx="1411">
                  <c:v>0.96748829589506413</c:v>
                </c:pt>
                <c:pt idx="1412">
                  <c:v>0.45779341940200752</c:v>
                </c:pt>
                <c:pt idx="1413">
                  <c:v>1.0942108492013876</c:v>
                </c:pt>
                <c:pt idx="1414">
                  <c:v>4.0329662204938268</c:v>
                </c:pt>
                <c:pt idx="1415">
                  <c:v>9.0680211182407415</c:v>
                </c:pt>
                <c:pt idx="1416">
                  <c:v>14.407420050420521</c:v>
                </c:pt>
                <c:pt idx="1417">
                  <c:v>17.694132585925917</c:v>
                </c:pt>
                <c:pt idx="1418">
                  <c:v>16.831899117037043</c:v>
                </c:pt>
                <c:pt idx="1419">
                  <c:v>11.052061715320226</c:v>
                </c:pt>
                <c:pt idx="1420">
                  <c:v>2.9309246217708331</c:v>
                </c:pt>
                <c:pt idx="1421">
                  <c:v>-5.6096389019637485</c:v>
                </c:pt>
                <c:pt idx="1422">
                  <c:v>-10.461296075474538</c:v>
                </c:pt>
                <c:pt idx="1423">
                  <c:v>-6.2917966347723757</c:v>
                </c:pt>
                <c:pt idx="1424">
                  <c:v>0.74293024412423725</c:v>
                </c:pt>
                <c:pt idx="1425">
                  <c:v>6.4373067784876543</c:v>
                </c:pt>
                <c:pt idx="1426">
                  <c:v>13.201445548831014</c:v>
                </c:pt>
                <c:pt idx="1427">
                  <c:v>15.909542794386574</c:v>
                </c:pt>
                <c:pt idx="1428">
                  <c:v>10.56634650058642</c:v>
                </c:pt>
                <c:pt idx="1429">
                  <c:v>3.2764339701967629</c:v>
                </c:pt>
                <c:pt idx="1430">
                  <c:v>-3.1617601319405826</c:v>
                </c:pt>
                <c:pt idx="1431">
                  <c:v>-10.160474912118049</c:v>
                </c:pt>
                <c:pt idx="1432">
                  <c:v>-17.168394360092591</c:v>
                </c:pt>
                <c:pt idx="1433">
                  <c:v>-18.229332846037806</c:v>
                </c:pt>
                <c:pt idx="1434">
                  <c:v>-15.38580655925926</c:v>
                </c:pt>
                <c:pt idx="1435">
                  <c:v>-7.4865732761419741</c:v>
                </c:pt>
                <c:pt idx="1436">
                  <c:v>1.4263675883485196E-2</c:v>
                </c:pt>
                <c:pt idx="1437">
                  <c:v>3.4933021496257721</c:v>
                </c:pt>
                <c:pt idx="1438">
                  <c:v>4.1394329867631185</c:v>
                </c:pt>
                <c:pt idx="1439">
                  <c:v>2.586248011111111</c:v>
                </c:pt>
                <c:pt idx="1440">
                  <c:v>0.44907931465663409</c:v>
                </c:pt>
                <c:pt idx="1441">
                  <c:v>-2.0443999550308636</c:v>
                </c:pt>
                <c:pt idx="1442">
                  <c:v>-2.6030757701234544</c:v>
                </c:pt>
                <c:pt idx="1443">
                  <c:v>-0.77111756390046426</c:v>
                </c:pt>
                <c:pt idx="1444">
                  <c:v>0.99052109999999993</c:v>
                </c:pt>
                <c:pt idx="1445">
                  <c:v>1.5655213249884259</c:v>
                </c:pt>
                <c:pt idx="1446">
                  <c:v>0.57173797420910266</c:v>
                </c:pt>
                <c:pt idx="1447">
                  <c:v>-2.8249494242245365</c:v>
                </c:pt>
                <c:pt idx="1448">
                  <c:v>-6.4868750671296285</c:v>
                </c:pt>
                <c:pt idx="1449">
                  <c:v>-5.7395608344097218</c:v>
                </c:pt>
                <c:pt idx="1450">
                  <c:v>-2.1952033033024692</c:v>
                </c:pt>
                <c:pt idx="1451">
                  <c:v>-0.27376875629629627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0.70206016052469145</c:v>
                </c:pt>
                <c:pt idx="1480">
                  <c:v>1.3245499775308645</c:v>
                </c:pt>
                <c:pt idx="1481">
                  <c:v>1.6680625060069445</c:v>
                </c:pt>
                <c:pt idx="1482">
                  <c:v>1.8054291756983023</c:v>
                </c:pt>
                <c:pt idx="1483">
                  <c:v>1.8809773622222219</c:v>
                </c:pt>
                <c:pt idx="1484">
                  <c:v>2.0024907516049386</c:v>
                </c:pt>
                <c:pt idx="1485">
                  <c:v>2.3571256550347219</c:v>
                </c:pt>
                <c:pt idx="1486">
                  <c:v>3.1978781376967587</c:v>
                </c:pt>
                <c:pt idx="1487">
                  <c:v>4.4563852709606468</c:v>
                </c:pt>
                <c:pt idx="1488">
                  <c:v>6.2006502325617294</c:v>
                </c:pt>
                <c:pt idx="1489">
                  <c:v>8.4478224447222257</c:v>
                </c:pt>
                <c:pt idx="1490">
                  <c:v>11.014686356284722</c:v>
                </c:pt>
                <c:pt idx="1491">
                  <c:v>13.594590478831014</c:v>
                </c:pt>
                <c:pt idx="1492">
                  <c:v>15.600887978375775</c:v>
                </c:pt>
                <c:pt idx="1493">
                  <c:v>16.698472386724539</c:v>
                </c:pt>
                <c:pt idx="1494">
                  <c:v>17.321816057581017</c:v>
                </c:pt>
                <c:pt idx="1495">
                  <c:v>17.131741726944437</c:v>
                </c:pt>
                <c:pt idx="1496">
                  <c:v>16.533891405042439</c:v>
                </c:pt>
                <c:pt idx="1497">
                  <c:v>15.610508795999246</c:v>
                </c:pt>
                <c:pt idx="1498">
                  <c:v>14.069541832187484</c:v>
                </c:pt>
                <c:pt idx="1499">
                  <c:v>12.225932751261563</c:v>
                </c:pt>
                <c:pt idx="1500">
                  <c:v>10.132316997665894</c:v>
                </c:pt>
                <c:pt idx="1501">
                  <c:v>9.0902130251041697</c:v>
                </c:pt>
                <c:pt idx="1502">
                  <c:v>8.6448814006906041</c:v>
                </c:pt>
                <c:pt idx="1503">
                  <c:v>8.4597426035995262</c:v>
                </c:pt>
                <c:pt idx="1504">
                  <c:v>8.6148773832407297</c:v>
                </c:pt>
                <c:pt idx="1505">
                  <c:v>8.092529966666671</c:v>
                </c:pt>
                <c:pt idx="1506">
                  <c:v>7.8679691595486121</c:v>
                </c:pt>
                <c:pt idx="1507">
                  <c:v>8.3070367908950651</c:v>
                </c:pt>
                <c:pt idx="1508">
                  <c:v>9.1135682570370289</c:v>
                </c:pt>
                <c:pt idx="1509">
                  <c:v>10.302814722442132</c:v>
                </c:pt>
                <c:pt idx="1510">
                  <c:v>12.617259999259272</c:v>
                </c:pt>
                <c:pt idx="1511">
                  <c:v>15.844452494270833</c:v>
                </c:pt>
                <c:pt idx="1512">
                  <c:v>19.364127937993818</c:v>
                </c:pt>
                <c:pt idx="1513">
                  <c:v>22.86403495755015</c:v>
                </c:pt>
                <c:pt idx="1514">
                  <c:v>25.137658706531624</c:v>
                </c:pt>
                <c:pt idx="1515">
                  <c:v>25.075042136994593</c:v>
                </c:pt>
                <c:pt idx="1516">
                  <c:v>22.286610905432134</c:v>
                </c:pt>
                <c:pt idx="1517">
                  <c:v>19.060824574355724</c:v>
                </c:pt>
                <c:pt idx="1518">
                  <c:v>16.456829222611887</c:v>
                </c:pt>
                <c:pt idx="1519">
                  <c:v>14.520453289556329</c:v>
                </c:pt>
                <c:pt idx="1520">
                  <c:v>12.956049793734545</c:v>
                </c:pt>
                <c:pt idx="1521">
                  <c:v>11.278622703055504</c:v>
                </c:pt>
                <c:pt idx="1522">
                  <c:v>9.107192400613437</c:v>
                </c:pt>
                <c:pt idx="1523">
                  <c:v>5.9335163740740731</c:v>
                </c:pt>
                <c:pt idx="1524">
                  <c:v>1.3795249619753081</c:v>
                </c:pt>
                <c:pt idx="1525">
                  <c:v>-4.4973655950038438</c:v>
                </c:pt>
                <c:pt idx="1526">
                  <c:v>-9.3131902511111342</c:v>
                </c:pt>
                <c:pt idx="1527">
                  <c:v>-12.170391095895035</c:v>
                </c:pt>
                <c:pt idx="1528">
                  <c:v>-11.975548422191334</c:v>
                </c:pt>
                <c:pt idx="1529">
                  <c:v>-9.4404336197530867</c:v>
                </c:pt>
                <c:pt idx="1530">
                  <c:v>-5.923558533919759</c:v>
                </c:pt>
                <c:pt idx="1531">
                  <c:v>-1.8316878456365746</c:v>
                </c:pt>
                <c:pt idx="1532">
                  <c:v>2.1606773207098819</c:v>
                </c:pt>
                <c:pt idx="1533">
                  <c:v>6.1509082962962829</c:v>
                </c:pt>
                <c:pt idx="1534">
                  <c:v>10.630244115802466</c:v>
                </c:pt>
                <c:pt idx="1535">
                  <c:v>16.113464001759272</c:v>
                </c:pt>
                <c:pt idx="1536">
                  <c:v>22.118494279506159</c:v>
                </c:pt>
                <c:pt idx="1537">
                  <c:v>27.165743312592603</c:v>
                </c:pt>
                <c:pt idx="1538">
                  <c:v>31.929103913333332</c:v>
                </c:pt>
                <c:pt idx="1539">
                  <c:v>35.945481432345673</c:v>
                </c:pt>
                <c:pt idx="1540">
                  <c:v>39.358881342866567</c:v>
                </c:pt>
                <c:pt idx="1541">
                  <c:v>42.128372796049341</c:v>
                </c:pt>
                <c:pt idx="1542">
                  <c:v>42.44635440799383</c:v>
                </c:pt>
                <c:pt idx="1543">
                  <c:v>39.882139162696809</c:v>
                </c:pt>
                <c:pt idx="1544">
                  <c:v>33.491281453302435</c:v>
                </c:pt>
                <c:pt idx="1545">
                  <c:v>26.258131083178981</c:v>
                </c:pt>
                <c:pt idx="1546">
                  <c:v>21.254661055555523</c:v>
                </c:pt>
                <c:pt idx="1547">
                  <c:v>18.196999527870368</c:v>
                </c:pt>
                <c:pt idx="1548">
                  <c:v>17.7953164137346</c:v>
                </c:pt>
                <c:pt idx="1549">
                  <c:v>18.539468275405092</c:v>
                </c:pt>
                <c:pt idx="1550">
                  <c:v>19.85056309135804</c:v>
                </c:pt>
                <c:pt idx="1551">
                  <c:v>21.258116136006976</c:v>
                </c:pt>
                <c:pt idx="1552">
                  <c:v>22.11773763632716</c:v>
                </c:pt>
                <c:pt idx="1553">
                  <c:v>22.459630508055557</c:v>
                </c:pt>
                <c:pt idx="1554">
                  <c:v>22.761985331292436</c:v>
                </c:pt>
                <c:pt idx="1555">
                  <c:v>24.274978219224469</c:v>
                </c:pt>
                <c:pt idx="1556">
                  <c:v>26.445604352870365</c:v>
                </c:pt>
                <c:pt idx="1557">
                  <c:v>28.754033246153622</c:v>
                </c:pt>
                <c:pt idx="1558">
                  <c:v>31.76414865984184</c:v>
                </c:pt>
                <c:pt idx="1559">
                  <c:v>35.011390017037002</c:v>
                </c:pt>
                <c:pt idx="1560">
                  <c:v>36.545712159259189</c:v>
                </c:pt>
                <c:pt idx="1561">
                  <c:v>37.48647173358026</c:v>
                </c:pt>
                <c:pt idx="1562">
                  <c:v>38.444390537530879</c:v>
                </c:pt>
                <c:pt idx="1563">
                  <c:v>40.069103948888873</c:v>
                </c:pt>
                <c:pt idx="1564">
                  <c:v>41.794837349594943</c:v>
                </c:pt>
                <c:pt idx="1565">
                  <c:v>42.891487745092618</c:v>
                </c:pt>
                <c:pt idx="1566">
                  <c:v>44.68912300193287</c:v>
                </c:pt>
                <c:pt idx="1567">
                  <c:v>45.214532165289292</c:v>
                </c:pt>
                <c:pt idx="1568">
                  <c:v>44.203184380659685</c:v>
                </c:pt>
                <c:pt idx="1569">
                  <c:v>43.79638814024694</c:v>
                </c:pt>
                <c:pt idx="1570">
                  <c:v>43.303308585833356</c:v>
                </c:pt>
                <c:pt idx="1571">
                  <c:v>42.724579859201384</c:v>
                </c:pt>
                <c:pt idx="1572">
                  <c:v>42.060994614864946</c:v>
                </c:pt>
                <c:pt idx="1573">
                  <c:v>39.832368488240661</c:v>
                </c:pt>
                <c:pt idx="1574">
                  <c:v>36.625282792067935</c:v>
                </c:pt>
                <c:pt idx="1575">
                  <c:v>34.00410529185185</c:v>
                </c:pt>
                <c:pt idx="1576">
                  <c:v>30.488489745925911</c:v>
                </c:pt>
                <c:pt idx="1577">
                  <c:v>26.785510926477635</c:v>
                </c:pt>
                <c:pt idx="1578">
                  <c:v>23.724823079259203</c:v>
                </c:pt>
                <c:pt idx="1579">
                  <c:v>22.069368716770878</c:v>
                </c:pt>
                <c:pt idx="1580">
                  <c:v>20.421928616203722</c:v>
                </c:pt>
                <c:pt idx="1581">
                  <c:v>19.431937084394246</c:v>
                </c:pt>
                <c:pt idx="1582">
                  <c:v>18.497269009872678</c:v>
                </c:pt>
                <c:pt idx="1583">
                  <c:v>15.998630901562519</c:v>
                </c:pt>
                <c:pt idx="1584">
                  <c:v>14.216534718024695</c:v>
                </c:pt>
                <c:pt idx="1585">
                  <c:v>12.413853629629614</c:v>
                </c:pt>
                <c:pt idx="1586">
                  <c:v>10.596071426655042</c:v>
                </c:pt>
                <c:pt idx="1587">
                  <c:v>9.4869537677430458</c:v>
                </c:pt>
                <c:pt idx="1588">
                  <c:v>9.8216313904668837</c:v>
                </c:pt>
                <c:pt idx="1589">
                  <c:v>11.60262542811733</c:v>
                </c:pt>
                <c:pt idx="1590">
                  <c:v>13.437534950405118</c:v>
                </c:pt>
                <c:pt idx="1591">
                  <c:v>15.292313085150461</c:v>
                </c:pt>
                <c:pt idx="1592">
                  <c:v>16.518158995196679</c:v>
                </c:pt>
                <c:pt idx="1593">
                  <c:v>17.735461797218402</c:v>
                </c:pt>
                <c:pt idx="1594">
                  <c:v>19.033448362195276</c:v>
                </c:pt>
                <c:pt idx="1595">
                  <c:v>17.561569202326329</c:v>
                </c:pt>
                <c:pt idx="1596">
                  <c:v>16.011069662372705</c:v>
                </c:pt>
                <c:pt idx="1597">
                  <c:v>13.785011505752356</c:v>
                </c:pt>
                <c:pt idx="1598">
                  <c:v>10.780087538611115</c:v>
                </c:pt>
                <c:pt idx="1599">
                  <c:v>9.1336662471296144</c:v>
                </c:pt>
                <c:pt idx="1600">
                  <c:v>7.4781781296103</c:v>
                </c:pt>
                <c:pt idx="1601">
                  <c:v>6.4849484899884207</c:v>
                </c:pt>
                <c:pt idx="1602">
                  <c:v>7.4900842631751736</c:v>
                </c:pt>
                <c:pt idx="1603">
                  <c:v>9.8533613900578345</c:v>
                </c:pt>
                <c:pt idx="1604">
                  <c:v>11.603210607673551</c:v>
                </c:pt>
                <c:pt idx="1605">
                  <c:v>14.018835234043278</c:v>
                </c:pt>
                <c:pt idx="1606">
                  <c:v>15.884472025679068</c:v>
                </c:pt>
                <c:pt idx="1607">
                  <c:v>17.097365658055537</c:v>
                </c:pt>
                <c:pt idx="1608">
                  <c:v>18.388810102499999</c:v>
                </c:pt>
                <c:pt idx="1609">
                  <c:v>19.680254546944461</c:v>
                </c:pt>
                <c:pt idx="1610">
                  <c:v>20.413039926913562</c:v>
                </c:pt>
                <c:pt idx="1611">
                  <c:v>21.104221029455964</c:v>
                </c:pt>
                <c:pt idx="1612">
                  <c:v>23.185474319259274</c:v>
                </c:pt>
                <c:pt idx="1613">
                  <c:v>25.326668610370373</c:v>
                </c:pt>
                <c:pt idx="1614">
                  <c:v>27.584727248425903</c:v>
                </c:pt>
                <c:pt idx="1615">
                  <c:v>29.920115127372746</c:v>
                </c:pt>
                <c:pt idx="1616">
                  <c:v>33.06036346595679</c:v>
                </c:pt>
                <c:pt idx="1617">
                  <c:v>35.696604055536241</c:v>
                </c:pt>
                <c:pt idx="1618">
                  <c:v>37.763749484039359</c:v>
                </c:pt>
                <c:pt idx="1619">
                  <c:v>37.872123877006111</c:v>
                </c:pt>
                <c:pt idx="1620">
                  <c:v>36.466878463884989</c:v>
                </c:pt>
                <c:pt idx="1621">
                  <c:v>34.971443931439119</c:v>
                </c:pt>
                <c:pt idx="1622">
                  <c:v>32.626667287272419</c:v>
                </c:pt>
                <c:pt idx="1623">
                  <c:v>28.720649080767718</c:v>
                </c:pt>
                <c:pt idx="1624">
                  <c:v>23.861692848043933</c:v>
                </c:pt>
                <c:pt idx="1625">
                  <c:v>19.558171825092582</c:v>
                </c:pt>
                <c:pt idx="1626">
                  <c:v>13.015674810833399</c:v>
                </c:pt>
                <c:pt idx="1627">
                  <c:v>5.6117691733332942</c:v>
                </c:pt>
                <c:pt idx="1628">
                  <c:v>-0.38530272287038936</c:v>
                </c:pt>
                <c:pt idx="1629">
                  <c:v>-4.2750106864197726</c:v>
                </c:pt>
                <c:pt idx="1630">
                  <c:v>-4.7034865313310368</c:v>
                </c:pt>
                <c:pt idx="1631">
                  <c:v>-1.1347385743170926</c:v>
                </c:pt>
                <c:pt idx="1632">
                  <c:v>4.4112231322530651</c:v>
                </c:pt>
                <c:pt idx="1633">
                  <c:v>10.605835325304765</c:v>
                </c:pt>
                <c:pt idx="1634">
                  <c:v>15.649643596882765</c:v>
                </c:pt>
                <c:pt idx="1635">
                  <c:v>17.538791779795563</c:v>
                </c:pt>
                <c:pt idx="1636">
                  <c:v>17.538791779795471</c:v>
                </c:pt>
                <c:pt idx="1637">
                  <c:v>15.571915757036997</c:v>
                </c:pt>
                <c:pt idx="1638">
                  <c:v>13.535086252187572</c:v>
                </c:pt>
                <c:pt idx="1639">
                  <c:v>12.112927564702986</c:v>
                </c:pt>
                <c:pt idx="1640">
                  <c:v>11.937380779999964</c:v>
                </c:pt>
                <c:pt idx="1641">
                  <c:v>13.695196602469084</c:v>
                </c:pt>
                <c:pt idx="1642">
                  <c:v>16.777989976203738</c:v>
                </c:pt>
                <c:pt idx="1643">
                  <c:v>21.239587455945269</c:v>
                </c:pt>
                <c:pt idx="1644">
                  <c:v>25.267714113333263</c:v>
                </c:pt>
                <c:pt idx="1645">
                  <c:v>28.798503627040816</c:v>
                </c:pt>
                <c:pt idx="1646">
                  <c:v>31.894603843823354</c:v>
                </c:pt>
                <c:pt idx="1647">
                  <c:v>34.451903178271643</c:v>
                </c:pt>
                <c:pt idx="1648">
                  <c:v>37.176889818730736</c:v>
                </c:pt>
                <c:pt idx="1649">
                  <c:v>38.687158181793961</c:v>
                </c:pt>
                <c:pt idx="1650">
                  <c:v>39.551656194085616</c:v>
                </c:pt>
                <c:pt idx="1651">
                  <c:v>39.059780525667499</c:v>
                </c:pt>
                <c:pt idx="1652">
                  <c:v>37.732031695528534</c:v>
                </c:pt>
                <c:pt idx="1653">
                  <c:v>37.010211676697487</c:v>
                </c:pt>
                <c:pt idx="1654">
                  <c:v>35.505059743209856</c:v>
                </c:pt>
                <c:pt idx="1655">
                  <c:v>34.564141226666621</c:v>
                </c:pt>
                <c:pt idx="1656">
                  <c:v>35.038676379259314</c:v>
                </c:pt>
                <c:pt idx="1657">
                  <c:v>35.518081042963033</c:v>
                </c:pt>
                <c:pt idx="1658">
                  <c:v>36.002388343703672</c:v>
                </c:pt>
                <c:pt idx="1659">
                  <c:v>36.491631407407375</c:v>
                </c:pt>
                <c:pt idx="1660">
                  <c:v>36.985843359999961</c:v>
                </c:pt>
                <c:pt idx="1661">
                  <c:v>36.745699302716048</c:v>
                </c:pt>
                <c:pt idx="1662">
                  <c:v>37.182384608013109</c:v>
                </c:pt>
                <c:pt idx="1663">
                  <c:v>37.686202440389657</c:v>
                </c:pt>
                <c:pt idx="1664">
                  <c:v>36.625754115092668</c:v>
                </c:pt>
                <c:pt idx="1665">
                  <c:v>36.246644471358053</c:v>
                </c:pt>
                <c:pt idx="1666">
                  <c:v>35.103105150462966</c:v>
                </c:pt>
                <c:pt idx="1667">
                  <c:v>33.825946579537018</c:v>
                </c:pt>
                <c:pt idx="1668">
                  <c:v>33.305252797499911</c:v>
                </c:pt>
                <c:pt idx="1669">
                  <c:v>32.720714931014726</c:v>
                </c:pt>
                <c:pt idx="1670">
                  <c:v>32.133263186172847</c:v>
                </c:pt>
                <c:pt idx="1671">
                  <c:v>30.713665051944425</c:v>
                </c:pt>
                <c:pt idx="1672">
                  <c:v>30.00216474194832</c:v>
                </c:pt>
                <c:pt idx="1673">
                  <c:v>30.06050566493829</c:v>
                </c:pt>
                <c:pt idx="1674">
                  <c:v>29.347345293020897</c:v>
                </c:pt>
                <c:pt idx="1675">
                  <c:v>28.575761959687501</c:v>
                </c:pt>
                <c:pt idx="1676">
                  <c:v>27.804178626354101</c:v>
                </c:pt>
                <c:pt idx="1677">
                  <c:v>26.205629121728307</c:v>
                </c:pt>
                <c:pt idx="1678">
                  <c:v>24.55559097787037</c:v>
                </c:pt>
                <c:pt idx="1679">
                  <c:v>23.626138658784754</c:v>
                </c:pt>
                <c:pt idx="1680">
                  <c:v>23.467181033333375</c:v>
                </c:pt>
                <c:pt idx="1681">
                  <c:v>24.837531169455968</c:v>
                </c:pt>
                <c:pt idx="1682">
                  <c:v>27.074773584197462</c:v>
                </c:pt>
                <c:pt idx="1683">
                  <c:v>29.365810621234584</c:v>
                </c:pt>
                <c:pt idx="1684">
                  <c:v>32.540357735771664</c:v>
                </c:pt>
                <c:pt idx="1685">
                  <c:v>34.31565140188269</c:v>
                </c:pt>
                <c:pt idx="1686">
                  <c:v>34.562461348240724</c:v>
                </c:pt>
                <c:pt idx="1687">
                  <c:v>34.810581839043294</c:v>
                </c:pt>
                <c:pt idx="1688">
                  <c:v>33.510770101450582</c:v>
                </c:pt>
                <c:pt idx="1689">
                  <c:v>32.081870879259192</c:v>
                </c:pt>
                <c:pt idx="1690">
                  <c:v>31.425493239166755</c:v>
                </c:pt>
                <c:pt idx="1691">
                  <c:v>30.707684587735358</c:v>
                </c:pt>
                <c:pt idx="1692">
                  <c:v>30.767014241975225</c:v>
                </c:pt>
                <c:pt idx="1693">
                  <c:v>30.826426711029995</c:v>
                </c:pt>
                <c:pt idx="1694">
                  <c:v>30.885922059598883</c:v>
                </c:pt>
                <c:pt idx="1695">
                  <c:v>30.945500352380542</c:v>
                </c:pt>
                <c:pt idx="1696">
                  <c:v>31.005161654073977</c:v>
                </c:pt>
                <c:pt idx="1697">
                  <c:v>31.064906029378768</c:v>
                </c:pt>
                <c:pt idx="1698">
                  <c:v>30.34281378990736</c:v>
                </c:pt>
                <c:pt idx="1699">
                  <c:v>28.778974283734605</c:v>
                </c:pt>
                <c:pt idx="1700">
                  <c:v>27.158347387403683</c:v>
                </c:pt>
                <c:pt idx="1701">
                  <c:v>26.264926278306291</c:v>
                </c:pt>
                <c:pt idx="1702">
                  <c:v>26.153148933252261</c:v>
                </c:pt>
                <c:pt idx="1703">
                  <c:v>25.264039526006943</c:v>
                </c:pt>
                <c:pt idx="1704">
                  <c:v>25.099315323703703</c:v>
                </c:pt>
                <c:pt idx="1705">
                  <c:v>25.764535533549452</c:v>
                </c:pt>
                <c:pt idx="1706">
                  <c:v>25.654245943703664</c:v>
                </c:pt>
                <c:pt idx="1707">
                  <c:v>26.316476900771626</c:v>
                </c:pt>
                <c:pt idx="1708">
                  <c:v>27.032595293020812</c:v>
                </c:pt>
                <c:pt idx="1709">
                  <c:v>26.976604430370347</c:v>
                </c:pt>
                <c:pt idx="1710">
                  <c:v>28.461430174047063</c:v>
                </c:pt>
                <c:pt idx="1711">
                  <c:v>30.06050566493829</c:v>
                </c:pt>
                <c:pt idx="1712">
                  <c:v>30.89051195968748</c:v>
                </c:pt>
                <c:pt idx="1713">
                  <c:v>32.554419071408169</c:v>
                </c:pt>
                <c:pt idx="1714">
                  <c:v>33.510770101450689</c:v>
                </c:pt>
                <c:pt idx="1715">
                  <c:v>34.471511119224445</c:v>
                </c:pt>
                <c:pt idx="1716">
                  <c:v>35.499704488807836</c:v>
                </c:pt>
                <c:pt idx="1717">
                  <c:v>36.534088128144326</c:v>
                </c:pt>
                <c:pt idx="1718">
                  <c:v>37.639691089351857</c:v>
                </c:pt>
                <c:pt idx="1719">
                  <c:v>38.753460842611837</c:v>
                </c:pt>
                <c:pt idx="1720">
                  <c:v>39.151527950922009</c:v>
                </c:pt>
                <c:pt idx="1721">
                  <c:v>37.897404225401282</c:v>
                </c:pt>
                <c:pt idx="1722">
                  <c:v>35.77175296311723</c:v>
                </c:pt>
                <c:pt idx="1723">
                  <c:v>33.507370793086508</c:v>
                </c:pt>
                <c:pt idx="1724">
                  <c:v>31.175066262758484</c:v>
                </c:pt>
                <c:pt idx="1725">
                  <c:v>26.327815237530679</c:v>
                </c:pt>
                <c:pt idx="1726">
                  <c:v>19.685418514942302</c:v>
                </c:pt>
                <c:pt idx="1727">
                  <c:v>12.118770810463099</c:v>
                </c:pt>
                <c:pt idx="1728">
                  <c:v>3.6805320244443478</c:v>
                </c:pt>
                <c:pt idx="1729">
                  <c:v>-4.726076803105804</c:v>
                </c:pt>
                <c:pt idx="1730">
                  <c:v>-9.9686064631983431</c:v>
                </c:pt>
                <c:pt idx="1731">
                  <c:v>-12.051930326913533</c:v>
                </c:pt>
                <c:pt idx="1732">
                  <c:v>-12.596958557253034</c:v>
                </c:pt>
                <c:pt idx="1733">
                  <c:v>-11.655230548861928</c:v>
                </c:pt>
                <c:pt idx="1734">
                  <c:v>-10.708541289201404</c:v>
                </c:pt>
                <c:pt idx="1735">
                  <c:v>-10.439282022561684</c:v>
                </c:pt>
                <c:pt idx="1736">
                  <c:v>-11.491301510011594</c:v>
                </c:pt>
                <c:pt idx="1737">
                  <c:v>-11.839789392326406</c:v>
                </c:pt>
                <c:pt idx="1738">
                  <c:v>-11.499082704197489</c:v>
                </c:pt>
                <c:pt idx="1739">
                  <c:v>-10.52725119415504</c:v>
                </c:pt>
                <c:pt idx="1740">
                  <c:v>-7.7205852916049738</c:v>
                </c:pt>
                <c:pt idx="1741">
                  <c:v>-3.7664279276852017</c:v>
                </c:pt>
                <c:pt idx="1742">
                  <c:v>-1.0452612599999302</c:v>
                </c:pt>
                <c:pt idx="1743">
                  <c:v>0.45841376180938181</c:v>
                </c:pt>
                <c:pt idx="1744">
                  <c:v>1.9679414377777262</c:v>
                </c:pt>
                <c:pt idx="1745">
                  <c:v>2.3267479530555564</c:v>
                </c:pt>
                <c:pt idx="1746">
                  <c:v>2.1152158340740725</c:v>
                </c:pt>
                <c:pt idx="1747">
                  <c:v>3.0260211225000164</c:v>
                </c:pt>
                <c:pt idx="1748">
                  <c:v>3.9627546853395375</c:v>
                </c:pt>
                <c:pt idx="1749">
                  <c:v>4.8837995321296006</c:v>
                </c:pt>
                <c:pt idx="1750">
                  <c:v>6.3814527051851364</c:v>
                </c:pt>
                <c:pt idx="1751">
                  <c:v>6.8017461153124961</c:v>
                </c:pt>
                <c:pt idx="1752">
                  <c:v>6.6786905738580202</c:v>
                </c:pt>
                <c:pt idx="1753">
                  <c:v>6.557068116894289</c:v>
                </c:pt>
                <c:pt idx="1754">
                  <c:v>6.4368706570370362</c:v>
                </c:pt>
                <c:pt idx="1755">
                  <c:v>6.3180901069020052</c:v>
                </c:pt>
                <c:pt idx="1756">
                  <c:v>6.2007183791049352</c:v>
                </c:pt>
                <c:pt idx="1757">
                  <c:v>5.5612381270023432</c:v>
                </c:pt>
                <c:pt idx="1758">
                  <c:v>5.4275586668403077</c:v>
                </c:pt>
                <c:pt idx="1759">
                  <c:v>5.317680946759288</c:v>
                </c:pt>
                <c:pt idx="1760">
                  <c:v>4.6744689404938153</c:v>
                </c:pt>
                <c:pt idx="1761">
                  <c:v>4.5500437385493679</c:v>
                </c:pt>
                <c:pt idx="1762">
                  <c:v>4.4275703782715912</c:v>
                </c:pt>
                <c:pt idx="1763">
                  <c:v>4.3070348846604789</c:v>
                </c:pt>
                <c:pt idx="1764">
                  <c:v>3.6898430358024852</c:v>
                </c:pt>
                <c:pt idx="1765">
                  <c:v>2.0751597253356757</c:v>
                </c:pt>
                <c:pt idx="1766">
                  <c:v>-1.0070934274074201</c:v>
                </c:pt>
                <c:pt idx="1767">
                  <c:v>-5.0152488958757715</c:v>
                </c:pt>
                <c:pt idx="1768">
                  <c:v>-9.8356235019444451</c:v>
                </c:pt>
                <c:pt idx="1769">
                  <c:v>-14.850285650351116</c:v>
                </c:pt>
                <c:pt idx="1770">
                  <c:v>-18.574796234965277</c:v>
                </c:pt>
                <c:pt idx="1771">
                  <c:v>-19.770406329903512</c:v>
                </c:pt>
                <c:pt idx="1772">
                  <c:v>-19.16182898780475</c:v>
                </c:pt>
                <c:pt idx="1773">
                  <c:v>-17.7471287123727</c:v>
                </c:pt>
                <c:pt idx="1774">
                  <c:v>-15.319417219201398</c:v>
                </c:pt>
                <c:pt idx="1775">
                  <c:v>-12.740802106944448</c:v>
                </c:pt>
                <c:pt idx="1776">
                  <c:v>-11.366096736944435</c:v>
                </c:pt>
                <c:pt idx="1777">
                  <c:v>-11.328154878055551</c:v>
                </c:pt>
                <c:pt idx="1778">
                  <c:v>-12.433086721130415</c:v>
                </c:pt>
                <c:pt idx="1779">
                  <c:v>-14.125286384444451</c:v>
                </c:pt>
                <c:pt idx="1780">
                  <c:v>-15.120485444965274</c:v>
                </c:pt>
                <c:pt idx="1781">
                  <c:v>-14.483516541585647</c:v>
                </c:pt>
                <c:pt idx="1782">
                  <c:v>-12.432567869382707</c:v>
                </c:pt>
                <c:pt idx="1783">
                  <c:v>-9.8044153933333309</c:v>
                </c:pt>
                <c:pt idx="1784">
                  <c:v>-7.2091583179205267</c:v>
                </c:pt>
                <c:pt idx="1785">
                  <c:v>-5.5241325527121905</c:v>
                </c:pt>
                <c:pt idx="1786">
                  <c:v>-4.684971869764663</c:v>
                </c:pt>
                <c:pt idx="1787">
                  <c:v>-4.2235011459259271</c:v>
                </c:pt>
                <c:pt idx="1788">
                  <c:v>-4.0530475182291639</c:v>
                </c:pt>
                <c:pt idx="1789">
                  <c:v>-4.2103676192322537</c:v>
                </c:pt>
                <c:pt idx="1790">
                  <c:v>-4.5300769234259253</c:v>
                </c:pt>
                <c:pt idx="1791">
                  <c:v>-4.7214349917245357</c:v>
                </c:pt>
                <c:pt idx="1792">
                  <c:v>-4.4315694965393524</c:v>
                </c:pt>
                <c:pt idx="1793">
                  <c:v>-3.3003115227893516</c:v>
                </c:pt>
                <c:pt idx="1794">
                  <c:v>-2.4812044624691358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10F-44FC-A3D1-10E0FF470F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46151791"/>
        <c:axId val="1346140751"/>
      </c:scatterChart>
      <c:valAx>
        <c:axId val="1346151791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Duration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6140751"/>
        <c:crosses val="autoZero"/>
        <c:crossBetween val="midCat"/>
        <c:majorUnit val="100"/>
      </c:valAx>
      <c:valAx>
        <c:axId val="1346140751"/>
        <c:scaling>
          <c:orientation val="minMax"/>
          <c:max val="50"/>
          <c:min val="-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6151791"/>
        <c:crosses val="autoZero"/>
        <c:crossBetween val="midCat"/>
        <c:majorUnit val="10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Kinetic Energy &amp;</a:t>
            </a:r>
            <a:r>
              <a:rPr lang="en-US" baseline="0"/>
              <a:t> Recoverable vs Duration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Kinetic Energy</c:v>
          </c:tx>
          <c:spPr>
            <a:ln w="12700" cap="rnd">
              <a:solidFill>
                <a:schemeClr val="tx2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Calculations!$B$3:$B$1803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Calculations!$U$3:$U$1803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2.4320987654320989E-3</c:v>
                </c:pt>
                <c:pt idx="13">
                  <c:v>0.17328703703703702</c:v>
                </c:pt>
                <c:pt idx="14">
                  <c:v>1.5972808641975309</c:v>
                </c:pt>
                <c:pt idx="15">
                  <c:v>4.1862500000000002</c:v>
                </c:pt>
                <c:pt idx="16">
                  <c:v>4.4750617283950627</c:v>
                </c:pt>
                <c:pt idx="17">
                  <c:v>6.9314814814814776</c:v>
                </c:pt>
                <c:pt idx="18">
                  <c:v>11.265481481481482</c:v>
                </c:pt>
                <c:pt idx="19">
                  <c:v>12.471194444444446</c:v>
                </c:pt>
                <c:pt idx="20">
                  <c:v>4.8793981481481392</c:v>
                </c:pt>
                <c:pt idx="21">
                  <c:v>2.0283703703703777</c:v>
                </c:pt>
                <c:pt idx="22">
                  <c:v>0.68585185185184905</c:v>
                </c:pt>
                <c:pt idx="23">
                  <c:v>1.7359104938271646</c:v>
                </c:pt>
                <c:pt idx="24">
                  <c:v>1.056138888888895</c:v>
                </c:pt>
                <c:pt idx="25">
                  <c:v>6.1915154320987602</c:v>
                </c:pt>
                <c:pt idx="26">
                  <c:v>4.1935462962962911</c:v>
                </c:pt>
                <c:pt idx="27">
                  <c:v>8.8285185185185338</c:v>
                </c:pt>
                <c:pt idx="28">
                  <c:v>10.746836419753066</c:v>
                </c:pt>
                <c:pt idx="29">
                  <c:v>11.506867283950619</c:v>
                </c:pt>
                <c:pt idx="30">
                  <c:v>10.754740740740733</c:v>
                </c:pt>
                <c:pt idx="31">
                  <c:v>6.1142962962963017</c:v>
                </c:pt>
                <c:pt idx="32">
                  <c:v>4.1734814814814651</c:v>
                </c:pt>
                <c:pt idx="33">
                  <c:v>3.181185185185186</c:v>
                </c:pt>
                <c:pt idx="34">
                  <c:v>2.684429012345682</c:v>
                </c:pt>
                <c:pt idx="35">
                  <c:v>0.54053395061729415</c:v>
                </c:pt>
                <c:pt idx="36">
                  <c:v>-1.6179537037036755</c:v>
                </c:pt>
                <c:pt idx="37">
                  <c:v>-7.9256018518518374</c:v>
                </c:pt>
                <c:pt idx="38">
                  <c:v>-14.062395061728445</c:v>
                </c:pt>
                <c:pt idx="39">
                  <c:v>-13.559558641975311</c:v>
                </c:pt>
                <c:pt idx="40">
                  <c:v>-10.448296296296279</c:v>
                </c:pt>
                <c:pt idx="41">
                  <c:v>-9.3556759259259419</c:v>
                </c:pt>
                <c:pt idx="42">
                  <c:v>-12.299731481481466</c:v>
                </c:pt>
                <c:pt idx="43">
                  <c:v>-12.82871296296296</c:v>
                </c:pt>
                <c:pt idx="44">
                  <c:v>-8.340274691358033</c:v>
                </c:pt>
                <c:pt idx="45">
                  <c:v>-3.4067623456790077</c:v>
                </c:pt>
                <c:pt idx="46">
                  <c:v>-1.2555709876543235</c:v>
                </c:pt>
                <c:pt idx="47">
                  <c:v>-2.1834166666666603</c:v>
                </c:pt>
                <c:pt idx="48">
                  <c:v>-2.5348549382716117</c:v>
                </c:pt>
                <c:pt idx="49">
                  <c:v>-1.3206296296296252</c:v>
                </c:pt>
                <c:pt idx="50">
                  <c:v>0</c:v>
                </c:pt>
                <c:pt idx="51">
                  <c:v>-0.85609876543210262</c:v>
                </c:pt>
                <c:pt idx="52">
                  <c:v>-3.4213549382716035</c:v>
                </c:pt>
                <c:pt idx="53">
                  <c:v>-4.5528888888888872</c:v>
                </c:pt>
                <c:pt idx="54">
                  <c:v>-1.532222222222225</c:v>
                </c:pt>
                <c:pt idx="55">
                  <c:v>-0.14653395061728297</c:v>
                </c:pt>
                <c:pt idx="56">
                  <c:v>0</c:v>
                </c:pt>
                <c:pt idx="57">
                  <c:v>0</c:v>
                </c:pt>
                <c:pt idx="58">
                  <c:v>0.44325000000000281</c:v>
                </c:pt>
                <c:pt idx="59">
                  <c:v>0.4541944444444434</c:v>
                </c:pt>
                <c:pt idx="60">
                  <c:v>3.4858055555555523</c:v>
                </c:pt>
                <c:pt idx="61">
                  <c:v>1.0944444444444474</c:v>
                </c:pt>
                <c:pt idx="62">
                  <c:v>1.1382222222222238</c:v>
                </c:pt>
                <c:pt idx="63">
                  <c:v>0.5855277777777762</c:v>
                </c:pt>
                <c:pt idx="64">
                  <c:v>1.8222499999999999</c:v>
                </c:pt>
                <c:pt idx="65">
                  <c:v>1.4854043209876548</c:v>
                </c:pt>
                <c:pt idx="66">
                  <c:v>0.65484259259259026</c:v>
                </c:pt>
                <c:pt idx="67">
                  <c:v>0.6657870370370349</c:v>
                </c:pt>
                <c:pt idx="68">
                  <c:v>4.4708055555555637</c:v>
                </c:pt>
                <c:pt idx="69">
                  <c:v>7.6702314814814683</c:v>
                </c:pt>
                <c:pt idx="70">
                  <c:v>9.9722129629629652</c:v>
                </c:pt>
                <c:pt idx="71">
                  <c:v>11.296490740740762</c:v>
                </c:pt>
                <c:pt idx="72">
                  <c:v>10.623407407407395</c:v>
                </c:pt>
                <c:pt idx="73">
                  <c:v>7.3327777777777685</c:v>
                </c:pt>
                <c:pt idx="74">
                  <c:v>4.6751018518518483</c:v>
                </c:pt>
                <c:pt idx="75">
                  <c:v>3.9345277777777792</c:v>
                </c:pt>
                <c:pt idx="76">
                  <c:v>4.4872222222222096</c:v>
                </c:pt>
                <c:pt idx="77">
                  <c:v>5.076398148148173</c:v>
                </c:pt>
                <c:pt idx="78">
                  <c:v>3.7843456790123335</c:v>
                </c:pt>
                <c:pt idx="79">
                  <c:v>0.95824691358023684</c:v>
                </c:pt>
                <c:pt idx="80">
                  <c:v>-2.3864969135802143</c:v>
                </c:pt>
                <c:pt idx="81">
                  <c:v>-2.3560956790123564</c:v>
                </c:pt>
                <c:pt idx="82">
                  <c:v>-5.5305925925926038</c:v>
                </c:pt>
                <c:pt idx="83">
                  <c:v>-1.355287037037046</c:v>
                </c:pt>
                <c:pt idx="84">
                  <c:v>-1.3443425925925705</c:v>
                </c:pt>
                <c:pt idx="85">
                  <c:v>-3.5314074074074293</c:v>
                </c:pt>
                <c:pt idx="86">
                  <c:v>-2.597481481481466</c:v>
                </c:pt>
                <c:pt idx="87">
                  <c:v>-2.975064814814814</c:v>
                </c:pt>
                <c:pt idx="88">
                  <c:v>-1.673283950617283</c:v>
                </c:pt>
                <c:pt idx="89">
                  <c:v>-9.2437993827160536</c:v>
                </c:pt>
                <c:pt idx="90">
                  <c:v>-16.557728395061723</c:v>
                </c:pt>
                <c:pt idx="91">
                  <c:v>-15.887077160493828</c:v>
                </c:pt>
                <c:pt idx="92">
                  <c:v>-11.856481481481479</c:v>
                </c:pt>
                <c:pt idx="93">
                  <c:v>-5.3117037037037056</c:v>
                </c:pt>
                <c:pt idx="94">
                  <c:v>-3.5046543209876551</c:v>
                </c:pt>
                <c:pt idx="95">
                  <c:v>-3.7205030864197521</c:v>
                </c:pt>
                <c:pt idx="96">
                  <c:v>-2.9896574074074076</c:v>
                </c:pt>
                <c:pt idx="97">
                  <c:v>-1.2573950617283944</c:v>
                </c:pt>
                <c:pt idx="98">
                  <c:v>-0.49371604938271602</c:v>
                </c:pt>
                <c:pt idx="99">
                  <c:v>-0.29428395061728402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2.4320987654320989E-3</c:v>
                </c:pt>
                <c:pt idx="139">
                  <c:v>0.21706481481481482</c:v>
                </c:pt>
                <c:pt idx="140">
                  <c:v>2.042962962962962</c:v>
                </c:pt>
                <c:pt idx="141">
                  <c:v>6.0607901234567878</c:v>
                </c:pt>
                <c:pt idx="142">
                  <c:v>8.0301820987654331</c:v>
                </c:pt>
                <c:pt idx="143">
                  <c:v>5.3658179012345597</c:v>
                </c:pt>
                <c:pt idx="144">
                  <c:v>2.3591358024691429</c:v>
                </c:pt>
                <c:pt idx="145">
                  <c:v>2.2271944444444447</c:v>
                </c:pt>
                <c:pt idx="146">
                  <c:v>5.301975308641973</c:v>
                </c:pt>
                <c:pt idx="147">
                  <c:v>7.6197654320987658</c:v>
                </c:pt>
                <c:pt idx="148">
                  <c:v>7.4258055555555522</c:v>
                </c:pt>
                <c:pt idx="149">
                  <c:v>5.1894907407407382</c:v>
                </c:pt>
                <c:pt idx="150">
                  <c:v>2.1524074074074293</c:v>
                </c:pt>
                <c:pt idx="151">
                  <c:v>-1.4398024691358284</c:v>
                </c:pt>
                <c:pt idx="152">
                  <c:v>-7.5711234567901124</c:v>
                </c:pt>
                <c:pt idx="153">
                  <c:v>-13.928629629629627</c:v>
                </c:pt>
                <c:pt idx="154">
                  <c:v>-12.857898148148148</c:v>
                </c:pt>
                <c:pt idx="155">
                  <c:v>-7.4422222222222212</c:v>
                </c:pt>
                <c:pt idx="156">
                  <c:v>-1.9997932098765459</c:v>
                </c:pt>
                <c:pt idx="157">
                  <c:v>0.89744444444444615</c:v>
                </c:pt>
                <c:pt idx="158">
                  <c:v>2.4351388888888881</c:v>
                </c:pt>
                <c:pt idx="159">
                  <c:v>5.8996635802469131</c:v>
                </c:pt>
                <c:pt idx="160">
                  <c:v>6.5770030864197606</c:v>
                </c:pt>
                <c:pt idx="161">
                  <c:v>8.7281944444444264</c:v>
                </c:pt>
                <c:pt idx="162">
                  <c:v>6.2438055555555643</c:v>
                </c:pt>
                <c:pt idx="163">
                  <c:v>6.7800833333333435</c:v>
                </c:pt>
                <c:pt idx="164">
                  <c:v>6.5964598765432019</c:v>
                </c:pt>
                <c:pt idx="165">
                  <c:v>5.8954074074074176</c:v>
                </c:pt>
                <c:pt idx="166">
                  <c:v>3.8427160493826946</c:v>
                </c:pt>
                <c:pt idx="167">
                  <c:v>4.367441358024724</c:v>
                </c:pt>
                <c:pt idx="168">
                  <c:v>8.3177777777777688</c:v>
                </c:pt>
                <c:pt idx="169">
                  <c:v>8.8041975308641938</c:v>
                </c:pt>
                <c:pt idx="170">
                  <c:v>3.657876543209865</c:v>
                </c:pt>
                <c:pt idx="171">
                  <c:v>-2.7507037037037203</c:v>
                </c:pt>
                <c:pt idx="172">
                  <c:v>-10.138811728395039</c:v>
                </c:pt>
                <c:pt idx="173">
                  <c:v>-16.478077160493836</c:v>
                </c:pt>
                <c:pt idx="174">
                  <c:v>-13.777231481481476</c:v>
                </c:pt>
                <c:pt idx="175">
                  <c:v>-5.7348888888888894</c:v>
                </c:pt>
                <c:pt idx="176">
                  <c:v>-0.61288888888888393</c:v>
                </c:pt>
                <c:pt idx="177">
                  <c:v>2.4807407407407274</c:v>
                </c:pt>
                <c:pt idx="178">
                  <c:v>6.2036759259259364</c:v>
                </c:pt>
                <c:pt idx="179">
                  <c:v>4.8520370370370296</c:v>
                </c:pt>
                <c:pt idx="180">
                  <c:v>1.4300740740740923</c:v>
                </c:pt>
                <c:pt idx="181">
                  <c:v>-0.3593425925926042</c:v>
                </c:pt>
                <c:pt idx="182">
                  <c:v>-1.0707314814814881</c:v>
                </c:pt>
                <c:pt idx="183">
                  <c:v>-3.1465277777777731</c:v>
                </c:pt>
                <c:pt idx="184">
                  <c:v>-7.276839506172835</c:v>
                </c:pt>
                <c:pt idx="185">
                  <c:v>-7.5547067901234612</c:v>
                </c:pt>
                <c:pt idx="186">
                  <c:v>-7.0506543209876558</c:v>
                </c:pt>
                <c:pt idx="187">
                  <c:v>-5.094638888888892</c:v>
                </c:pt>
                <c:pt idx="188">
                  <c:v>-3.939999999999992</c:v>
                </c:pt>
                <c:pt idx="189">
                  <c:v>-2.7920493827160513</c:v>
                </c:pt>
                <c:pt idx="190">
                  <c:v>-2.20348148148148</c:v>
                </c:pt>
                <c:pt idx="191">
                  <c:v>-1.3717037037037048</c:v>
                </c:pt>
                <c:pt idx="192">
                  <c:v>-1.2938765432098747</c:v>
                </c:pt>
                <c:pt idx="193">
                  <c:v>-0.61775308641975335</c:v>
                </c:pt>
                <c:pt idx="194">
                  <c:v>-0.45054629629629933</c:v>
                </c:pt>
                <c:pt idx="195">
                  <c:v>-0.29428395061728296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0.74483024691358235</c:v>
                </c:pt>
                <c:pt idx="200">
                  <c:v>0.77523148148148102</c:v>
                </c:pt>
                <c:pt idx="201">
                  <c:v>1.6416666666666659</c:v>
                </c:pt>
                <c:pt idx="202">
                  <c:v>1.7632716049382751</c:v>
                </c:pt>
                <c:pt idx="203">
                  <c:v>2.8729166666666628</c:v>
                </c:pt>
                <c:pt idx="204">
                  <c:v>5.3962191358024691</c:v>
                </c:pt>
                <c:pt idx="205">
                  <c:v>5.3773703703703664</c:v>
                </c:pt>
                <c:pt idx="206">
                  <c:v>7.1138888888888898</c:v>
                </c:pt>
                <c:pt idx="207">
                  <c:v>9.5563240740740696</c:v>
                </c:pt>
                <c:pt idx="208">
                  <c:v>9.2754166666666862</c:v>
                </c:pt>
                <c:pt idx="209">
                  <c:v>8.9890370370370345</c:v>
                </c:pt>
                <c:pt idx="210">
                  <c:v>13.074962962962966</c:v>
                </c:pt>
                <c:pt idx="211">
                  <c:v>10.166780864197507</c:v>
                </c:pt>
                <c:pt idx="212">
                  <c:v>7.928033950617305</c:v>
                </c:pt>
                <c:pt idx="213">
                  <c:v>6.2997438271604853</c:v>
                </c:pt>
                <c:pt idx="214">
                  <c:v>5.491070987654318</c:v>
                </c:pt>
                <c:pt idx="215">
                  <c:v>7.7249537037037204</c:v>
                </c:pt>
                <c:pt idx="216">
                  <c:v>10.177725308641962</c:v>
                </c:pt>
                <c:pt idx="217">
                  <c:v>11.759805555555559</c:v>
                </c:pt>
                <c:pt idx="218">
                  <c:v>11.101922839506157</c:v>
                </c:pt>
                <c:pt idx="219">
                  <c:v>9.6894814814814882</c:v>
                </c:pt>
                <c:pt idx="220">
                  <c:v>7.4714074074073729</c:v>
                </c:pt>
                <c:pt idx="221">
                  <c:v>5.7184722222222772</c:v>
                </c:pt>
                <c:pt idx="222">
                  <c:v>2.5731604938271477</c:v>
                </c:pt>
                <c:pt idx="223">
                  <c:v>2.5926172839505974</c:v>
                </c:pt>
                <c:pt idx="224">
                  <c:v>1.9572314814814658</c:v>
                </c:pt>
                <c:pt idx="225">
                  <c:v>2.6266666666666967</c:v>
                </c:pt>
                <c:pt idx="226">
                  <c:v>3.976481481481466</c:v>
                </c:pt>
                <c:pt idx="227">
                  <c:v>3.3471759259259302</c:v>
                </c:pt>
                <c:pt idx="228">
                  <c:v>3.3775771604937996</c:v>
                </c:pt>
                <c:pt idx="229">
                  <c:v>2.7239506172839905</c:v>
                </c:pt>
                <c:pt idx="230">
                  <c:v>2.0557314814814882</c:v>
                </c:pt>
                <c:pt idx="231">
                  <c:v>0</c:v>
                </c:pt>
                <c:pt idx="232">
                  <c:v>-2.0557314814814882</c:v>
                </c:pt>
                <c:pt idx="233">
                  <c:v>-8.7817006172839474</c:v>
                </c:pt>
                <c:pt idx="234">
                  <c:v>-13.109012345679053</c:v>
                </c:pt>
                <c:pt idx="235">
                  <c:v>-12.003015432098737</c:v>
                </c:pt>
                <c:pt idx="236">
                  <c:v>-7.3546666666666747</c:v>
                </c:pt>
                <c:pt idx="237">
                  <c:v>-3.6116666666666291</c:v>
                </c:pt>
                <c:pt idx="238">
                  <c:v>-4.7474567901235165</c:v>
                </c:pt>
                <c:pt idx="239">
                  <c:v>-8.6917129629629315</c:v>
                </c:pt>
                <c:pt idx="240">
                  <c:v>-14.417481481481511</c:v>
                </c:pt>
                <c:pt idx="241">
                  <c:v>-14.607185185185164</c:v>
                </c:pt>
                <c:pt idx="242">
                  <c:v>-9.85</c:v>
                </c:pt>
                <c:pt idx="243">
                  <c:v>-11.628472222222221</c:v>
                </c:pt>
                <c:pt idx="244">
                  <c:v>-10.448296296296279</c:v>
                </c:pt>
                <c:pt idx="245">
                  <c:v>-9.3556759259259419</c:v>
                </c:pt>
                <c:pt idx="246">
                  <c:v>-12.299731481481466</c:v>
                </c:pt>
                <c:pt idx="247">
                  <c:v>-12.82871296296296</c:v>
                </c:pt>
                <c:pt idx="248">
                  <c:v>-8.340274691358033</c:v>
                </c:pt>
                <c:pt idx="249">
                  <c:v>-3.4067623456790077</c:v>
                </c:pt>
                <c:pt idx="250">
                  <c:v>-1.2555709876543235</c:v>
                </c:pt>
                <c:pt idx="251">
                  <c:v>-2.1834166666666603</c:v>
                </c:pt>
                <c:pt idx="252">
                  <c:v>-2.5348549382716117</c:v>
                </c:pt>
                <c:pt idx="253">
                  <c:v>-1.3206296296296252</c:v>
                </c:pt>
                <c:pt idx="254">
                  <c:v>0</c:v>
                </c:pt>
                <c:pt idx="255">
                  <c:v>-0.85609876543210262</c:v>
                </c:pt>
                <c:pt idx="256">
                  <c:v>-3.4213549382716035</c:v>
                </c:pt>
                <c:pt idx="257">
                  <c:v>-2.20348148148148</c:v>
                </c:pt>
                <c:pt idx="258">
                  <c:v>1.6361944444444447</c:v>
                </c:pt>
                <c:pt idx="259">
                  <c:v>5.0618055555555497</c:v>
                </c:pt>
                <c:pt idx="260">
                  <c:v>6.3204166666666746</c:v>
                </c:pt>
                <c:pt idx="261">
                  <c:v>6.9241851851851752</c:v>
                </c:pt>
                <c:pt idx="262">
                  <c:v>7.4331018518518546</c:v>
                </c:pt>
                <c:pt idx="263">
                  <c:v>9.9229629629629592</c:v>
                </c:pt>
                <c:pt idx="264">
                  <c:v>14.140222222222215</c:v>
                </c:pt>
                <c:pt idx="265">
                  <c:v>15.015777777777801</c:v>
                </c:pt>
                <c:pt idx="266">
                  <c:v>13.242169753086426</c:v>
                </c:pt>
                <c:pt idx="267">
                  <c:v>8.7336666666666414</c:v>
                </c:pt>
                <c:pt idx="268">
                  <c:v>10.687250000000001</c:v>
                </c:pt>
                <c:pt idx="269">
                  <c:v>7.9620833333333261</c:v>
                </c:pt>
                <c:pt idx="270">
                  <c:v>8.235694444444464</c:v>
                </c:pt>
                <c:pt idx="271">
                  <c:v>0.55877469135801583</c:v>
                </c:pt>
                <c:pt idx="272">
                  <c:v>-2.2278024691358058</c:v>
                </c:pt>
                <c:pt idx="273">
                  <c:v>-1.6580833333333482</c:v>
                </c:pt>
                <c:pt idx="274">
                  <c:v>-8.6582716049382409</c:v>
                </c:pt>
                <c:pt idx="275">
                  <c:v>-14.89964506172841</c:v>
                </c:pt>
                <c:pt idx="276">
                  <c:v>-13.41545679012345</c:v>
                </c:pt>
                <c:pt idx="277">
                  <c:v>-15.847555555555559</c:v>
                </c:pt>
                <c:pt idx="278">
                  <c:v>-13.896404320987665</c:v>
                </c:pt>
                <c:pt idx="279">
                  <c:v>-18.517999999999983</c:v>
                </c:pt>
                <c:pt idx="280">
                  <c:v>-11.69170679012346</c:v>
                </c:pt>
                <c:pt idx="281">
                  <c:v>-3.0352592592592558</c:v>
                </c:pt>
                <c:pt idx="282">
                  <c:v>7.0755833333333316</c:v>
                </c:pt>
                <c:pt idx="283">
                  <c:v>11.135972222222232</c:v>
                </c:pt>
                <c:pt idx="284">
                  <c:v>12.432888888888895</c:v>
                </c:pt>
                <c:pt idx="285">
                  <c:v>15.247435185185186</c:v>
                </c:pt>
                <c:pt idx="286">
                  <c:v>14.346342592592558</c:v>
                </c:pt>
                <c:pt idx="287">
                  <c:v>15.670620370370393</c:v>
                </c:pt>
                <c:pt idx="288">
                  <c:v>16.994898148148138</c:v>
                </c:pt>
                <c:pt idx="289">
                  <c:v>18.319175925925908</c:v>
                </c:pt>
                <c:pt idx="290">
                  <c:v>11.148132716049426</c:v>
                </c:pt>
                <c:pt idx="291">
                  <c:v>3.6116666666666291</c:v>
                </c:pt>
                <c:pt idx="292">
                  <c:v>-3.6116666666666291</c:v>
                </c:pt>
                <c:pt idx="293">
                  <c:v>-6.5076882716049607</c:v>
                </c:pt>
                <c:pt idx="294">
                  <c:v>-4.6404444444444639</c:v>
                </c:pt>
                <c:pt idx="295">
                  <c:v>-2.8607561728395261</c:v>
                </c:pt>
                <c:pt idx="296">
                  <c:v>-0.56850308641968483</c:v>
                </c:pt>
                <c:pt idx="297">
                  <c:v>0.56850308641968483</c:v>
                </c:pt>
                <c:pt idx="298">
                  <c:v>1.712805555555603</c:v>
                </c:pt>
                <c:pt idx="299">
                  <c:v>1.1479506172839236</c:v>
                </c:pt>
                <c:pt idx="300">
                  <c:v>0</c:v>
                </c:pt>
                <c:pt idx="301">
                  <c:v>-1.1479506172839236</c:v>
                </c:pt>
                <c:pt idx="302">
                  <c:v>-2.8485956790123335</c:v>
                </c:pt>
                <c:pt idx="303">
                  <c:v>-4.4945185185185563</c:v>
                </c:pt>
                <c:pt idx="304">
                  <c:v>-5.5087037037037208</c:v>
                </c:pt>
                <c:pt idx="305">
                  <c:v>-8.0350462962962794</c:v>
                </c:pt>
                <c:pt idx="306">
                  <c:v>-7.7614351851851637</c:v>
                </c:pt>
                <c:pt idx="307">
                  <c:v>-5.022283950617294</c:v>
                </c:pt>
                <c:pt idx="308">
                  <c:v>-2.4655401234568095</c:v>
                </c:pt>
                <c:pt idx="309">
                  <c:v>-0.97770370370366433</c:v>
                </c:pt>
                <c:pt idx="310">
                  <c:v>-1.9408148148148139</c:v>
                </c:pt>
                <c:pt idx="311">
                  <c:v>-2.398657407407407</c:v>
                </c:pt>
                <c:pt idx="312">
                  <c:v>-3.3070462962963019</c:v>
                </c:pt>
                <c:pt idx="313">
                  <c:v>-5.076398148148173</c:v>
                </c:pt>
                <c:pt idx="314">
                  <c:v>-6.2480617283950393</c:v>
                </c:pt>
                <c:pt idx="315">
                  <c:v>-6.8487901234567978</c:v>
                </c:pt>
                <c:pt idx="316">
                  <c:v>-5.7373209876543179</c:v>
                </c:pt>
                <c:pt idx="317">
                  <c:v>-5.1140956790123449</c:v>
                </c:pt>
                <c:pt idx="318">
                  <c:v>-6.3775709876543072</c:v>
                </c:pt>
                <c:pt idx="319">
                  <c:v>-7.0530864197531002</c:v>
                </c:pt>
                <c:pt idx="320">
                  <c:v>-6.2498858024691319</c:v>
                </c:pt>
                <c:pt idx="321">
                  <c:v>-1.5717438271604904</c:v>
                </c:pt>
                <c:pt idx="322">
                  <c:v>-2.1493672839506259</c:v>
                </c:pt>
                <c:pt idx="323">
                  <c:v>0</c:v>
                </c:pt>
                <c:pt idx="324">
                  <c:v>-1.7948888888888839</c:v>
                </c:pt>
                <c:pt idx="325">
                  <c:v>-1.1722716049382751</c:v>
                </c:pt>
                <c:pt idx="326">
                  <c:v>0</c:v>
                </c:pt>
                <c:pt idx="327">
                  <c:v>-0.86643518518518603</c:v>
                </c:pt>
                <c:pt idx="328">
                  <c:v>-0.85549074074073295</c:v>
                </c:pt>
                <c:pt idx="329">
                  <c:v>-7.4568148148148135</c:v>
                </c:pt>
                <c:pt idx="330">
                  <c:v>-6.9314814814814882</c:v>
                </c:pt>
                <c:pt idx="331">
                  <c:v>-1.2549629629629651</c:v>
                </c:pt>
                <c:pt idx="332">
                  <c:v>-0.40859259259259301</c:v>
                </c:pt>
                <c:pt idx="333">
                  <c:v>-1.585728395061722</c:v>
                </c:pt>
                <c:pt idx="334">
                  <c:v>-0.57458333333333711</c:v>
                </c:pt>
                <c:pt idx="335">
                  <c:v>-1.1163333333333287</c:v>
                </c:pt>
                <c:pt idx="336">
                  <c:v>-0.89683641975308914</c:v>
                </c:pt>
                <c:pt idx="337">
                  <c:v>-0.35022222222222099</c:v>
                </c:pt>
                <c:pt idx="338">
                  <c:v>0.35022222222222099</c:v>
                </c:pt>
                <c:pt idx="339">
                  <c:v>1.6361944444444447</c:v>
                </c:pt>
                <c:pt idx="340">
                  <c:v>4.8447407407407406</c:v>
                </c:pt>
                <c:pt idx="341">
                  <c:v>7.8052129629629654</c:v>
                </c:pt>
                <c:pt idx="342">
                  <c:v>8.2448148148148146</c:v>
                </c:pt>
                <c:pt idx="343">
                  <c:v>2.6868611111111105</c:v>
                </c:pt>
                <c:pt idx="344">
                  <c:v>0.91750925925925597</c:v>
                </c:pt>
                <c:pt idx="345">
                  <c:v>0.61775308641975202</c:v>
                </c:pt>
                <c:pt idx="346">
                  <c:v>2.8400833333333315</c:v>
                </c:pt>
                <c:pt idx="347">
                  <c:v>0.64450617283951506</c:v>
                </c:pt>
                <c:pt idx="348">
                  <c:v>1.6325462962962909</c:v>
                </c:pt>
                <c:pt idx="349">
                  <c:v>1.9991851851851805</c:v>
                </c:pt>
                <c:pt idx="350">
                  <c:v>1.357111111111116</c:v>
                </c:pt>
                <c:pt idx="351">
                  <c:v>0.34231790123456596</c:v>
                </c:pt>
                <c:pt idx="352">
                  <c:v>-0.34231790123456596</c:v>
                </c:pt>
                <c:pt idx="353">
                  <c:v>-0.3411018518518546</c:v>
                </c:pt>
                <c:pt idx="354">
                  <c:v>-0.33988580246914313</c:v>
                </c:pt>
                <c:pt idx="355">
                  <c:v>0</c:v>
                </c:pt>
                <c:pt idx="356">
                  <c:v>0.68098765432099762</c:v>
                </c:pt>
                <c:pt idx="357">
                  <c:v>0.34231790123456596</c:v>
                </c:pt>
                <c:pt idx="358">
                  <c:v>-0.68341975308642056</c:v>
                </c:pt>
                <c:pt idx="359">
                  <c:v>-3.6718611111111157</c:v>
                </c:pt>
                <c:pt idx="360">
                  <c:v>-5.9957314814814717</c:v>
                </c:pt>
                <c:pt idx="361">
                  <c:v>-5.275222222222232</c:v>
                </c:pt>
                <c:pt idx="362">
                  <c:v>-3.5648487654320915</c:v>
                </c:pt>
                <c:pt idx="363">
                  <c:v>-2.0916049382716011</c:v>
                </c:pt>
                <c:pt idx="364">
                  <c:v>-1.01661728395062</c:v>
                </c:pt>
                <c:pt idx="365">
                  <c:v>0</c:v>
                </c:pt>
                <c:pt idx="366">
                  <c:v>0.25233024691357947</c:v>
                </c:pt>
                <c:pt idx="367">
                  <c:v>1.021481481481477</c:v>
                </c:pt>
                <c:pt idx="368">
                  <c:v>2.3694722222222322</c:v>
                </c:pt>
                <c:pt idx="369">
                  <c:v>3.8816296296296224</c:v>
                </c:pt>
                <c:pt idx="370">
                  <c:v>2.3250864197530889</c:v>
                </c:pt>
                <c:pt idx="371">
                  <c:v>0.59343209876542846</c:v>
                </c:pt>
                <c:pt idx="372">
                  <c:v>-2.0557314814814829</c:v>
                </c:pt>
                <c:pt idx="373">
                  <c:v>-6.8554783950617191</c:v>
                </c:pt>
                <c:pt idx="374">
                  <c:v>-8.5366666666666777</c:v>
                </c:pt>
                <c:pt idx="375">
                  <c:v>-6.4408055555555492</c:v>
                </c:pt>
                <c:pt idx="376">
                  <c:v>-3.9977623456790132</c:v>
                </c:pt>
                <c:pt idx="377">
                  <c:v>-2.2843487654320982</c:v>
                </c:pt>
                <c:pt idx="378">
                  <c:v>-1.5097253086419744</c:v>
                </c:pt>
                <c:pt idx="379">
                  <c:v>-0.92480555555555521</c:v>
                </c:pt>
                <c:pt idx="380">
                  <c:v>-0.73935802469135858</c:v>
                </c:pt>
                <c:pt idx="381">
                  <c:v>-0.88954012345679079</c:v>
                </c:pt>
                <c:pt idx="382">
                  <c:v>-0.80259259259259186</c:v>
                </c:pt>
                <c:pt idx="383">
                  <c:v>-0.62748148148148153</c:v>
                </c:pt>
                <c:pt idx="384">
                  <c:v>-0.51074074074074094</c:v>
                </c:pt>
                <c:pt idx="385">
                  <c:v>-0.272395061728395</c:v>
                </c:pt>
                <c:pt idx="386">
                  <c:v>-4.9250000000000002E-2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1.520061728395062E-2</c:v>
                </c:pt>
                <c:pt idx="393">
                  <c:v>0.25293827160493831</c:v>
                </c:pt>
                <c:pt idx="394">
                  <c:v>1.1327499999999997</c:v>
                </c:pt>
                <c:pt idx="395">
                  <c:v>2.7877932098765443</c:v>
                </c:pt>
                <c:pt idx="396">
                  <c:v>5.0101234567901232</c:v>
                </c:pt>
                <c:pt idx="397">
                  <c:v>7.5559228395061764</c:v>
                </c:pt>
                <c:pt idx="398">
                  <c:v>9.8043981481481417</c:v>
                </c:pt>
                <c:pt idx="399">
                  <c:v>9.0492314814814705</c:v>
                </c:pt>
                <c:pt idx="400">
                  <c:v>4.2391481481481623</c:v>
                </c:pt>
                <c:pt idx="401">
                  <c:v>0</c:v>
                </c:pt>
                <c:pt idx="402">
                  <c:v>-2.1493672839506259</c:v>
                </c:pt>
                <c:pt idx="403">
                  <c:v>-4.6890864197530782</c:v>
                </c:pt>
                <c:pt idx="404">
                  <c:v>-4.6410524691358059</c:v>
                </c:pt>
                <c:pt idx="405">
                  <c:v>-3.5581604938271645</c:v>
                </c:pt>
                <c:pt idx="406">
                  <c:v>-3.5478240740740756</c:v>
                </c:pt>
                <c:pt idx="407">
                  <c:v>-3.6901018518518462</c:v>
                </c:pt>
                <c:pt idx="408">
                  <c:v>-3.3386635802469136</c:v>
                </c:pt>
                <c:pt idx="409">
                  <c:v>-1.9730401234567911</c:v>
                </c:pt>
                <c:pt idx="410">
                  <c:v>-0.51256481481481397</c:v>
                </c:pt>
                <c:pt idx="411">
                  <c:v>0.16963888888888812</c:v>
                </c:pt>
                <c:pt idx="412">
                  <c:v>0.34292592592592586</c:v>
                </c:pt>
                <c:pt idx="413">
                  <c:v>0.52350925925926017</c:v>
                </c:pt>
                <c:pt idx="414">
                  <c:v>0.71503703703704058</c:v>
                </c:pt>
                <c:pt idx="415">
                  <c:v>1.8727160493827142</c:v>
                </c:pt>
                <c:pt idx="416">
                  <c:v>3.0370833333333285</c:v>
                </c:pt>
                <c:pt idx="417">
                  <c:v>2.8534598765432073</c:v>
                </c:pt>
                <c:pt idx="418">
                  <c:v>0.91933333333334544</c:v>
                </c:pt>
                <c:pt idx="419">
                  <c:v>-0.69132407407408114</c:v>
                </c:pt>
                <c:pt idx="420">
                  <c:v>-2.6558518518518488</c:v>
                </c:pt>
                <c:pt idx="421">
                  <c:v>-2.0794444444444422</c:v>
                </c:pt>
                <c:pt idx="422">
                  <c:v>-0.79772839506173332</c:v>
                </c:pt>
                <c:pt idx="423">
                  <c:v>0.39643209876543123</c:v>
                </c:pt>
                <c:pt idx="424">
                  <c:v>1.6343703703703694</c:v>
                </c:pt>
                <c:pt idx="425">
                  <c:v>4.1935462962963044</c:v>
                </c:pt>
                <c:pt idx="426">
                  <c:v>8.8741203703703633</c:v>
                </c:pt>
                <c:pt idx="427">
                  <c:v>14.592592592592588</c:v>
                </c:pt>
                <c:pt idx="428">
                  <c:v>15.066851851851865</c:v>
                </c:pt>
                <c:pt idx="429">
                  <c:v>7.1138888888888614</c:v>
                </c:pt>
                <c:pt idx="430">
                  <c:v>0.40676851851853429</c:v>
                </c:pt>
                <c:pt idx="431">
                  <c:v>-2.821842592592593</c:v>
                </c:pt>
                <c:pt idx="432">
                  <c:v>-3.5405277777777791</c:v>
                </c:pt>
                <c:pt idx="433">
                  <c:v>-2.305629629629617</c:v>
                </c:pt>
                <c:pt idx="434">
                  <c:v>-0.75881481481481394</c:v>
                </c:pt>
                <c:pt idx="435">
                  <c:v>-1.8757561728395151</c:v>
                </c:pt>
                <c:pt idx="436">
                  <c:v>-5.0903827160493913</c:v>
                </c:pt>
                <c:pt idx="437">
                  <c:v>-8.4971450617283928</c:v>
                </c:pt>
                <c:pt idx="438">
                  <c:v>-11.180966049382713</c:v>
                </c:pt>
                <c:pt idx="439">
                  <c:v>-12.024296296296296</c:v>
                </c:pt>
                <c:pt idx="440">
                  <c:v>-10.022070987654319</c:v>
                </c:pt>
                <c:pt idx="441">
                  <c:v>-6.5131604938271623</c:v>
                </c:pt>
                <c:pt idx="442">
                  <c:v>-2.7269907407407405</c:v>
                </c:pt>
                <c:pt idx="443">
                  <c:v>-0.77523148148148158</c:v>
                </c:pt>
                <c:pt idx="444">
                  <c:v>-0.10032407407407407</c:v>
                </c:pt>
                <c:pt idx="445">
                  <c:v>-2.4320987654320989E-3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1.520061728395062E-2</c:v>
                </c:pt>
                <c:pt idx="513">
                  <c:v>0.36481481481481476</c:v>
                </c:pt>
                <c:pt idx="514">
                  <c:v>2.2685401234567899</c:v>
                </c:pt>
                <c:pt idx="515">
                  <c:v>5.8175802469135798</c:v>
                </c:pt>
                <c:pt idx="516">
                  <c:v>8.6947530864197571</c:v>
                </c:pt>
                <c:pt idx="517">
                  <c:v>8.3913487654321006</c:v>
                </c:pt>
                <c:pt idx="518">
                  <c:v>3.6092345679012285</c:v>
                </c:pt>
                <c:pt idx="519">
                  <c:v>0</c:v>
                </c:pt>
                <c:pt idx="520">
                  <c:v>-1.5759999999999943</c:v>
                </c:pt>
                <c:pt idx="521">
                  <c:v>-2.5293827160493829</c:v>
                </c:pt>
                <c:pt idx="522">
                  <c:v>-2.641867283950623</c:v>
                </c:pt>
                <c:pt idx="523">
                  <c:v>-3.1495679012345659</c:v>
                </c:pt>
                <c:pt idx="524">
                  <c:v>-4.6568611111111133</c:v>
                </c:pt>
                <c:pt idx="525">
                  <c:v>-5.9975555555555555</c:v>
                </c:pt>
                <c:pt idx="526">
                  <c:v>-5.0982870370370357</c:v>
                </c:pt>
                <c:pt idx="527">
                  <c:v>-2.5391111111111111</c:v>
                </c:pt>
                <c:pt idx="528">
                  <c:v>-0.72962962962962963</c:v>
                </c:pt>
                <c:pt idx="529">
                  <c:v>-0.18240740740740741</c:v>
                </c:pt>
                <c:pt idx="530">
                  <c:v>-6.0802469135802478E-2</c:v>
                </c:pt>
                <c:pt idx="531">
                  <c:v>0</c:v>
                </c:pt>
                <c:pt idx="532">
                  <c:v>0</c:v>
                </c:pt>
                <c:pt idx="533">
                  <c:v>2.4320987654320989E-3</c:v>
                </c:pt>
                <c:pt idx="534">
                  <c:v>8.5123456790123453E-2</c:v>
                </c:pt>
                <c:pt idx="535">
                  <c:v>0.53506172839506183</c:v>
                </c:pt>
                <c:pt idx="536">
                  <c:v>1.0214814814814814</c:v>
                </c:pt>
                <c:pt idx="537">
                  <c:v>2.4442592592592591</c:v>
                </c:pt>
                <c:pt idx="538">
                  <c:v>6.1872592592592595</c:v>
                </c:pt>
                <c:pt idx="539">
                  <c:v>11.214407407407407</c:v>
                </c:pt>
                <c:pt idx="540">
                  <c:v>10.954780864197533</c:v>
                </c:pt>
                <c:pt idx="541">
                  <c:v>4.05187654320987</c:v>
                </c:pt>
                <c:pt idx="542">
                  <c:v>0</c:v>
                </c:pt>
                <c:pt idx="543">
                  <c:v>-0.59343209876542846</c:v>
                </c:pt>
                <c:pt idx="544">
                  <c:v>-2.0387067901234612</c:v>
                </c:pt>
                <c:pt idx="545">
                  <c:v>-3.6280833333333256</c:v>
                </c:pt>
                <c:pt idx="546">
                  <c:v>-5.6716543209876518</c:v>
                </c:pt>
                <c:pt idx="547">
                  <c:v>-3.7551604938271703</c:v>
                </c:pt>
                <c:pt idx="548">
                  <c:v>-2.8218425925925903</c:v>
                </c:pt>
                <c:pt idx="549">
                  <c:v>-1.8331944444444421</c:v>
                </c:pt>
                <c:pt idx="550">
                  <c:v>-1.7346944444444448</c:v>
                </c:pt>
                <c:pt idx="551">
                  <c:v>-1.2811080246913613</c:v>
                </c:pt>
                <c:pt idx="552">
                  <c:v>-0.70530864197530441</c:v>
                </c:pt>
                <c:pt idx="553">
                  <c:v>-1.0214814814814839</c:v>
                </c:pt>
                <c:pt idx="554">
                  <c:v>-0.6566666666666644</c:v>
                </c:pt>
                <c:pt idx="555">
                  <c:v>-0.32103703703703773</c:v>
                </c:pt>
                <c:pt idx="556">
                  <c:v>0</c:v>
                </c:pt>
                <c:pt idx="557">
                  <c:v>0.32103703703703773</c:v>
                </c:pt>
                <c:pt idx="558">
                  <c:v>0.82387345679012403</c:v>
                </c:pt>
                <c:pt idx="559">
                  <c:v>1.2044969135802452</c:v>
                </c:pt>
                <c:pt idx="560">
                  <c:v>3.7697530864197519</c:v>
                </c:pt>
                <c:pt idx="561">
                  <c:v>1.0184413580246927</c:v>
                </c:pt>
                <c:pt idx="562">
                  <c:v>0</c:v>
                </c:pt>
                <c:pt idx="563">
                  <c:v>0</c:v>
                </c:pt>
                <c:pt idx="564">
                  <c:v>-3.1520000000000001</c:v>
                </c:pt>
                <c:pt idx="565">
                  <c:v>-8.2174537037037041</c:v>
                </c:pt>
                <c:pt idx="566">
                  <c:v>-4.80157098765432</c:v>
                </c:pt>
                <c:pt idx="567">
                  <c:v>-1.4008888888888889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6.0802469135802478E-2</c:v>
                </c:pt>
                <c:pt idx="602">
                  <c:v>0.20733641975308645</c:v>
                </c:pt>
                <c:pt idx="603">
                  <c:v>1.1327499999999997</c:v>
                </c:pt>
                <c:pt idx="604">
                  <c:v>3.6341635802469132</c:v>
                </c:pt>
                <c:pt idx="605">
                  <c:v>7.2251574074074068</c:v>
                </c:pt>
                <c:pt idx="606">
                  <c:v>11.57679012345679</c:v>
                </c:pt>
                <c:pt idx="607">
                  <c:v>15.699805555555553</c:v>
                </c:pt>
                <c:pt idx="608">
                  <c:v>17.024691358024683</c:v>
                </c:pt>
                <c:pt idx="609">
                  <c:v>17.072725308641974</c:v>
                </c:pt>
                <c:pt idx="610">
                  <c:v>17.900246913580251</c:v>
                </c:pt>
                <c:pt idx="611">
                  <c:v>20.36700308641975</c:v>
                </c:pt>
                <c:pt idx="612">
                  <c:v>19.003811728395043</c:v>
                </c:pt>
                <c:pt idx="613">
                  <c:v>10.94018827160496</c:v>
                </c:pt>
                <c:pt idx="614">
                  <c:v>2.3591358024691544</c:v>
                </c:pt>
                <c:pt idx="615">
                  <c:v>-1.1820000000000224</c:v>
                </c:pt>
                <c:pt idx="616">
                  <c:v>-0.58917592592595247</c:v>
                </c:pt>
                <c:pt idx="617">
                  <c:v>-1.174703703703653</c:v>
                </c:pt>
                <c:pt idx="618">
                  <c:v>-2.3348148148148367</c:v>
                </c:pt>
                <c:pt idx="619">
                  <c:v>-4.6112592592592554</c:v>
                </c:pt>
                <c:pt idx="620">
                  <c:v>-6.2134043209876433</c:v>
                </c:pt>
                <c:pt idx="621">
                  <c:v>-5.5208641975308899</c:v>
                </c:pt>
                <c:pt idx="622">
                  <c:v>-2.7148302469135737</c:v>
                </c:pt>
                <c:pt idx="623">
                  <c:v>-0.53931790123458834</c:v>
                </c:pt>
                <c:pt idx="624">
                  <c:v>1.0798518518518827</c:v>
                </c:pt>
                <c:pt idx="625">
                  <c:v>3.2687407407407663</c:v>
                </c:pt>
                <c:pt idx="626">
                  <c:v>3.312518518518512</c:v>
                </c:pt>
                <c:pt idx="627">
                  <c:v>1.6726759259259076</c:v>
                </c:pt>
                <c:pt idx="628">
                  <c:v>0</c:v>
                </c:pt>
                <c:pt idx="629">
                  <c:v>0</c:v>
                </c:pt>
                <c:pt idx="630">
                  <c:v>0.55999074074074406</c:v>
                </c:pt>
                <c:pt idx="631">
                  <c:v>3.3854814814815102</c:v>
                </c:pt>
                <c:pt idx="632">
                  <c:v>5.7397530864197295</c:v>
                </c:pt>
                <c:pt idx="633">
                  <c:v>7.0482222222221873</c:v>
                </c:pt>
                <c:pt idx="634">
                  <c:v>8.4442469135802707</c:v>
                </c:pt>
                <c:pt idx="635">
                  <c:v>8.0545030864197749</c:v>
                </c:pt>
                <c:pt idx="636">
                  <c:v>6.3356172839505982</c:v>
                </c:pt>
                <c:pt idx="637">
                  <c:v>2.5682962962962796</c:v>
                </c:pt>
                <c:pt idx="638">
                  <c:v>0</c:v>
                </c:pt>
                <c:pt idx="639">
                  <c:v>-0.64389814814816226</c:v>
                </c:pt>
                <c:pt idx="640">
                  <c:v>-1.284148148148095</c:v>
                </c:pt>
                <c:pt idx="641">
                  <c:v>-0.64025000000002241</c:v>
                </c:pt>
                <c:pt idx="642">
                  <c:v>3.2134104938271704</c:v>
                </c:pt>
                <c:pt idx="643">
                  <c:v>7.8362222222221876</c:v>
                </c:pt>
                <c:pt idx="644">
                  <c:v>5.9920833333333929</c:v>
                </c:pt>
                <c:pt idx="645">
                  <c:v>2.0192499999999551</c:v>
                </c:pt>
                <c:pt idx="646">
                  <c:v>2.7093580246913644</c:v>
                </c:pt>
                <c:pt idx="647">
                  <c:v>2.7288148148147915</c:v>
                </c:pt>
                <c:pt idx="648">
                  <c:v>2.7482716049383087</c:v>
                </c:pt>
                <c:pt idx="649">
                  <c:v>1.381432098765434</c:v>
                </c:pt>
                <c:pt idx="650">
                  <c:v>-0.69132407407409235</c:v>
                </c:pt>
                <c:pt idx="651">
                  <c:v>-5.4868148148148137</c:v>
                </c:pt>
                <c:pt idx="652">
                  <c:v>-12.060777777777769</c:v>
                </c:pt>
                <c:pt idx="653">
                  <c:v>-13.572935185185209</c:v>
                </c:pt>
                <c:pt idx="654">
                  <c:v>-12.428024691358015</c:v>
                </c:pt>
                <c:pt idx="655">
                  <c:v>-17.15663271604938</c:v>
                </c:pt>
                <c:pt idx="656">
                  <c:v>-21.986172839506153</c:v>
                </c:pt>
                <c:pt idx="657">
                  <c:v>-20.040493827160486</c:v>
                </c:pt>
                <c:pt idx="658">
                  <c:v>-12.427416666666673</c:v>
                </c:pt>
                <c:pt idx="659">
                  <c:v>-9.4705925925926042</c:v>
                </c:pt>
                <c:pt idx="660">
                  <c:v>-13.102324074074069</c:v>
                </c:pt>
                <c:pt idx="661">
                  <c:v>-17.328703703703699</c:v>
                </c:pt>
                <c:pt idx="662">
                  <c:v>-15.049219135802469</c:v>
                </c:pt>
                <c:pt idx="663">
                  <c:v>-11.633336419753086</c:v>
                </c:pt>
                <c:pt idx="664">
                  <c:v>-3.9856018518518517</c:v>
                </c:pt>
                <c:pt idx="665">
                  <c:v>-1.678756172839508</c:v>
                </c:pt>
                <c:pt idx="666">
                  <c:v>0.74483024691358235</c:v>
                </c:pt>
                <c:pt idx="667">
                  <c:v>2.4168981481481469</c:v>
                </c:pt>
                <c:pt idx="668">
                  <c:v>10.032407407407407</c:v>
                </c:pt>
                <c:pt idx="669">
                  <c:v>10.776629629629623</c:v>
                </c:pt>
                <c:pt idx="670">
                  <c:v>14.942814814814819</c:v>
                </c:pt>
                <c:pt idx="671">
                  <c:v>14.592592592592604</c:v>
                </c:pt>
                <c:pt idx="672">
                  <c:v>8.0259259259259181</c:v>
                </c:pt>
                <c:pt idx="673">
                  <c:v>8.5123456790123448</c:v>
                </c:pt>
                <c:pt idx="674">
                  <c:v>8.9987654320987609</c:v>
                </c:pt>
                <c:pt idx="675">
                  <c:v>9.4851851851851858</c:v>
                </c:pt>
                <c:pt idx="676">
                  <c:v>1.4647314814814545</c:v>
                </c:pt>
                <c:pt idx="677">
                  <c:v>0.98256790123459947</c:v>
                </c:pt>
                <c:pt idx="678">
                  <c:v>-7.2506944444444308</c:v>
                </c:pt>
                <c:pt idx="679">
                  <c:v>-14.988416666666662</c:v>
                </c:pt>
                <c:pt idx="680">
                  <c:v>-16.006250000000012</c:v>
                </c:pt>
                <c:pt idx="681">
                  <c:v>-16.831947530864205</c:v>
                </c:pt>
                <c:pt idx="682">
                  <c:v>-13.046385802469137</c:v>
                </c:pt>
                <c:pt idx="683">
                  <c:v>-4.5376882716049325</c:v>
                </c:pt>
                <c:pt idx="684">
                  <c:v>-5.3506172839506281</c:v>
                </c:pt>
                <c:pt idx="685">
                  <c:v>0</c:v>
                </c:pt>
                <c:pt idx="686">
                  <c:v>5.8662222222222358</c:v>
                </c:pt>
                <c:pt idx="687">
                  <c:v>7.1455061728394984</c:v>
                </c:pt>
                <c:pt idx="688">
                  <c:v>6.0559259259259184</c:v>
                </c:pt>
                <c:pt idx="689">
                  <c:v>8.2539351851851919</c:v>
                </c:pt>
                <c:pt idx="690">
                  <c:v>6.7812993827160479</c:v>
                </c:pt>
                <c:pt idx="691">
                  <c:v>2.2326666666666517</c:v>
                </c:pt>
                <c:pt idx="692">
                  <c:v>0.7539506172839795</c:v>
                </c:pt>
                <c:pt idx="693">
                  <c:v>2.6771327160493801</c:v>
                </c:pt>
                <c:pt idx="694">
                  <c:v>3.5295833333333371</c:v>
                </c:pt>
                <c:pt idx="695">
                  <c:v>2.003441358024701</c:v>
                </c:pt>
                <c:pt idx="696">
                  <c:v>-3.1909135802469333</c:v>
                </c:pt>
                <c:pt idx="697">
                  <c:v>-15.131910493827165</c:v>
                </c:pt>
                <c:pt idx="698">
                  <c:v>-8.2235339506172771</c:v>
                </c:pt>
                <c:pt idx="699">
                  <c:v>-8.0277499999999993</c:v>
                </c:pt>
                <c:pt idx="700">
                  <c:v>-3.5490401234567925</c:v>
                </c:pt>
                <c:pt idx="701">
                  <c:v>-1.5687037037037093</c:v>
                </c:pt>
                <c:pt idx="702">
                  <c:v>-0.51317283950617254</c:v>
                </c:pt>
                <c:pt idx="703">
                  <c:v>0</c:v>
                </c:pt>
                <c:pt idx="704">
                  <c:v>-0.25476234567900791</c:v>
                </c:pt>
                <c:pt idx="705">
                  <c:v>-2.4807407407407411</c:v>
                </c:pt>
                <c:pt idx="706">
                  <c:v>-4.5966666666666711</c:v>
                </c:pt>
                <c:pt idx="707">
                  <c:v>-5.6181481481481397</c:v>
                </c:pt>
                <c:pt idx="708">
                  <c:v>-3.9016944444444461</c:v>
                </c:pt>
                <c:pt idx="709">
                  <c:v>-1.2063209876543235</c:v>
                </c:pt>
                <c:pt idx="710">
                  <c:v>1.8386666666666671</c:v>
                </c:pt>
                <c:pt idx="711">
                  <c:v>7.1850277777777789</c:v>
                </c:pt>
                <c:pt idx="712">
                  <c:v>9.2906172839506205</c:v>
                </c:pt>
                <c:pt idx="713">
                  <c:v>1.8258981481481455</c:v>
                </c:pt>
                <c:pt idx="714">
                  <c:v>-1.5687037037037093</c:v>
                </c:pt>
                <c:pt idx="715">
                  <c:v>-6.5174166666666657</c:v>
                </c:pt>
                <c:pt idx="716">
                  <c:v>-9.0619999999999958</c:v>
                </c:pt>
                <c:pt idx="717">
                  <c:v>-2.992089506172841</c:v>
                </c:pt>
                <c:pt idx="718">
                  <c:v>0</c:v>
                </c:pt>
                <c:pt idx="719">
                  <c:v>1.5200617283950635</c:v>
                </c:pt>
                <c:pt idx="720">
                  <c:v>5.2898148148148163</c:v>
                </c:pt>
                <c:pt idx="721">
                  <c:v>5.2442129629629566</c:v>
                </c:pt>
                <c:pt idx="722">
                  <c:v>4.9924907407407471</c:v>
                </c:pt>
                <c:pt idx="723">
                  <c:v>4.9791141975308628</c:v>
                </c:pt>
                <c:pt idx="724">
                  <c:v>4.240972222222215</c:v>
                </c:pt>
                <c:pt idx="725">
                  <c:v>7.9991728395061834</c:v>
                </c:pt>
                <c:pt idx="726">
                  <c:v>11.336620370370362</c:v>
                </c:pt>
                <c:pt idx="727">
                  <c:v>19.276206790123453</c:v>
                </c:pt>
                <c:pt idx="728">
                  <c:v>13.242777777777757</c:v>
                </c:pt>
                <c:pt idx="729">
                  <c:v>11.382222222222277</c:v>
                </c:pt>
                <c:pt idx="730">
                  <c:v>6.9630987654320746</c:v>
                </c:pt>
                <c:pt idx="731">
                  <c:v>1.5231018518518376</c:v>
                </c:pt>
                <c:pt idx="732">
                  <c:v>0.51013271604937993</c:v>
                </c:pt>
                <c:pt idx="733">
                  <c:v>1.0239135802469446</c:v>
                </c:pt>
                <c:pt idx="734">
                  <c:v>1.0287777777777456</c:v>
                </c:pt>
                <c:pt idx="735">
                  <c:v>1.5522870370370911</c:v>
                </c:pt>
                <c:pt idx="736">
                  <c:v>2.0867407407407219</c:v>
                </c:pt>
                <c:pt idx="737">
                  <c:v>3.1665925925925817</c:v>
                </c:pt>
                <c:pt idx="738">
                  <c:v>1.5997129629629538</c:v>
                </c:pt>
                <c:pt idx="739">
                  <c:v>0.53566975308642606</c:v>
                </c:pt>
                <c:pt idx="740">
                  <c:v>6.5228888888888612</c:v>
                </c:pt>
                <c:pt idx="741">
                  <c:v>6.1331450617283885</c:v>
                </c:pt>
                <c:pt idx="742">
                  <c:v>4.5528888888889059</c:v>
                </c:pt>
                <c:pt idx="743">
                  <c:v>0.5745833333333259</c:v>
                </c:pt>
                <c:pt idx="744">
                  <c:v>0.57579938271605413</c:v>
                </c:pt>
                <c:pt idx="745">
                  <c:v>0</c:v>
                </c:pt>
                <c:pt idx="746">
                  <c:v>0.57701543209878225</c:v>
                </c:pt>
                <c:pt idx="747">
                  <c:v>2.320222222222232</c:v>
                </c:pt>
                <c:pt idx="748">
                  <c:v>4.1072067901234499</c:v>
                </c:pt>
                <c:pt idx="749">
                  <c:v>4.7669135802469</c:v>
                </c:pt>
                <c:pt idx="750">
                  <c:v>2.4126419753086354</c:v>
                </c:pt>
                <c:pt idx="751">
                  <c:v>0</c:v>
                </c:pt>
                <c:pt idx="752">
                  <c:v>-0.60498456790121768</c:v>
                </c:pt>
                <c:pt idx="753">
                  <c:v>-2.4077777777778127</c:v>
                </c:pt>
                <c:pt idx="754">
                  <c:v>-4.757185185185163</c:v>
                </c:pt>
                <c:pt idx="755">
                  <c:v>-5.2588055555555586</c:v>
                </c:pt>
                <c:pt idx="756">
                  <c:v>-7.4221574074073962</c:v>
                </c:pt>
                <c:pt idx="757">
                  <c:v>-14.227777777777769</c:v>
                </c:pt>
                <c:pt idx="758">
                  <c:v>-22.205061728395073</c:v>
                </c:pt>
                <c:pt idx="759">
                  <c:v>-23.207086419753068</c:v>
                </c:pt>
                <c:pt idx="760">
                  <c:v>-19.566842592592607</c:v>
                </c:pt>
                <c:pt idx="761">
                  <c:v>-16.982737654320989</c:v>
                </c:pt>
                <c:pt idx="762">
                  <c:v>-13.566854938271605</c:v>
                </c:pt>
                <c:pt idx="763">
                  <c:v>-8.1517870370370318</c:v>
                </c:pt>
                <c:pt idx="764">
                  <c:v>-3.677941358024694</c:v>
                </c:pt>
                <c:pt idx="765">
                  <c:v>1.2063209876543235</c:v>
                </c:pt>
                <c:pt idx="766">
                  <c:v>5.6035555555555563</c:v>
                </c:pt>
                <c:pt idx="767">
                  <c:v>6.6159166666666716</c:v>
                </c:pt>
                <c:pt idx="768">
                  <c:v>8.3268981481481319</c:v>
                </c:pt>
                <c:pt idx="769">
                  <c:v>9.339259259259272</c:v>
                </c:pt>
                <c:pt idx="770">
                  <c:v>15.240138888888877</c:v>
                </c:pt>
                <c:pt idx="771">
                  <c:v>20.67770370370371</c:v>
                </c:pt>
                <c:pt idx="772">
                  <c:v>21.032790123456778</c:v>
                </c:pt>
                <c:pt idx="773">
                  <c:v>23.605950617283959</c:v>
                </c:pt>
                <c:pt idx="774">
                  <c:v>16.781481481481489</c:v>
                </c:pt>
                <c:pt idx="775">
                  <c:v>20.342074074074048</c:v>
                </c:pt>
                <c:pt idx="776">
                  <c:v>20.429629629629673</c:v>
                </c:pt>
                <c:pt idx="777">
                  <c:v>14.767703703703653</c:v>
                </c:pt>
                <c:pt idx="778">
                  <c:v>12.520444444444509</c:v>
                </c:pt>
                <c:pt idx="779">
                  <c:v>12.18663888888884</c:v>
                </c:pt>
                <c:pt idx="780">
                  <c:v>9.5563240740740927</c:v>
                </c:pt>
                <c:pt idx="781">
                  <c:v>7.4908641975308683</c:v>
                </c:pt>
                <c:pt idx="782">
                  <c:v>5.3159598765431788</c:v>
                </c:pt>
                <c:pt idx="783">
                  <c:v>3.8335956790123564</c:v>
                </c:pt>
                <c:pt idx="784">
                  <c:v>2.3147500000000445</c:v>
                </c:pt>
                <c:pt idx="785">
                  <c:v>3.1033580246913641</c:v>
                </c:pt>
                <c:pt idx="786">
                  <c:v>5.4776944444443743</c:v>
                </c:pt>
                <c:pt idx="787">
                  <c:v>3.9491203703704167</c:v>
                </c:pt>
                <c:pt idx="788">
                  <c:v>0.79347222222223213</c:v>
                </c:pt>
                <c:pt idx="789">
                  <c:v>0</c:v>
                </c:pt>
                <c:pt idx="790">
                  <c:v>0.79468827160496036</c:v>
                </c:pt>
                <c:pt idx="791">
                  <c:v>2.3913611111110713</c:v>
                </c:pt>
                <c:pt idx="792">
                  <c:v>2.4023055555555355</c:v>
                </c:pt>
                <c:pt idx="793">
                  <c:v>-3.2006419753086357</c:v>
                </c:pt>
                <c:pt idx="794">
                  <c:v>-16.484157407407395</c:v>
                </c:pt>
                <c:pt idx="795">
                  <c:v>-28.465283950617316</c:v>
                </c:pt>
                <c:pt idx="796">
                  <c:v>-35.443583333333308</c:v>
                </c:pt>
                <c:pt idx="797">
                  <c:v>-33.482095679012382</c:v>
                </c:pt>
                <c:pt idx="798">
                  <c:v>-25.201407407407395</c:v>
                </c:pt>
                <c:pt idx="799">
                  <c:v>-13.785135802469133</c:v>
                </c:pt>
                <c:pt idx="800">
                  <c:v>-4.5802499999999773</c:v>
                </c:pt>
                <c:pt idx="801">
                  <c:v>-0.50283641975310023</c:v>
                </c:pt>
                <c:pt idx="802">
                  <c:v>4.0567407407407661</c:v>
                </c:pt>
                <c:pt idx="803">
                  <c:v>13.721901234567914</c:v>
                </c:pt>
                <c:pt idx="804">
                  <c:v>20.944626543209807</c:v>
                </c:pt>
                <c:pt idx="805">
                  <c:v>18.204259259259278</c:v>
                </c:pt>
                <c:pt idx="806">
                  <c:v>8.2283981481481838</c:v>
                </c:pt>
                <c:pt idx="807">
                  <c:v>1.9280462962962575</c:v>
                </c:pt>
                <c:pt idx="808">
                  <c:v>-3.2073302469135738</c:v>
                </c:pt>
                <c:pt idx="809">
                  <c:v>-7.57355555555558</c:v>
                </c:pt>
                <c:pt idx="810">
                  <c:v>-9.8256790123456383</c:v>
                </c:pt>
                <c:pt idx="811">
                  <c:v>-13.579015432098782</c:v>
                </c:pt>
                <c:pt idx="812">
                  <c:v>-20.494688271604915</c:v>
                </c:pt>
                <c:pt idx="813">
                  <c:v>-20.283703703703697</c:v>
                </c:pt>
                <c:pt idx="814">
                  <c:v>-19.203851851851873</c:v>
                </c:pt>
                <c:pt idx="815">
                  <c:v>-17.817555555555536</c:v>
                </c:pt>
                <c:pt idx="816">
                  <c:v>-16.752296296296308</c:v>
                </c:pt>
                <c:pt idx="817">
                  <c:v>-12.894987654320987</c:v>
                </c:pt>
                <c:pt idx="818">
                  <c:v>-9.4614722222222216</c:v>
                </c:pt>
                <c:pt idx="819">
                  <c:v>-2.1280864197530862</c:v>
                </c:pt>
                <c:pt idx="820">
                  <c:v>2.1280864197530862</c:v>
                </c:pt>
                <c:pt idx="821">
                  <c:v>8.1450987654320919</c:v>
                </c:pt>
                <c:pt idx="822">
                  <c:v>9.5508518518518652</c:v>
                </c:pt>
                <c:pt idx="823">
                  <c:v>9.9332993827160312</c:v>
                </c:pt>
                <c:pt idx="824">
                  <c:v>10.350404320987666</c:v>
                </c:pt>
                <c:pt idx="825">
                  <c:v>8.5342345679012279</c:v>
                </c:pt>
                <c:pt idx="826">
                  <c:v>8.6953611111111169</c:v>
                </c:pt>
                <c:pt idx="827">
                  <c:v>8.7798765432098751</c:v>
                </c:pt>
                <c:pt idx="828">
                  <c:v>8.3177777777777795</c:v>
                </c:pt>
                <c:pt idx="829">
                  <c:v>12.206095679012346</c:v>
                </c:pt>
                <c:pt idx="830">
                  <c:v>13.500580246913573</c:v>
                </c:pt>
                <c:pt idx="831">
                  <c:v>12.628064814814813</c:v>
                </c:pt>
                <c:pt idx="832">
                  <c:v>8.0016049382716119</c:v>
                </c:pt>
                <c:pt idx="833">
                  <c:v>2.915478395061736</c:v>
                </c:pt>
                <c:pt idx="834">
                  <c:v>2.9458796296296277</c:v>
                </c:pt>
                <c:pt idx="835">
                  <c:v>3.5751851851851413</c:v>
                </c:pt>
                <c:pt idx="836">
                  <c:v>3.0127623456790302</c:v>
                </c:pt>
                <c:pt idx="837">
                  <c:v>2.4320987654321309</c:v>
                </c:pt>
                <c:pt idx="838">
                  <c:v>4.3029907407406993</c:v>
                </c:pt>
                <c:pt idx="839">
                  <c:v>5.6199722222222102</c:v>
                </c:pt>
                <c:pt idx="840">
                  <c:v>4.4391882716049604</c:v>
                </c:pt>
                <c:pt idx="841">
                  <c:v>5.1463209876542955</c:v>
                </c:pt>
                <c:pt idx="842">
                  <c:v>7.8654074074074636</c:v>
                </c:pt>
                <c:pt idx="843">
                  <c:v>8.0405185185185353</c:v>
                </c:pt>
                <c:pt idx="844">
                  <c:v>5.4576296296296061</c:v>
                </c:pt>
                <c:pt idx="845">
                  <c:v>2.066675925925908</c:v>
                </c:pt>
                <c:pt idx="846">
                  <c:v>1.3838641975308457</c:v>
                </c:pt>
                <c:pt idx="847">
                  <c:v>1.388728395061781</c:v>
                </c:pt>
                <c:pt idx="848">
                  <c:v>3.4931018518518604</c:v>
                </c:pt>
                <c:pt idx="849">
                  <c:v>7.0774074074074402</c:v>
                </c:pt>
                <c:pt idx="850">
                  <c:v>10.112666666666563</c:v>
                </c:pt>
                <c:pt idx="851">
                  <c:v>7.3692592592593007</c:v>
                </c:pt>
                <c:pt idx="852">
                  <c:v>4.4799259259259525</c:v>
                </c:pt>
                <c:pt idx="853">
                  <c:v>4.5237037037036307</c:v>
                </c:pt>
                <c:pt idx="854">
                  <c:v>4.5674814814814884</c:v>
                </c:pt>
                <c:pt idx="855">
                  <c:v>3.0693086419753328</c:v>
                </c:pt>
                <c:pt idx="856">
                  <c:v>0.77036728395062004</c:v>
                </c:pt>
                <c:pt idx="857">
                  <c:v>0.77158333333334828</c:v>
                </c:pt>
                <c:pt idx="858">
                  <c:v>7.7827160493827732</c:v>
                </c:pt>
                <c:pt idx="859">
                  <c:v>10.299330246913462</c:v>
                </c:pt>
                <c:pt idx="860">
                  <c:v>8.0624074074073953</c:v>
                </c:pt>
                <c:pt idx="861">
                  <c:v>4.8958148148149707</c:v>
                </c:pt>
                <c:pt idx="862">
                  <c:v>11.593814814814701</c:v>
                </c:pt>
                <c:pt idx="863">
                  <c:v>19.564410493827104</c:v>
                </c:pt>
                <c:pt idx="864">
                  <c:v>10.462888888888928</c:v>
                </c:pt>
                <c:pt idx="865">
                  <c:v>4.4112191358024804</c:v>
                </c:pt>
                <c:pt idx="866">
                  <c:v>5.3335925925926491</c:v>
                </c:pt>
                <c:pt idx="867">
                  <c:v>10.798518518518467</c:v>
                </c:pt>
                <c:pt idx="868">
                  <c:v>12.819592592592604</c:v>
                </c:pt>
                <c:pt idx="869">
                  <c:v>5.5670740740740028</c:v>
                </c:pt>
                <c:pt idx="870">
                  <c:v>-0.9308858024690424</c:v>
                </c:pt>
                <c:pt idx="871">
                  <c:v>-2.7853611111110714</c:v>
                </c:pt>
                <c:pt idx="872">
                  <c:v>-3.69679012345691</c:v>
                </c:pt>
                <c:pt idx="873">
                  <c:v>-3.6773333333331695</c:v>
                </c:pt>
                <c:pt idx="874">
                  <c:v>-5.4795185185186908</c:v>
                </c:pt>
                <c:pt idx="875">
                  <c:v>-8.1371944444443294</c:v>
                </c:pt>
                <c:pt idx="876">
                  <c:v>-10.696370370370326</c:v>
                </c:pt>
                <c:pt idx="877">
                  <c:v>-12.257777777777903</c:v>
                </c:pt>
                <c:pt idx="878">
                  <c:v>-7.7541388888887939</c:v>
                </c:pt>
                <c:pt idx="879">
                  <c:v>-3.4146666666667413</c:v>
                </c:pt>
                <c:pt idx="880">
                  <c:v>0</c:v>
                </c:pt>
                <c:pt idx="881">
                  <c:v>-8.4515432098764833</c:v>
                </c:pt>
                <c:pt idx="882">
                  <c:v>-8.329938271604961</c:v>
                </c:pt>
                <c:pt idx="883">
                  <c:v>0</c:v>
                </c:pt>
                <c:pt idx="884">
                  <c:v>0</c:v>
                </c:pt>
                <c:pt idx="885">
                  <c:v>0.82752160493821902</c:v>
                </c:pt>
                <c:pt idx="886">
                  <c:v>2.489861111111161</c:v>
                </c:pt>
                <c:pt idx="887">
                  <c:v>1.6659876543209473</c:v>
                </c:pt>
                <c:pt idx="888">
                  <c:v>0.83481790123458832</c:v>
                </c:pt>
                <c:pt idx="889">
                  <c:v>-1.6684197530863589</c:v>
                </c:pt>
                <c:pt idx="890">
                  <c:v>-3.3222469135803374</c:v>
                </c:pt>
                <c:pt idx="891">
                  <c:v>-6.5861234567901237</c:v>
                </c:pt>
                <c:pt idx="892">
                  <c:v>-8.928842592592515</c:v>
                </c:pt>
                <c:pt idx="893">
                  <c:v>-11.1511728395062</c:v>
                </c:pt>
                <c:pt idx="894">
                  <c:v>-9.3684444444444193</c:v>
                </c:pt>
                <c:pt idx="895">
                  <c:v>-7.6732716049382637</c:v>
                </c:pt>
                <c:pt idx="896">
                  <c:v>-3.791033950617317</c:v>
                </c:pt>
                <c:pt idx="897">
                  <c:v>-1.5079012345679366</c:v>
                </c:pt>
                <c:pt idx="898">
                  <c:v>0</c:v>
                </c:pt>
                <c:pt idx="899">
                  <c:v>-0.75212654320992078</c:v>
                </c:pt>
                <c:pt idx="900">
                  <c:v>-2.2490833333333033</c:v>
                </c:pt>
                <c:pt idx="901">
                  <c:v>-4.4653333333333487</c:v>
                </c:pt>
                <c:pt idx="902">
                  <c:v>-8.799333333333303</c:v>
                </c:pt>
                <c:pt idx="903">
                  <c:v>-35.443583333333308</c:v>
                </c:pt>
                <c:pt idx="904">
                  <c:v>-33.482095679012382</c:v>
                </c:pt>
                <c:pt idx="905">
                  <c:v>-25.201407407407395</c:v>
                </c:pt>
                <c:pt idx="906">
                  <c:v>-13.785135802469133</c:v>
                </c:pt>
                <c:pt idx="907">
                  <c:v>-4.5802499999999773</c:v>
                </c:pt>
                <c:pt idx="908">
                  <c:v>-0.50283641975310023</c:v>
                </c:pt>
                <c:pt idx="909">
                  <c:v>4.0567407407407661</c:v>
                </c:pt>
                <c:pt idx="910">
                  <c:v>13.721901234567914</c:v>
                </c:pt>
                <c:pt idx="911">
                  <c:v>20.944626543209807</c:v>
                </c:pt>
                <c:pt idx="912">
                  <c:v>18.204259259259278</c:v>
                </c:pt>
                <c:pt idx="913">
                  <c:v>8.2283981481481838</c:v>
                </c:pt>
                <c:pt idx="914">
                  <c:v>8.433910493827149</c:v>
                </c:pt>
                <c:pt idx="915">
                  <c:v>20.247222222222184</c:v>
                </c:pt>
                <c:pt idx="916">
                  <c:v>7.6982006172840132</c:v>
                </c:pt>
                <c:pt idx="917">
                  <c:v>7.8453425925926039</c:v>
                </c:pt>
                <c:pt idx="918">
                  <c:v>-1.4373703703704168</c:v>
                </c:pt>
                <c:pt idx="919">
                  <c:v>0.71807716049384429</c:v>
                </c:pt>
                <c:pt idx="920">
                  <c:v>2.8844691358024801</c:v>
                </c:pt>
                <c:pt idx="921">
                  <c:v>7.2962962962962346</c:v>
                </c:pt>
                <c:pt idx="922">
                  <c:v>13.439777777777769</c:v>
                </c:pt>
                <c:pt idx="923">
                  <c:v>12.277234567901285</c:v>
                </c:pt>
                <c:pt idx="924">
                  <c:v>9.4122222222221872</c:v>
                </c:pt>
                <c:pt idx="925">
                  <c:v>-7.8556790123457052</c:v>
                </c:pt>
                <c:pt idx="926">
                  <c:v>-10.793654320987555</c:v>
                </c:pt>
                <c:pt idx="927">
                  <c:v>-5.3074475308642617</c:v>
                </c:pt>
                <c:pt idx="928">
                  <c:v>-5.2478611111111606</c:v>
                </c:pt>
                <c:pt idx="929">
                  <c:v>-2.9720246913580159</c:v>
                </c:pt>
                <c:pt idx="930">
                  <c:v>-2.9525679012345436</c:v>
                </c:pt>
                <c:pt idx="931">
                  <c:v>-2.2016574074073962</c:v>
                </c:pt>
                <c:pt idx="932">
                  <c:v>-2.9185185185185119</c:v>
                </c:pt>
                <c:pt idx="933">
                  <c:v>-2.8990617283950395</c:v>
                </c:pt>
                <c:pt idx="934">
                  <c:v>-5.7397530864197526</c:v>
                </c:pt>
                <c:pt idx="935">
                  <c:v>-7.7650833333333482</c:v>
                </c:pt>
                <c:pt idx="936">
                  <c:v>-6.2438055555555581</c:v>
                </c:pt>
                <c:pt idx="937">
                  <c:v>-4.1078148148148141</c:v>
                </c:pt>
                <c:pt idx="938">
                  <c:v>-3.3897376543209923</c:v>
                </c:pt>
                <c:pt idx="939">
                  <c:v>-3.3593364197531002</c:v>
                </c:pt>
                <c:pt idx="940">
                  <c:v>-3.9910740740740476</c:v>
                </c:pt>
                <c:pt idx="941">
                  <c:v>-1.9791203703703495</c:v>
                </c:pt>
                <c:pt idx="942">
                  <c:v>-0.65727469135803829</c:v>
                </c:pt>
                <c:pt idx="943">
                  <c:v>-0.65605864197533237</c:v>
                </c:pt>
                <c:pt idx="944">
                  <c:v>0</c:v>
                </c:pt>
                <c:pt idx="945">
                  <c:v>0.65605864197533237</c:v>
                </c:pt>
                <c:pt idx="946">
                  <c:v>1.31576543209876</c:v>
                </c:pt>
                <c:pt idx="947">
                  <c:v>5.3117037037036754</c:v>
                </c:pt>
                <c:pt idx="948">
                  <c:v>5.3895308641975195</c:v>
                </c:pt>
                <c:pt idx="949">
                  <c:v>2.7239506172839905</c:v>
                </c:pt>
                <c:pt idx="950">
                  <c:v>-0.68281172839503956</c:v>
                </c:pt>
                <c:pt idx="951">
                  <c:v>-6.761234567901262</c:v>
                </c:pt>
                <c:pt idx="952">
                  <c:v>-15.730814814814792</c:v>
                </c:pt>
                <c:pt idx="953">
                  <c:v>-26.432657407407465</c:v>
                </c:pt>
                <c:pt idx="954">
                  <c:v>-29.486157407407351</c:v>
                </c:pt>
                <c:pt idx="955">
                  <c:v>-26.070274691358069</c:v>
                </c:pt>
                <c:pt idx="956">
                  <c:v>-22.654391975308624</c:v>
                </c:pt>
                <c:pt idx="957">
                  <c:v>-19.238509259259246</c:v>
                </c:pt>
                <c:pt idx="958">
                  <c:v>-6.6779351851851807</c:v>
                </c:pt>
                <c:pt idx="959">
                  <c:v>2.7963055555555525</c:v>
                </c:pt>
                <c:pt idx="960">
                  <c:v>11.095842592592593</c:v>
                </c:pt>
                <c:pt idx="961">
                  <c:v>20.591972222222221</c:v>
                </c:pt>
                <c:pt idx="962">
                  <c:v>26.449074074074058</c:v>
                </c:pt>
                <c:pt idx="963">
                  <c:v>25.53278086419752</c:v>
                </c:pt>
                <c:pt idx="964">
                  <c:v>21.214589506172853</c:v>
                </c:pt>
                <c:pt idx="965">
                  <c:v>12.781287037037046</c:v>
                </c:pt>
                <c:pt idx="966">
                  <c:v>6.2748148148147918</c:v>
                </c:pt>
                <c:pt idx="967">
                  <c:v>0.63416975308644852</c:v>
                </c:pt>
                <c:pt idx="968">
                  <c:v>-0.63416975308644852</c:v>
                </c:pt>
                <c:pt idx="969">
                  <c:v>-2.5245185185184895</c:v>
                </c:pt>
                <c:pt idx="970">
                  <c:v>-4.990666666666697</c:v>
                </c:pt>
                <c:pt idx="971">
                  <c:v>-10.346756172839459</c:v>
                </c:pt>
                <c:pt idx="972">
                  <c:v>-19.081638888888904</c:v>
                </c:pt>
                <c:pt idx="973">
                  <c:v>-27.874891975308621</c:v>
                </c:pt>
                <c:pt idx="974">
                  <c:v>-24.459009259259279</c:v>
                </c:pt>
                <c:pt idx="975">
                  <c:v>-21.043126543209866</c:v>
                </c:pt>
                <c:pt idx="976">
                  <c:v>-17.627243827160505</c:v>
                </c:pt>
                <c:pt idx="977">
                  <c:v>-14.44666666666666</c:v>
                </c:pt>
                <c:pt idx="978">
                  <c:v>-7.0828796296296304</c:v>
                </c:pt>
                <c:pt idx="979">
                  <c:v>-4.9712098765432131</c:v>
                </c:pt>
                <c:pt idx="980">
                  <c:v>-3.6329475308641981</c:v>
                </c:pt>
                <c:pt idx="981">
                  <c:v>-2.2527314814814789</c:v>
                </c:pt>
                <c:pt idx="982">
                  <c:v>-1.5565432098765439</c:v>
                </c:pt>
                <c:pt idx="983">
                  <c:v>-1.3127253086419755</c:v>
                </c:pt>
                <c:pt idx="984">
                  <c:v>-1.2166574074074075</c:v>
                </c:pt>
                <c:pt idx="985">
                  <c:v>-0.54904629629629631</c:v>
                </c:pt>
                <c:pt idx="986">
                  <c:v>-7.3570987654321005E-2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3.8913580246913583E-2</c:v>
                </c:pt>
                <c:pt idx="1028">
                  <c:v>0.74908641975308643</c:v>
                </c:pt>
                <c:pt idx="1029">
                  <c:v>3.7089506172839499</c:v>
                </c:pt>
                <c:pt idx="1030">
                  <c:v>8.4637037037037022</c:v>
                </c:pt>
                <c:pt idx="1031">
                  <c:v>11.360333333333333</c:v>
                </c:pt>
                <c:pt idx="1032">
                  <c:v>11.87837037037036</c:v>
                </c:pt>
                <c:pt idx="1033">
                  <c:v>12.153197530864205</c:v>
                </c:pt>
                <c:pt idx="1034">
                  <c:v>12.747237654320987</c:v>
                </c:pt>
                <c:pt idx="1035">
                  <c:v>13.383231481481475</c:v>
                </c:pt>
                <c:pt idx="1036">
                  <c:v>11.47707407407408</c:v>
                </c:pt>
                <c:pt idx="1037">
                  <c:v>9.8700648148148247</c:v>
                </c:pt>
                <c:pt idx="1038">
                  <c:v>8.886888888888862</c:v>
                </c:pt>
                <c:pt idx="1039">
                  <c:v>10.866009259259279</c:v>
                </c:pt>
                <c:pt idx="1040">
                  <c:v>13.074962962962955</c:v>
                </c:pt>
                <c:pt idx="1041">
                  <c:v>13.775407407407375</c:v>
                </c:pt>
                <c:pt idx="1042">
                  <c:v>12.628064814814836</c:v>
                </c:pt>
                <c:pt idx="1043">
                  <c:v>8.7166419753086579</c:v>
                </c:pt>
                <c:pt idx="1044">
                  <c:v>4.4477006172839459</c:v>
                </c:pt>
                <c:pt idx="1045">
                  <c:v>1.281716049382706</c:v>
                </c:pt>
                <c:pt idx="1046">
                  <c:v>0.6426820987654116</c:v>
                </c:pt>
                <c:pt idx="1047">
                  <c:v>1.2890123456790528</c:v>
                </c:pt>
                <c:pt idx="1048">
                  <c:v>1.2938765432098311</c:v>
                </c:pt>
                <c:pt idx="1049">
                  <c:v>-1.2938765432098311</c:v>
                </c:pt>
                <c:pt idx="1050">
                  <c:v>-5.1268641975308897</c:v>
                </c:pt>
                <c:pt idx="1051">
                  <c:v>-10.020246913580204</c:v>
                </c:pt>
                <c:pt idx="1052">
                  <c:v>-11.494706790123518</c:v>
                </c:pt>
                <c:pt idx="1053">
                  <c:v>-13.327293209876505</c:v>
                </c:pt>
                <c:pt idx="1054">
                  <c:v>-14.824249999999999</c:v>
                </c:pt>
                <c:pt idx="1055">
                  <c:v>-17.897206790123484</c:v>
                </c:pt>
                <c:pt idx="1056">
                  <c:v>-19.948682098765399</c:v>
                </c:pt>
                <c:pt idx="1057">
                  <c:v>-21.494280864197542</c:v>
                </c:pt>
                <c:pt idx="1058">
                  <c:v>-18.078398148148139</c:v>
                </c:pt>
                <c:pt idx="1059">
                  <c:v>-12.413432098765433</c:v>
                </c:pt>
                <c:pt idx="1060">
                  <c:v>-9.8566882716049378</c:v>
                </c:pt>
                <c:pt idx="1061">
                  <c:v>-6.0395092592592547</c:v>
                </c:pt>
                <c:pt idx="1062">
                  <c:v>-2.1621358024691375</c:v>
                </c:pt>
                <c:pt idx="1063">
                  <c:v>0.14653395061728297</c:v>
                </c:pt>
                <c:pt idx="1064">
                  <c:v>1.0597870370370406</c:v>
                </c:pt>
                <c:pt idx="1065">
                  <c:v>4.8350123456790097</c:v>
                </c:pt>
                <c:pt idx="1066">
                  <c:v>9.2814969135802468</c:v>
                </c:pt>
                <c:pt idx="1067">
                  <c:v>9.2146141975308549</c:v>
                </c:pt>
                <c:pt idx="1068">
                  <c:v>3.5022222222222377</c:v>
                </c:pt>
                <c:pt idx="1069">
                  <c:v>1.8167777777777736</c:v>
                </c:pt>
                <c:pt idx="1070">
                  <c:v>3.7648888888888843</c:v>
                </c:pt>
                <c:pt idx="1071">
                  <c:v>8.0551111111111151</c:v>
                </c:pt>
                <c:pt idx="1072">
                  <c:v>11.053888888888896</c:v>
                </c:pt>
                <c:pt idx="1073">
                  <c:v>14.279459876543202</c:v>
                </c:pt>
                <c:pt idx="1074">
                  <c:v>19.101703703703688</c:v>
                </c:pt>
                <c:pt idx="1075">
                  <c:v>25.537037037037049</c:v>
                </c:pt>
                <c:pt idx="1076">
                  <c:v>27.375703703703675</c:v>
                </c:pt>
                <c:pt idx="1077">
                  <c:v>24.953333333333326</c:v>
                </c:pt>
                <c:pt idx="1078">
                  <c:v>20.677095679012378</c:v>
                </c:pt>
                <c:pt idx="1079">
                  <c:v>17.526311728395065</c:v>
                </c:pt>
                <c:pt idx="1080">
                  <c:v>16.795466049382728</c:v>
                </c:pt>
                <c:pt idx="1081">
                  <c:v>10.538283950617316</c:v>
                </c:pt>
                <c:pt idx="1082">
                  <c:v>3.0547160493826833</c:v>
                </c:pt>
                <c:pt idx="1083">
                  <c:v>-3.8153549382716121</c:v>
                </c:pt>
                <c:pt idx="1084">
                  <c:v>-12.004839506172898</c:v>
                </c:pt>
                <c:pt idx="1085">
                  <c:v>-11.693530864197475</c:v>
                </c:pt>
                <c:pt idx="1086">
                  <c:v>-5.0180277777777684</c:v>
                </c:pt>
                <c:pt idx="1087">
                  <c:v>0</c:v>
                </c:pt>
                <c:pt idx="1088">
                  <c:v>0.71321296296302106</c:v>
                </c:pt>
                <c:pt idx="1089">
                  <c:v>0.7144290123455701</c:v>
                </c:pt>
                <c:pt idx="1090">
                  <c:v>0</c:v>
                </c:pt>
                <c:pt idx="1091">
                  <c:v>0</c:v>
                </c:pt>
                <c:pt idx="1092">
                  <c:v>2.150583333333393</c:v>
                </c:pt>
                <c:pt idx="1093">
                  <c:v>7.247654320987599</c:v>
                </c:pt>
                <c:pt idx="1094">
                  <c:v>11.849185185185254</c:v>
                </c:pt>
                <c:pt idx="1095">
                  <c:v>9.8566882716049147</c:v>
                </c:pt>
                <c:pt idx="1096">
                  <c:v>5.392570987654385</c:v>
                </c:pt>
                <c:pt idx="1097">
                  <c:v>1.5516790123456148</c:v>
                </c:pt>
                <c:pt idx="1098">
                  <c:v>-3.098493827160496</c:v>
                </c:pt>
                <c:pt idx="1099">
                  <c:v>-9.1787407407407891</c:v>
                </c:pt>
                <c:pt idx="1100">
                  <c:v>-14.908765432098715</c:v>
                </c:pt>
                <c:pt idx="1101">
                  <c:v>-10.146716049382729</c:v>
                </c:pt>
                <c:pt idx="1102">
                  <c:v>-3.5660648148148364</c:v>
                </c:pt>
                <c:pt idx="1103">
                  <c:v>2.8504197530864039</c:v>
                </c:pt>
                <c:pt idx="1104">
                  <c:v>10.129691358024713</c:v>
                </c:pt>
                <c:pt idx="1105">
                  <c:v>15.641435185185165</c:v>
                </c:pt>
                <c:pt idx="1106">
                  <c:v>12.277234567901285</c:v>
                </c:pt>
                <c:pt idx="1107">
                  <c:v>4.6842222222222771</c:v>
                </c:pt>
                <c:pt idx="1108">
                  <c:v>-0.78374382716054081</c:v>
                </c:pt>
                <c:pt idx="1109">
                  <c:v>-6.9989722222222319</c:v>
                </c:pt>
                <c:pt idx="1110">
                  <c:v>-11.446064814814836</c:v>
                </c:pt>
                <c:pt idx="1111">
                  <c:v>-5.9926913580246675</c:v>
                </c:pt>
                <c:pt idx="1112">
                  <c:v>0.74483024691350674</c:v>
                </c:pt>
                <c:pt idx="1113">
                  <c:v>9.7934537037038094</c:v>
                </c:pt>
                <c:pt idx="1114">
                  <c:v>20.996916666666653</c:v>
                </c:pt>
                <c:pt idx="1115">
                  <c:v>21.883416666666655</c:v>
                </c:pt>
                <c:pt idx="1116">
                  <c:v>11.695962962962977</c:v>
                </c:pt>
                <c:pt idx="1117">
                  <c:v>2.5372870370370237</c:v>
                </c:pt>
                <c:pt idx="1118">
                  <c:v>-3.3806172839506199</c:v>
                </c:pt>
                <c:pt idx="1119">
                  <c:v>-10.02511111111116</c:v>
                </c:pt>
                <c:pt idx="1120">
                  <c:v>-9.8499999999998646</c:v>
                </c:pt>
                <c:pt idx="1121">
                  <c:v>-5.6649660493827732</c:v>
                </c:pt>
                <c:pt idx="1122">
                  <c:v>-4.0099228395062001</c:v>
                </c:pt>
                <c:pt idx="1123">
                  <c:v>-6.3526419753086358</c:v>
                </c:pt>
                <c:pt idx="1124">
                  <c:v>-13.240953703703676</c:v>
                </c:pt>
                <c:pt idx="1125">
                  <c:v>-21.776404320987687</c:v>
                </c:pt>
                <c:pt idx="1126">
                  <c:v>-31.766250000000042</c:v>
                </c:pt>
                <c:pt idx="1127">
                  <c:v>-34.255503086419729</c:v>
                </c:pt>
                <c:pt idx="1128">
                  <c:v>-30.839620370370351</c:v>
                </c:pt>
                <c:pt idx="1129">
                  <c:v>-26.450898148148138</c:v>
                </c:pt>
                <c:pt idx="1130">
                  <c:v>-18.092990740740756</c:v>
                </c:pt>
                <c:pt idx="1131">
                  <c:v>-13.864787037037045</c:v>
                </c:pt>
                <c:pt idx="1132">
                  <c:v>-11.818175925925896</c:v>
                </c:pt>
                <c:pt idx="1133">
                  <c:v>-10.973629629629638</c:v>
                </c:pt>
                <c:pt idx="1134">
                  <c:v>-10.856888888888896</c:v>
                </c:pt>
                <c:pt idx="1135">
                  <c:v>-9.2808888888888887</c:v>
                </c:pt>
                <c:pt idx="1136">
                  <c:v>-6.7290092592592554</c:v>
                </c:pt>
                <c:pt idx="1137">
                  <c:v>-3.193953703703706</c:v>
                </c:pt>
                <c:pt idx="1138">
                  <c:v>-0.70044444444444331</c:v>
                </c:pt>
                <c:pt idx="1139">
                  <c:v>0.17328703703703918</c:v>
                </c:pt>
                <c:pt idx="1140">
                  <c:v>0.52715740740740424</c:v>
                </c:pt>
                <c:pt idx="1141">
                  <c:v>0.90291666666667125</c:v>
                </c:pt>
                <c:pt idx="1142">
                  <c:v>2.4898611111111077</c:v>
                </c:pt>
                <c:pt idx="1143">
                  <c:v>5.827916666666674</c:v>
                </c:pt>
                <c:pt idx="1144">
                  <c:v>8.5999012345678949</c:v>
                </c:pt>
                <c:pt idx="1145">
                  <c:v>5.4181080246913469</c:v>
                </c:pt>
                <c:pt idx="1146">
                  <c:v>1.19659259259261</c:v>
                </c:pt>
                <c:pt idx="1147">
                  <c:v>-6.0650462962963019</c:v>
                </c:pt>
                <c:pt idx="1148">
                  <c:v>-12.922348765432103</c:v>
                </c:pt>
                <c:pt idx="1149">
                  <c:v>-6.8293333333333281</c:v>
                </c:pt>
                <c:pt idx="1150">
                  <c:v>-2.8236666666666701</c:v>
                </c:pt>
                <c:pt idx="1151">
                  <c:v>0</c:v>
                </c:pt>
                <c:pt idx="1152">
                  <c:v>0</c:v>
                </c:pt>
                <c:pt idx="1153">
                  <c:v>2.992089506172841</c:v>
                </c:pt>
                <c:pt idx="1154">
                  <c:v>9.7423796296296299</c:v>
                </c:pt>
                <c:pt idx="1155">
                  <c:v>16.81613888888889</c:v>
                </c:pt>
                <c:pt idx="1156">
                  <c:v>15.688861111111121</c:v>
                </c:pt>
                <c:pt idx="1157">
                  <c:v>15.468148148148117</c:v>
                </c:pt>
                <c:pt idx="1158">
                  <c:v>19.262222222222267</c:v>
                </c:pt>
                <c:pt idx="1159">
                  <c:v>25.799703703703663</c:v>
                </c:pt>
                <c:pt idx="1160">
                  <c:v>30.8663734567901</c:v>
                </c:pt>
                <c:pt idx="1161">
                  <c:v>30.597626543209877</c:v>
                </c:pt>
                <c:pt idx="1162">
                  <c:v>27.142222222222188</c:v>
                </c:pt>
                <c:pt idx="1163">
                  <c:v>26.838817901234592</c:v>
                </c:pt>
                <c:pt idx="1164">
                  <c:v>26.920293209876526</c:v>
                </c:pt>
                <c:pt idx="1165">
                  <c:v>27.577567901234634</c:v>
                </c:pt>
                <c:pt idx="1166">
                  <c:v>27.239506172839413</c:v>
                </c:pt>
                <c:pt idx="1167">
                  <c:v>12.30885185185195</c:v>
                </c:pt>
                <c:pt idx="1168">
                  <c:v>11.643064814814835</c:v>
                </c:pt>
                <c:pt idx="1169">
                  <c:v>17.386466049382729</c:v>
                </c:pt>
                <c:pt idx="1170">
                  <c:v>15.928422839506156</c:v>
                </c:pt>
                <c:pt idx="1171">
                  <c:v>15.312493827160452</c:v>
                </c:pt>
                <c:pt idx="1172">
                  <c:v>14.638194444444464</c:v>
                </c:pt>
                <c:pt idx="1173">
                  <c:v>12.907756172839505</c:v>
                </c:pt>
                <c:pt idx="1174">
                  <c:v>12.097259259259166</c:v>
                </c:pt>
                <c:pt idx="1175">
                  <c:v>11.242984567901239</c:v>
                </c:pt>
                <c:pt idx="1176">
                  <c:v>9.3082500000000898</c:v>
                </c:pt>
                <c:pt idx="1177">
                  <c:v>8.3566913580246212</c:v>
                </c:pt>
                <c:pt idx="1178">
                  <c:v>8.4345185185185105</c:v>
                </c:pt>
                <c:pt idx="1179">
                  <c:v>10.652592592592649</c:v>
                </c:pt>
                <c:pt idx="1180">
                  <c:v>10.774197530864038</c:v>
                </c:pt>
                <c:pt idx="1181">
                  <c:v>10.895802469135873</c:v>
                </c:pt>
                <c:pt idx="1182">
                  <c:v>9.9101944444445547</c:v>
                </c:pt>
                <c:pt idx="1183">
                  <c:v>7.7760277777777684</c:v>
                </c:pt>
                <c:pt idx="1184">
                  <c:v>6.7125925925924692</c:v>
                </c:pt>
                <c:pt idx="1185">
                  <c:v>5.6272685185185116</c:v>
                </c:pt>
                <c:pt idx="1186">
                  <c:v>3.3909537037037203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1.1327500000001791</c:v>
                </c:pt>
                <c:pt idx="1197">
                  <c:v>0</c:v>
                </c:pt>
                <c:pt idx="1198">
                  <c:v>1.133966049382549</c:v>
                </c:pt>
                <c:pt idx="1199">
                  <c:v>4.5480246913581954</c:v>
                </c:pt>
                <c:pt idx="1200">
                  <c:v>5.7123919753085914</c:v>
                </c:pt>
                <c:pt idx="1201">
                  <c:v>9.2030617283950402</c:v>
                </c:pt>
                <c:pt idx="1202">
                  <c:v>9.2808888888889278</c:v>
                </c:pt>
                <c:pt idx="1203">
                  <c:v>7.0117407407407448</c:v>
                </c:pt>
                <c:pt idx="1204">
                  <c:v>4.6988148148146118</c:v>
                </c:pt>
                <c:pt idx="1205">
                  <c:v>2.3567037037038099</c:v>
                </c:pt>
                <c:pt idx="1206">
                  <c:v>1.1801759259259526</c:v>
                </c:pt>
                <c:pt idx="1207">
                  <c:v>1.1813919753086808</c:v>
                </c:pt>
                <c:pt idx="1208">
                  <c:v>1.1826080246912298</c:v>
                </c:pt>
                <c:pt idx="1209">
                  <c:v>1.1838240740742267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-1.1838240740742267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-1.1826080246912298</c:v>
                </c:pt>
                <c:pt idx="1218">
                  <c:v>-1.1813919753086808</c:v>
                </c:pt>
                <c:pt idx="1219">
                  <c:v>-1.1801759259259526</c:v>
                </c:pt>
                <c:pt idx="1220">
                  <c:v>-1.1789598765431346</c:v>
                </c:pt>
                <c:pt idx="1221">
                  <c:v>-2.3542716049382637</c:v>
                </c:pt>
                <c:pt idx="1222">
                  <c:v>-3.5222870370370236</c:v>
                </c:pt>
                <c:pt idx="1223">
                  <c:v>-3.5113425925926491</c:v>
                </c:pt>
                <c:pt idx="1224">
                  <c:v>-4.6647654320987604</c:v>
                </c:pt>
                <c:pt idx="1225">
                  <c:v>-2.3250864197530556</c:v>
                </c:pt>
                <c:pt idx="1226">
                  <c:v>-2.320222222222232</c:v>
                </c:pt>
                <c:pt idx="1227">
                  <c:v>-1.1582870370371134</c:v>
                </c:pt>
                <c:pt idx="1228">
                  <c:v>-2.312925925925863</c:v>
                </c:pt>
                <c:pt idx="1229">
                  <c:v>-1.1546388888889287</c:v>
                </c:pt>
                <c:pt idx="1230">
                  <c:v>-2.3056296296294936</c:v>
                </c:pt>
                <c:pt idx="1231">
                  <c:v>-2.3007654320988493</c:v>
                </c:pt>
                <c:pt idx="1232">
                  <c:v>-1.1485586419753773</c:v>
                </c:pt>
                <c:pt idx="1233">
                  <c:v>0</c:v>
                </c:pt>
                <c:pt idx="1234">
                  <c:v>-1.1473425925925593</c:v>
                </c:pt>
                <c:pt idx="1235">
                  <c:v>0</c:v>
                </c:pt>
                <c:pt idx="1236">
                  <c:v>-2.2910370370371131</c:v>
                </c:pt>
                <c:pt idx="1237">
                  <c:v>-2.2861728395059315</c:v>
                </c:pt>
                <c:pt idx="1238">
                  <c:v>-5.6941512345679364</c:v>
                </c:pt>
                <c:pt idx="1239">
                  <c:v>-6.7928518518520837</c:v>
                </c:pt>
                <c:pt idx="1240">
                  <c:v>-8.989037037036935</c:v>
                </c:pt>
                <c:pt idx="1241">
                  <c:v>-7.8015648148147925</c:v>
                </c:pt>
                <c:pt idx="1242">
                  <c:v>-7.7419783950618255</c:v>
                </c:pt>
                <c:pt idx="1243">
                  <c:v>-6.5885555555554456</c:v>
                </c:pt>
                <c:pt idx="1244">
                  <c:v>-7.6313179012346337</c:v>
                </c:pt>
                <c:pt idx="1245">
                  <c:v>-6.4937037037036305</c:v>
                </c:pt>
                <c:pt idx="1246">
                  <c:v>-6.4499259259259523</c:v>
                </c:pt>
                <c:pt idx="1247">
                  <c:v>-7.4695833333333033</c:v>
                </c:pt>
                <c:pt idx="1248">
                  <c:v>-7.4099969135803372</c:v>
                </c:pt>
                <c:pt idx="1249">
                  <c:v>-7.3504104938271029</c:v>
                </c:pt>
                <c:pt idx="1250">
                  <c:v>-7.2908240740741368</c:v>
                </c:pt>
                <c:pt idx="1251">
                  <c:v>-6.2018518518517256</c:v>
                </c:pt>
                <c:pt idx="1252">
                  <c:v>-6.1580740740741371</c:v>
                </c:pt>
                <c:pt idx="1253">
                  <c:v>-6.1142962962963692</c:v>
                </c:pt>
                <c:pt idx="1254">
                  <c:v>-6.0705185185184218</c:v>
                </c:pt>
                <c:pt idx="1255">
                  <c:v>-6.0267407407407445</c:v>
                </c:pt>
                <c:pt idx="1256">
                  <c:v>-5.9829629629628869</c:v>
                </c:pt>
                <c:pt idx="1257">
                  <c:v>-5.9391851851853428</c:v>
                </c:pt>
                <c:pt idx="1258">
                  <c:v>-5.8954074074073501</c:v>
                </c:pt>
                <c:pt idx="1259">
                  <c:v>-5.8516296296295387</c:v>
                </c:pt>
                <c:pt idx="1260">
                  <c:v>-4.8429166666666967</c:v>
                </c:pt>
                <c:pt idx="1261">
                  <c:v>-3.8524444444445538</c:v>
                </c:pt>
                <c:pt idx="1262">
                  <c:v>-2.8765648148147465</c:v>
                </c:pt>
                <c:pt idx="1263">
                  <c:v>0</c:v>
                </c:pt>
                <c:pt idx="1264">
                  <c:v>0.95763888888892867</c:v>
                </c:pt>
                <c:pt idx="1265">
                  <c:v>2.8802129629628865</c:v>
                </c:pt>
                <c:pt idx="1266">
                  <c:v>2.8911574074074853</c:v>
                </c:pt>
                <c:pt idx="1267">
                  <c:v>1.9335185185184671</c:v>
                </c:pt>
                <c:pt idx="1268">
                  <c:v>1.9383827160493352</c:v>
                </c:pt>
                <c:pt idx="1269">
                  <c:v>0</c:v>
                </c:pt>
                <c:pt idx="1270">
                  <c:v>-1.9383827160493352</c:v>
                </c:pt>
                <c:pt idx="1271">
                  <c:v>-2.8984537037037654</c:v>
                </c:pt>
                <c:pt idx="1272">
                  <c:v>-3.8475802469134619</c:v>
                </c:pt>
                <c:pt idx="1273">
                  <c:v>-3.8281234567902138</c:v>
                </c:pt>
                <c:pt idx="1274">
                  <c:v>-2.8583240740740474</c:v>
                </c:pt>
                <c:pt idx="1275">
                  <c:v>-2.8473796296295832</c:v>
                </c:pt>
                <c:pt idx="1276">
                  <c:v>-1.8921728395062454</c:v>
                </c:pt>
                <c:pt idx="1277">
                  <c:v>0</c:v>
                </c:pt>
                <c:pt idx="1278">
                  <c:v>0.94547839506178089</c:v>
                </c:pt>
                <c:pt idx="1279">
                  <c:v>0.94669444444446438</c:v>
                </c:pt>
                <c:pt idx="1280">
                  <c:v>1.8970370370369789</c:v>
                </c:pt>
                <c:pt idx="1281">
                  <c:v>1.9019012345679367</c:v>
                </c:pt>
                <c:pt idx="1282">
                  <c:v>0</c:v>
                </c:pt>
                <c:pt idx="1283">
                  <c:v>0.95277469135806059</c:v>
                </c:pt>
                <c:pt idx="1284">
                  <c:v>0</c:v>
                </c:pt>
                <c:pt idx="1285">
                  <c:v>0</c:v>
                </c:pt>
                <c:pt idx="1286">
                  <c:v>-1.9043333333333932</c:v>
                </c:pt>
                <c:pt idx="1287">
                  <c:v>-1.8994691358023905</c:v>
                </c:pt>
                <c:pt idx="1288">
                  <c:v>-2.8400833333334377</c:v>
                </c:pt>
                <c:pt idx="1289">
                  <c:v>-3.7697530864197519</c:v>
                </c:pt>
                <c:pt idx="1290">
                  <c:v>-3.7502962962962796</c:v>
                </c:pt>
                <c:pt idx="1291">
                  <c:v>-2.7999537037037654</c:v>
                </c:pt>
                <c:pt idx="1292">
                  <c:v>-3.7162469135801137</c:v>
                </c:pt>
                <c:pt idx="1293">
                  <c:v>-4.6179475308642157</c:v>
                </c:pt>
                <c:pt idx="1294">
                  <c:v>-4.5875462962963249</c:v>
                </c:pt>
                <c:pt idx="1295">
                  <c:v>-4.557145061728388</c:v>
                </c:pt>
                <c:pt idx="1296">
                  <c:v>-2.71969444444442</c:v>
                </c:pt>
                <c:pt idx="1297">
                  <c:v>-0.90413271604937995</c:v>
                </c:pt>
                <c:pt idx="1298">
                  <c:v>0.90413271604937995</c:v>
                </c:pt>
                <c:pt idx="1299">
                  <c:v>1.8119135802468549</c:v>
                </c:pt>
                <c:pt idx="1300">
                  <c:v>2.7269907407408338</c:v>
                </c:pt>
                <c:pt idx="1301">
                  <c:v>1.8240740740740027</c:v>
                </c:pt>
                <c:pt idx="1302">
                  <c:v>1.8289382716048708</c:v>
                </c:pt>
                <c:pt idx="1303">
                  <c:v>1.8338024691358732</c:v>
                </c:pt>
                <c:pt idx="1304">
                  <c:v>2.759824074074003</c:v>
                </c:pt>
                <c:pt idx="1305">
                  <c:v>0.92237345679030314</c:v>
                </c:pt>
                <c:pt idx="1306">
                  <c:v>0.92358950617271784</c:v>
                </c:pt>
                <c:pt idx="1307">
                  <c:v>0</c:v>
                </c:pt>
                <c:pt idx="1308">
                  <c:v>0</c:v>
                </c:pt>
                <c:pt idx="1309">
                  <c:v>-0.92358950617271784</c:v>
                </c:pt>
                <c:pt idx="1310">
                  <c:v>0</c:v>
                </c:pt>
                <c:pt idx="1311">
                  <c:v>-0.92237345679030314</c:v>
                </c:pt>
                <c:pt idx="1312">
                  <c:v>-0.92115740740730623</c:v>
                </c:pt>
                <c:pt idx="1313">
                  <c:v>-1.8386666666666964</c:v>
                </c:pt>
                <c:pt idx="1314">
                  <c:v>-2.7488796296296276</c:v>
                </c:pt>
                <c:pt idx="1315">
                  <c:v>-1.8265061728395489</c:v>
                </c:pt>
                <c:pt idx="1316">
                  <c:v>-2.7306388888888393</c:v>
                </c:pt>
                <c:pt idx="1317">
                  <c:v>-5.4284444444444642</c:v>
                </c:pt>
                <c:pt idx="1318">
                  <c:v>-3.5946419753086358</c:v>
                </c:pt>
                <c:pt idx="1319">
                  <c:v>-3.5751851851851635</c:v>
                </c:pt>
                <c:pt idx="1320">
                  <c:v>1.7851604938271926</c:v>
                </c:pt>
                <c:pt idx="1321">
                  <c:v>4.4841820987653218</c:v>
                </c:pt>
                <c:pt idx="1322">
                  <c:v>8.1481388888890187</c:v>
                </c:pt>
                <c:pt idx="1323">
                  <c:v>11.017407407407262</c:v>
                </c:pt>
                <c:pt idx="1324">
                  <c:v>14.962271604938309</c:v>
                </c:pt>
                <c:pt idx="1325">
                  <c:v>14.309861111111161</c:v>
                </c:pt>
                <c:pt idx="1326">
                  <c:v>10.667793209876484</c:v>
                </c:pt>
                <c:pt idx="1327">
                  <c:v>4.897638888888884</c:v>
                </c:pt>
                <c:pt idx="1328">
                  <c:v>1.9675679012346332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-0.98439197530854627</c:v>
                </c:pt>
                <c:pt idx="1334">
                  <c:v>-2.9458796296298519</c:v>
                </c:pt>
                <c:pt idx="1335">
                  <c:v>-2.9349351851851186</c:v>
                </c:pt>
                <c:pt idx="1336">
                  <c:v>-2.9239907407406989</c:v>
                </c:pt>
                <c:pt idx="1337">
                  <c:v>-0.97223148148139849</c:v>
                </c:pt>
                <c:pt idx="1338">
                  <c:v>-0.97101543209889429</c:v>
                </c:pt>
                <c:pt idx="1339">
                  <c:v>0</c:v>
                </c:pt>
                <c:pt idx="1340">
                  <c:v>0</c:v>
                </c:pt>
                <c:pt idx="1341">
                  <c:v>0.97101543209889429</c:v>
                </c:pt>
                <c:pt idx="1342">
                  <c:v>0.97223148148139849</c:v>
                </c:pt>
                <c:pt idx="1343">
                  <c:v>3.9010864197531903</c:v>
                </c:pt>
                <c:pt idx="1344">
                  <c:v>3.920543209876393</c:v>
                </c:pt>
                <c:pt idx="1345">
                  <c:v>3.9400000000001345</c:v>
                </c:pt>
                <c:pt idx="1346">
                  <c:v>2.9677685185184672</c:v>
                </c:pt>
                <c:pt idx="1347">
                  <c:v>0.99168827160487083</c:v>
                </c:pt>
                <c:pt idx="1348">
                  <c:v>0</c:v>
                </c:pt>
                <c:pt idx="1349">
                  <c:v>-1.9821604938271029</c:v>
                </c:pt>
                <c:pt idx="1350">
                  <c:v>-6.8992561728394595</c:v>
                </c:pt>
                <c:pt idx="1351">
                  <c:v>-10.72129938271612</c:v>
                </c:pt>
                <c:pt idx="1352">
                  <c:v>-13.432481481481489</c:v>
                </c:pt>
                <c:pt idx="1353">
                  <c:v>-13.194135802469132</c:v>
                </c:pt>
                <c:pt idx="1354">
                  <c:v>-13.872083333333395</c:v>
                </c:pt>
                <c:pt idx="1355">
                  <c:v>-13.598472222222142</c:v>
                </c:pt>
                <c:pt idx="1356">
                  <c:v>-15.08083641975319</c:v>
                </c:pt>
                <c:pt idx="1357">
                  <c:v>-16.439163580246813</c:v>
                </c:pt>
                <c:pt idx="1358">
                  <c:v>-16.83012345679008</c:v>
                </c:pt>
                <c:pt idx="1359">
                  <c:v>-17.148120370370417</c:v>
                </c:pt>
                <c:pt idx="1360">
                  <c:v>-18.165953703703718</c:v>
                </c:pt>
                <c:pt idx="1361">
                  <c:v>-16.774185185185164</c:v>
                </c:pt>
                <c:pt idx="1362">
                  <c:v>-10.36803703703707</c:v>
                </c:pt>
                <c:pt idx="1363">
                  <c:v>-2.9185185185185119</c:v>
                </c:pt>
                <c:pt idx="1364">
                  <c:v>4.3850740740741365</c:v>
                </c:pt>
                <c:pt idx="1365">
                  <c:v>10.402086419752965</c:v>
                </c:pt>
                <c:pt idx="1366">
                  <c:v>6.0510617283951742</c:v>
                </c:pt>
                <c:pt idx="1367">
                  <c:v>0.7618549382716121</c:v>
                </c:pt>
                <c:pt idx="1368">
                  <c:v>-6.0607901234568651</c:v>
                </c:pt>
                <c:pt idx="1369">
                  <c:v>-14.082459876543135</c:v>
                </c:pt>
                <c:pt idx="1370">
                  <c:v>-11.518419753086492</c:v>
                </c:pt>
                <c:pt idx="1371">
                  <c:v>-4.2391481481481845</c:v>
                </c:pt>
                <c:pt idx="1372">
                  <c:v>0</c:v>
                </c:pt>
                <c:pt idx="1373">
                  <c:v>0</c:v>
                </c:pt>
                <c:pt idx="1374">
                  <c:v>-3.4991820987653668</c:v>
                </c:pt>
                <c:pt idx="1375">
                  <c:v>-7.5911882716049375</c:v>
                </c:pt>
                <c:pt idx="1376">
                  <c:v>-12.765478395061759</c:v>
                </c:pt>
                <c:pt idx="1377">
                  <c:v>-22.366188271604916</c:v>
                </c:pt>
                <c:pt idx="1378">
                  <c:v>-31.03297222222221</c:v>
                </c:pt>
                <c:pt idx="1379">
                  <c:v>-27.617089506172817</c:v>
                </c:pt>
                <c:pt idx="1380">
                  <c:v>-24.201206790123472</c:v>
                </c:pt>
                <c:pt idx="1381">
                  <c:v>-20.785324074074069</c:v>
                </c:pt>
                <c:pt idx="1382">
                  <c:v>-7.9572191358024806</c:v>
                </c:pt>
                <c:pt idx="1383">
                  <c:v>6.8828395061728402</c:v>
                </c:pt>
                <c:pt idx="1384">
                  <c:v>13.614888888888872</c:v>
                </c:pt>
                <c:pt idx="1385">
                  <c:v>11.245416666666687</c:v>
                </c:pt>
                <c:pt idx="1386">
                  <c:v>4.8356203703703722</c:v>
                </c:pt>
                <c:pt idx="1387">
                  <c:v>4.0658611111111052</c:v>
                </c:pt>
                <c:pt idx="1388">
                  <c:v>8.4272222222222322</c:v>
                </c:pt>
                <c:pt idx="1389">
                  <c:v>15.437138888888873</c:v>
                </c:pt>
                <c:pt idx="1390">
                  <c:v>21.645679012345681</c:v>
                </c:pt>
                <c:pt idx="1391">
                  <c:v>21.754515432098781</c:v>
                </c:pt>
                <c:pt idx="1392">
                  <c:v>16.28290123456787</c:v>
                </c:pt>
                <c:pt idx="1393">
                  <c:v>9.7679166666666521</c:v>
                </c:pt>
                <c:pt idx="1394">
                  <c:v>3.9837777777778127</c:v>
                </c:pt>
                <c:pt idx="1395">
                  <c:v>0</c:v>
                </c:pt>
                <c:pt idx="1396">
                  <c:v>-1.3327901234567758</c:v>
                </c:pt>
                <c:pt idx="1397">
                  <c:v>-3.9691851851851863</c:v>
                </c:pt>
                <c:pt idx="1398">
                  <c:v>-5.8716944444444419</c:v>
                </c:pt>
                <c:pt idx="1399">
                  <c:v>-7.0427500000000443</c:v>
                </c:pt>
                <c:pt idx="1400">
                  <c:v>-8.7506913580246461</c:v>
                </c:pt>
                <c:pt idx="1401">
                  <c:v>-9.7089382716049393</c:v>
                </c:pt>
                <c:pt idx="1402">
                  <c:v>-9.974645061728431</c:v>
                </c:pt>
                <c:pt idx="1403">
                  <c:v>-12.38667901234566</c:v>
                </c:pt>
                <c:pt idx="1404">
                  <c:v>-17.985370370370372</c:v>
                </c:pt>
                <c:pt idx="1405">
                  <c:v>-25.232416666666666</c:v>
                </c:pt>
                <c:pt idx="1406">
                  <c:v>-21.816533950617295</c:v>
                </c:pt>
                <c:pt idx="1407">
                  <c:v>-12.870666666666651</c:v>
                </c:pt>
                <c:pt idx="1408">
                  <c:v>-2.3196141975308793</c:v>
                </c:pt>
                <c:pt idx="1409">
                  <c:v>1.3181975308642051</c:v>
                </c:pt>
                <c:pt idx="1410">
                  <c:v>0.66639506172838792</c:v>
                </c:pt>
                <c:pt idx="1411">
                  <c:v>-0.33380555555555247</c:v>
                </c:pt>
                <c:pt idx="1412">
                  <c:v>-0.99412037037036649</c:v>
                </c:pt>
                <c:pt idx="1413">
                  <c:v>-1.3084691358024745</c:v>
                </c:pt>
                <c:pt idx="1414">
                  <c:v>0.32529320987655014</c:v>
                </c:pt>
                <c:pt idx="1415">
                  <c:v>4.6817901234567874</c:v>
                </c:pt>
                <c:pt idx="1416">
                  <c:v>10.456200617283963</c:v>
                </c:pt>
                <c:pt idx="1417">
                  <c:v>14.825466049382694</c:v>
                </c:pt>
                <c:pt idx="1418">
                  <c:v>16.022666666666673</c:v>
                </c:pt>
                <c:pt idx="1419">
                  <c:v>12.054089506172829</c:v>
                </c:pt>
                <c:pt idx="1420">
                  <c:v>4.0178271604938445</c:v>
                </c:pt>
                <c:pt idx="1421">
                  <c:v>-4.0178271604938445</c:v>
                </c:pt>
                <c:pt idx="1422">
                  <c:v>-12.520444444444452</c:v>
                </c:pt>
                <c:pt idx="1423">
                  <c:v>-13.425185185185164</c:v>
                </c:pt>
                <c:pt idx="1424">
                  <c:v>-4.23185185185186</c:v>
                </c:pt>
                <c:pt idx="1425">
                  <c:v>1.256787037037046</c:v>
                </c:pt>
                <c:pt idx="1426">
                  <c:v>7.3285216049382527</c:v>
                </c:pt>
                <c:pt idx="1427">
                  <c:v>14.748246913580248</c:v>
                </c:pt>
                <c:pt idx="1428">
                  <c:v>11.369453703703721</c:v>
                </c:pt>
                <c:pt idx="1429">
                  <c:v>3.5879537037036981</c:v>
                </c:pt>
                <c:pt idx="1430">
                  <c:v>-3.0790370370370459</c:v>
                </c:pt>
                <c:pt idx="1431">
                  <c:v>-8.9744444444444191</c:v>
                </c:pt>
                <c:pt idx="1432">
                  <c:v>-16.322422839506189</c:v>
                </c:pt>
                <c:pt idx="1433">
                  <c:v>-21.880984567901219</c:v>
                </c:pt>
                <c:pt idx="1434">
                  <c:v>-18.465101851851863</c:v>
                </c:pt>
                <c:pt idx="1435">
                  <c:v>-15.300333333333333</c:v>
                </c:pt>
                <c:pt idx="1436">
                  <c:v>-3.6207870370370321</c:v>
                </c:pt>
                <c:pt idx="1437">
                  <c:v>1.4154814814814769</c:v>
                </c:pt>
                <c:pt idx="1438">
                  <c:v>3.473037037037038</c:v>
                </c:pt>
                <c:pt idx="1439">
                  <c:v>2.3585277777777733</c:v>
                </c:pt>
                <c:pt idx="1440">
                  <c:v>0.26813888888889509</c:v>
                </c:pt>
                <c:pt idx="1441">
                  <c:v>-1.8514351851851973</c:v>
                </c:pt>
                <c:pt idx="1442">
                  <c:v>-4.4872222222222122</c:v>
                </c:pt>
                <c:pt idx="1443">
                  <c:v>-2.9957376543209921</c:v>
                </c:pt>
                <c:pt idx="1444">
                  <c:v>-0.66213888888888672</c:v>
                </c:pt>
                <c:pt idx="1445">
                  <c:v>0.66213888888888672</c:v>
                </c:pt>
                <c:pt idx="1446">
                  <c:v>0.44750617283950395</c:v>
                </c:pt>
                <c:pt idx="1447">
                  <c:v>-1.3279259259259273</c:v>
                </c:pt>
                <c:pt idx="1448">
                  <c:v>-5.8011635802469055</c:v>
                </c:pt>
                <c:pt idx="1449">
                  <c:v>-7.7213055555555581</c:v>
                </c:pt>
                <c:pt idx="1450">
                  <c:v>-4.672669753086419</c:v>
                </c:pt>
                <c:pt idx="1451">
                  <c:v>-1.1990246913580245</c:v>
                </c:pt>
                <c:pt idx="1452">
                  <c:v>-8.7555555555555553E-2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0.29428395061728402</c:v>
                </c:pt>
                <c:pt idx="1480">
                  <c:v>0.882851851851852</c:v>
                </c:pt>
                <c:pt idx="1481">
                  <c:v>1.236114197530864</c:v>
                </c:pt>
                <c:pt idx="1482">
                  <c:v>1.3814320987654325</c:v>
                </c:pt>
                <c:pt idx="1483">
                  <c:v>1.3516388888888873</c:v>
                </c:pt>
                <c:pt idx="1484">
                  <c:v>1.4300740740740747</c:v>
                </c:pt>
                <c:pt idx="1485">
                  <c:v>1.4647314814814811</c:v>
                </c:pt>
                <c:pt idx="1486">
                  <c:v>2.0770123456790133</c:v>
                </c:pt>
                <c:pt idx="1487">
                  <c:v>3.0206666666666631</c:v>
                </c:pt>
                <c:pt idx="1488">
                  <c:v>4.4331080246913617</c:v>
                </c:pt>
                <c:pt idx="1489">
                  <c:v>6.2650864197530867</c:v>
                </c:pt>
                <c:pt idx="1490">
                  <c:v>8.6078055555555579</c:v>
                </c:pt>
                <c:pt idx="1491">
                  <c:v>10.900666666666657</c:v>
                </c:pt>
                <c:pt idx="1492">
                  <c:v>13.216024691358021</c:v>
                </c:pt>
                <c:pt idx="1493">
                  <c:v>14.140222222222242</c:v>
                </c:pt>
                <c:pt idx="1494">
                  <c:v>14.801753086419728</c:v>
                </c:pt>
                <c:pt idx="1495">
                  <c:v>14.720885802469166</c:v>
                </c:pt>
                <c:pt idx="1496">
                  <c:v>13.773583333333292</c:v>
                </c:pt>
                <c:pt idx="1497">
                  <c:v>12.987407407407442</c:v>
                </c:pt>
                <c:pt idx="1498">
                  <c:v>11.35790123456789</c:v>
                </c:pt>
                <c:pt idx="1499">
                  <c:v>9.4365432098765059</c:v>
                </c:pt>
                <c:pt idx="1500">
                  <c:v>7.2817037037037204</c:v>
                </c:pt>
                <c:pt idx="1501">
                  <c:v>4.9517530864197301</c:v>
                </c:pt>
                <c:pt idx="1502">
                  <c:v>5.0295802469135964</c:v>
                </c:pt>
                <c:pt idx="1503">
                  <c:v>3.8232592592593009</c:v>
                </c:pt>
                <c:pt idx="1504">
                  <c:v>4.5157993827160086</c:v>
                </c:pt>
                <c:pt idx="1505">
                  <c:v>3.9181111111111386</c:v>
                </c:pt>
                <c:pt idx="1506">
                  <c:v>3.2985339506172942</c:v>
                </c:pt>
                <c:pt idx="1507">
                  <c:v>3.328935185185141</c:v>
                </c:pt>
                <c:pt idx="1508">
                  <c:v>4.034851851851883</c:v>
                </c:pt>
                <c:pt idx="1509">
                  <c:v>4.7626574074073735</c:v>
                </c:pt>
                <c:pt idx="1510">
                  <c:v>6.210972222222277</c:v>
                </c:pt>
                <c:pt idx="1511">
                  <c:v>9.1452993827160309</c:v>
                </c:pt>
                <c:pt idx="1512">
                  <c:v>12.269330246913553</c:v>
                </c:pt>
                <c:pt idx="1513">
                  <c:v>15.641435185185165</c:v>
                </c:pt>
                <c:pt idx="1514">
                  <c:v>18.532592592592607</c:v>
                </c:pt>
                <c:pt idx="1515">
                  <c:v>19.233037037036979</c:v>
                </c:pt>
                <c:pt idx="1516">
                  <c:v>17.403490740740832</c:v>
                </c:pt>
                <c:pt idx="1517">
                  <c:v>12.759398148148184</c:v>
                </c:pt>
                <c:pt idx="1518">
                  <c:v>10.404518518518556</c:v>
                </c:pt>
                <c:pt idx="1519">
                  <c:v>7.0336296296296279</c:v>
                </c:pt>
                <c:pt idx="1520">
                  <c:v>6.2182685185184674</c:v>
                </c:pt>
                <c:pt idx="1521">
                  <c:v>3.5800493827160316</c:v>
                </c:pt>
                <c:pt idx="1522">
                  <c:v>2.6978055555555356</c:v>
                </c:pt>
                <c:pt idx="1523">
                  <c:v>-0.90048456790128484</c:v>
                </c:pt>
                <c:pt idx="1524">
                  <c:v>-3.5897777777777677</c:v>
                </c:pt>
                <c:pt idx="1525">
                  <c:v>-9.7715648148147469</c:v>
                </c:pt>
                <c:pt idx="1526">
                  <c:v>-14.812089506172942</c:v>
                </c:pt>
                <c:pt idx="1527">
                  <c:v>-18.646901234567846</c:v>
                </c:pt>
                <c:pt idx="1528">
                  <c:v>-19.670814814814747</c:v>
                </c:pt>
                <c:pt idx="1529">
                  <c:v>-17.416259259259256</c:v>
                </c:pt>
                <c:pt idx="1530">
                  <c:v>-13.811888888888884</c:v>
                </c:pt>
                <c:pt idx="1531">
                  <c:v>-9.7302191358025709</c:v>
                </c:pt>
                <c:pt idx="1532">
                  <c:v>-5.1542253086419398</c:v>
                </c:pt>
                <c:pt idx="1533">
                  <c:v>-1.4616913580246227</c:v>
                </c:pt>
                <c:pt idx="1534">
                  <c:v>2.928246913580248</c:v>
                </c:pt>
                <c:pt idx="1535">
                  <c:v>7.4057407407406544</c:v>
                </c:pt>
                <c:pt idx="1536">
                  <c:v>13.636777777777857</c:v>
                </c:pt>
                <c:pt idx="1537">
                  <c:v>18.795259259259211</c:v>
                </c:pt>
                <c:pt idx="1538">
                  <c:v>22.813086419753102</c:v>
                </c:pt>
                <c:pt idx="1539">
                  <c:v>27.239506172839413</c:v>
                </c:pt>
                <c:pt idx="1540">
                  <c:v>29.394953703703855</c:v>
                </c:pt>
                <c:pt idx="1541">
                  <c:v>32.623564814814792</c:v>
                </c:pt>
                <c:pt idx="1542">
                  <c:v>33.117888888888793</c:v>
                </c:pt>
                <c:pt idx="1543">
                  <c:v>31.42089197530877</c:v>
                </c:pt>
                <c:pt idx="1544">
                  <c:v>26.190663580246856</c:v>
                </c:pt>
                <c:pt idx="1545">
                  <c:v>17.160888888888838</c:v>
                </c:pt>
                <c:pt idx="1546">
                  <c:v>10.883641975308681</c:v>
                </c:pt>
                <c:pt idx="1547">
                  <c:v>6.5885555555554456</c:v>
                </c:pt>
                <c:pt idx="1548">
                  <c:v>4.4166913580248019</c:v>
                </c:pt>
                <c:pt idx="1549">
                  <c:v>5.5482253086418947</c:v>
                </c:pt>
                <c:pt idx="1550">
                  <c:v>5.5786265432099205</c:v>
                </c:pt>
                <c:pt idx="1551">
                  <c:v>7.8611512345679362</c:v>
                </c:pt>
                <c:pt idx="1552">
                  <c:v>7.9207376543210808</c:v>
                </c:pt>
                <c:pt idx="1553">
                  <c:v>9.1252345679011508</c:v>
                </c:pt>
                <c:pt idx="1554">
                  <c:v>8.0484228395061113</c:v>
                </c:pt>
                <c:pt idx="1555">
                  <c:v>9.2711604938271925</c:v>
                </c:pt>
                <c:pt idx="1556">
                  <c:v>10.523083333333304</c:v>
                </c:pt>
                <c:pt idx="1557">
                  <c:v>12.995311728395128</c:v>
                </c:pt>
                <c:pt idx="1558">
                  <c:v>14.344518518518422</c:v>
                </c:pt>
                <c:pt idx="1559">
                  <c:v>18.176898148148272</c:v>
                </c:pt>
                <c:pt idx="1560">
                  <c:v>19.690271604938175</c:v>
                </c:pt>
                <c:pt idx="1561">
                  <c:v>20.001580246913463</c:v>
                </c:pt>
                <c:pt idx="1562">
                  <c:v>20.312888888889017</c:v>
                </c:pt>
                <c:pt idx="1563">
                  <c:v>20.624197530864127</c:v>
                </c:pt>
                <c:pt idx="1564">
                  <c:v>22.254311728395219</c:v>
                </c:pt>
                <c:pt idx="1565">
                  <c:v>22.605749999999908</c:v>
                </c:pt>
                <c:pt idx="1566">
                  <c:v>22.957188271605141</c:v>
                </c:pt>
                <c:pt idx="1567">
                  <c:v>24.690666666666427</c:v>
                </c:pt>
                <c:pt idx="1568">
                  <c:v>22.278024691358194</c:v>
                </c:pt>
                <c:pt idx="1569">
                  <c:v>21.168379629629403</c:v>
                </c:pt>
                <c:pt idx="1570">
                  <c:v>20.00401234567919</c:v>
                </c:pt>
                <c:pt idx="1571">
                  <c:v>18.788570987654207</c:v>
                </c:pt>
                <c:pt idx="1572">
                  <c:v>17.525703703703808</c:v>
                </c:pt>
                <c:pt idx="1573">
                  <c:v>16.219058641975018</c:v>
                </c:pt>
                <c:pt idx="1574">
                  <c:v>11.888098765432064</c:v>
                </c:pt>
                <c:pt idx="1575">
                  <c:v>8.9671481481484534</c:v>
                </c:pt>
                <c:pt idx="1576">
                  <c:v>6.0024197530860901</c:v>
                </c:pt>
                <c:pt idx="1577">
                  <c:v>1.5036450617289703</c:v>
                </c:pt>
                <c:pt idx="1578">
                  <c:v>-1.5036450617289703</c:v>
                </c:pt>
                <c:pt idx="1579">
                  <c:v>-4.5036388888885703</c:v>
                </c:pt>
                <c:pt idx="1580">
                  <c:v>-4.4926944444446439</c:v>
                </c:pt>
                <c:pt idx="1581">
                  <c:v>-7.4635030864194833</c:v>
                </c:pt>
                <c:pt idx="1582">
                  <c:v>-5.9489135802471234</c:v>
                </c:pt>
                <c:pt idx="1583">
                  <c:v>-8.8868888888887483</c:v>
                </c:pt>
                <c:pt idx="1584">
                  <c:v>-10.312706790123293</c:v>
                </c:pt>
                <c:pt idx="1585">
                  <c:v>-11.712987654320992</c:v>
                </c:pt>
                <c:pt idx="1586">
                  <c:v>-13.08408333333375</c:v>
                </c:pt>
                <c:pt idx="1587">
                  <c:v>-14.4223456790124</c:v>
                </c:pt>
                <c:pt idx="1588">
                  <c:v>-14.300740740740475</c:v>
                </c:pt>
                <c:pt idx="1589">
                  <c:v>-12.766694444444285</c:v>
                </c:pt>
                <c:pt idx="1590">
                  <c:v>-9.8615524691358729</c:v>
                </c:pt>
                <c:pt idx="1591">
                  <c:v>-8.4053333333333029</c:v>
                </c:pt>
                <c:pt idx="1592">
                  <c:v>-5.5792345679014197</c:v>
                </c:pt>
                <c:pt idx="1593">
                  <c:v>-5.5597777777777679</c:v>
                </c:pt>
                <c:pt idx="1594">
                  <c:v>-2.7725925925924697</c:v>
                </c:pt>
                <c:pt idx="1595">
                  <c:v>-2.7677283950618259</c:v>
                </c:pt>
                <c:pt idx="1596">
                  <c:v>-5.5208641975308241</c:v>
                </c:pt>
                <c:pt idx="1597">
                  <c:v>-5.5014074074073509</c:v>
                </c:pt>
                <c:pt idx="1598">
                  <c:v>-9.5806450617283421</c:v>
                </c:pt>
                <c:pt idx="1599">
                  <c:v>-10.87634567901231</c:v>
                </c:pt>
                <c:pt idx="1600">
                  <c:v>-12.142861111111252</c:v>
                </c:pt>
                <c:pt idx="1601">
                  <c:v>-13.376543209876617</c:v>
                </c:pt>
                <c:pt idx="1602">
                  <c:v>-13.254938271604781</c:v>
                </c:pt>
                <c:pt idx="1603">
                  <c:v>-10.516395061728343</c:v>
                </c:pt>
                <c:pt idx="1604">
                  <c:v>-7.8362222222225011</c:v>
                </c:pt>
                <c:pt idx="1605">
                  <c:v>-6.496743827160496</c:v>
                </c:pt>
                <c:pt idx="1606">
                  <c:v>-2.5901851851849398</c:v>
                </c:pt>
                <c:pt idx="1607">
                  <c:v>-2.5853209876543852</c:v>
                </c:pt>
                <c:pt idx="1608">
                  <c:v>0</c:v>
                </c:pt>
                <c:pt idx="1609">
                  <c:v>0</c:v>
                </c:pt>
                <c:pt idx="1610">
                  <c:v>2.5853209876543852</c:v>
                </c:pt>
                <c:pt idx="1611">
                  <c:v>1.2944845679011505</c:v>
                </c:pt>
                <c:pt idx="1612">
                  <c:v>3.8907499999999104</c:v>
                </c:pt>
                <c:pt idx="1613">
                  <c:v>5.2046913580248022</c:v>
                </c:pt>
                <c:pt idx="1614">
                  <c:v>7.8435185185184215</c:v>
                </c:pt>
                <c:pt idx="1615">
                  <c:v>9.2061018518519937</c:v>
                </c:pt>
                <c:pt idx="1616">
                  <c:v>11.923972222222231</c:v>
                </c:pt>
                <c:pt idx="1617">
                  <c:v>14.707509259259167</c:v>
                </c:pt>
                <c:pt idx="1618">
                  <c:v>16.212370370370415</c:v>
                </c:pt>
                <c:pt idx="1619">
                  <c:v>17.761009259259257</c:v>
                </c:pt>
                <c:pt idx="1620">
                  <c:v>15.189064814814701</c:v>
                </c:pt>
                <c:pt idx="1621">
                  <c:v>13.935925925925952</c:v>
                </c:pt>
                <c:pt idx="1622">
                  <c:v>11.236296296296279</c:v>
                </c:pt>
                <c:pt idx="1623">
                  <c:v>8.4782962962961896</c:v>
                </c:pt>
                <c:pt idx="1624">
                  <c:v>2.8358271604938889</c:v>
                </c:pt>
                <c:pt idx="1625">
                  <c:v>-1.4185216049383536</c:v>
                </c:pt>
                <c:pt idx="1626">
                  <c:v>-5.6619259259255941</c:v>
                </c:pt>
                <c:pt idx="1627">
                  <c:v>-14.069691358024802</c:v>
                </c:pt>
                <c:pt idx="1628">
                  <c:v>-19.493271604938265</c:v>
                </c:pt>
                <c:pt idx="1629">
                  <c:v>-24.712555555555625</c:v>
                </c:pt>
                <c:pt idx="1630">
                  <c:v>-25.65803395061727</c:v>
                </c:pt>
                <c:pt idx="1631">
                  <c:v>-23.902666666666697</c:v>
                </c:pt>
                <c:pt idx="1632">
                  <c:v>-17.01800308641975</c:v>
                </c:pt>
                <c:pt idx="1633">
                  <c:v>-11.661305555555536</c:v>
                </c:pt>
                <c:pt idx="1634">
                  <c:v>-3.8652129629630658</c:v>
                </c:pt>
                <c:pt idx="1635">
                  <c:v>-1.2859722222220531</c:v>
                </c:pt>
                <c:pt idx="1636">
                  <c:v>0</c:v>
                </c:pt>
                <c:pt idx="1637">
                  <c:v>-1.2847561728395935</c:v>
                </c:pt>
                <c:pt idx="1638">
                  <c:v>-3.8469722222221425</c:v>
                </c:pt>
                <c:pt idx="1639">
                  <c:v>-5.1122716049382637</c:v>
                </c:pt>
                <c:pt idx="1640">
                  <c:v>-6.3629783950617362</c:v>
                </c:pt>
                <c:pt idx="1641">
                  <c:v>-5.0684938271604958</c:v>
                </c:pt>
                <c:pt idx="1642">
                  <c:v>-2.5269506172839682</c:v>
                </c:pt>
                <c:pt idx="1643">
                  <c:v>1.2628672839505752</c:v>
                </c:pt>
                <c:pt idx="1644">
                  <c:v>6.332577160493889</c:v>
                </c:pt>
                <c:pt idx="1645">
                  <c:v>8.9166820987653672</c:v>
                </c:pt>
                <c:pt idx="1646">
                  <c:v>12.841481481481489</c:v>
                </c:pt>
                <c:pt idx="1647">
                  <c:v>14.266083333333395</c:v>
                </c:pt>
                <c:pt idx="1648">
                  <c:v>17.049620370370416</c:v>
                </c:pt>
                <c:pt idx="1649">
                  <c:v>18.59096296296298</c:v>
                </c:pt>
                <c:pt idx="1650">
                  <c:v>18.829308641975111</c:v>
                </c:pt>
                <c:pt idx="1651">
                  <c:v>19.06765432098787</c:v>
                </c:pt>
                <c:pt idx="1652">
                  <c:v>16.533407407407349</c:v>
                </c:pt>
                <c:pt idx="1653">
                  <c:v>15.309453703703632</c:v>
                </c:pt>
                <c:pt idx="1654">
                  <c:v>14.045370370370415</c:v>
                </c:pt>
                <c:pt idx="1655">
                  <c:v>11.323851851851726</c:v>
                </c:pt>
                <c:pt idx="1656">
                  <c:v>11.401679012345616</c:v>
                </c:pt>
                <c:pt idx="1657">
                  <c:v>11.479506172839862</c:v>
                </c:pt>
                <c:pt idx="1658">
                  <c:v>11.557333333333395</c:v>
                </c:pt>
                <c:pt idx="1659">
                  <c:v>11.635160493827103</c:v>
                </c:pt>
                <c:pt idx="1660">
                  <c:v>11.712987654320992</c:v>
                </c:pt>
                <c:pt idx="1661">
                  <c:v>11.7908148148147</c:v>
                </c:pt>
                <c:pt idx="1662">
                  <c:v>10.380805555555536</c:v>
                </c:pt>
                <c:pt idx="1663">
                  <c:v>11.936740740740653</c:v>
                </c:pt>
                <c:pt idx="1664">
                  <c:v>10.508490740740653</c:v>
                </c:pt>
                <c:pt idx="1665">
                  <c:v>9.0547037037039875</c:v>
                </c:pt>
                <c:pt idx="1666">
                  <c:v>9.0984814814813095</c:v>
                </c:pt>
                <c:pt idx="1667">
                  <c:v>6.0899753086421633</c:v>
                </c:pt>
                <c:pt idx="1668">
                  <c:v>6.1094320987650983</c:v>
                </c:pt>
                <c:pt idx="1669">
                  <c:v>4.5948425925927383</c:v>
                </c:pt>
                <c:pt idx="1670">
                  <c:v>4.6057870370372029</c:v>
                </c:pt>
                <c:pt idx="1671">
                  <c:v>3.0766049382713883</c:v>
                </c:pt>
                <c:pt idx="1672">
                  <c:v>1.5401265432099207</c:v>
                </c:pt>
                <c:pt idx="1673">
                  <c:v>1.5413425925925595</c:v>
                </c:pt>
                <c:pt idx="1674">
                  <c:v>1.5425586419753772</c:v>
                </c:pt>
                <c:pt idx="1675">
                  <c:v>0</c:v>
                </c:pt>
                <c:pt idx="1676">
                  <c:v>0</c:v>
                </c:pt>
                <c:pt idx="1677">
                  <c:v>-1.5425586419753772</c:v>
                </c:pt>
                <c:pt idx="1678">
                  <c:v>-3.0814691358024802</c:v>
                </c:pt>
                <c:pt idx="1679">
                  <c:v>-4.6130833333335719</c:v>
                </c:pt>
                <c:pt idx="1680">
                  <c:v>-4.6021388888885699</c:v>
                </c:pt>
                <c:pt idx="1681">
                  <c:v>-4.5911944444446435</c:v>
                </c:pt>
                <c:pt idx="1682">
                  <c:v>-1.5279660493826386</c:v>
                </c:pt>
                <c:pt idx="1683">
                  <c:v>0</c:v>
                </c:pt>
                <c:pt idx="1684">
                  <c:v>3.0571481481480949</c:v>
                </c:pt>
                <c:pt idx="1685">
                  <c:v>6.128888888889108</c:v>
                </c:pt>
                <c:pt idx="1686">
                  <c:v>6.1483456790122215</c:v>
                </c:pt>
                <c:pt idx="1687">
                  <c:v>6.1678024691358733</c:v>
                </c:pt>
                <c:pt idx="1688">
                  <c:v>6.187259259259525</c:v>
                </c:pt>
                <c:pt idx="1689">
                  <c:v>3.1009259259255941</c:v>
                </c:pt>
                <c:pt idx="1690">
                  <c:v>3.1057901234568654</c:v>
                </c:pt>
                <c:pt idx="1691">
                  <c:v>1.5547191358024801</c:v>
                </c:pt>
                <c:pt idx="1692">
                  <c:v>1.5559351851852981</c:v>
                </c:pt>
                <c:pt idx="1693">
                  <c:v>1.5571512345675782</c:v>
                </c:pt>
                <c:pt idx="1694">
                  <c:v>1.5583672839505753</c:v>
                </c:pt>
                <c:pt idx="1695">
                  <c:v>1.5595833333337514</c:v>
                </c:pt>
                <c:pt idx="1696">
                  <c:v>1.5607993827156734</c:v>
                </c:pt>
                <c:pt idx="1697">
                  <c:v>1.5620154320988495</c:v>
                </c:pt>
                <c:pt idx="1698">
                  <c:v>1.563231481481488</c:v>
                </c:pt>
                <c:pt idx="1699">
                  <c:v>0</c:v>
                </c:pt>
                <c:pt idx="1700">
                  <c:v>-1.563231481481488</c:v>
                </c:pt>
                <c:pt idx="1701">
                  <c:v>-3.1228148148145229</c:v>
                </c:pt>
                <c:pt idx="1702">
                  <c:v>-3.1179506172843268</c:v>
                </c:pt>
                <c:pt idx="1703">
                  <c:v>-3.1130864197528765</c:v>
                </c:pt>
                <c:pt idx="1704">
                  <c:v>-4.6605092592593458</c:v>
                </c:pt>
                <c:pt idx="1705">
                  <c:v>-3.1009259259255941</c:v>
                </c:pt>
                <c:pt idx="1706">
                  <c:v>-3.096061728395219</c:v>
                </c:pt>
                <c:pt idx="1707">
                  <c:v>-3.091197530864306</c:v>
                </c:pt>
                <c:pt idx="1708">
                  <c:v>-1.5437746913580159</c:v>
                </c:pt>
                <c:pt idx="1709">
                  <c:v>-1.5425586419753772</c:v>
                </c:pt>
                <c:pt idx="1710">
                  <c:v>-1.5413425925925595</c:v>
                </c:pt>
                <c:pt idx="1711">
                  <c:v>1.5413425925925595</c:v>
                </c:pt>
                <c:pt idx="1712">
                  <c:v>1.5425586419753772</c:v>
                </c:pt>
                <c:pt idx="1713">
                  <c:v>3.0887654320984912</c:v>
                </c:pt>
                <c:pt idx="1714">
                  <c:v>4.6422685185190495</c:v>
                </c:pt>
                <c:pt idx="1715">
                  <c:v>4.653212962962618</c:v>
                </c:pt>
                <c:pt idx="1716">
                  <c:v>6.221308641975198</c:v>
                </c:pt>
                <c:pt idx="1717">
                  <c:v>6.2407654320988497</c:v>
                </c:pt>
                <c:pt idx="1718">
                  <c:v>7.828317901234902</c:v>
                </c:pt>
                <c:pt idx="1719">
                  <c:v>7.8587191358021222</c:v>
                </c:pt>
                <c:pt idx="1720">
                  <c:v>9.470592592592558</c:v>
                </c:pt>
                <c:pt idx="1721">
                  <c:v>7.9256018518520843</c:v>
                </c:pt>
                <c:pt idx="1722">
                  <c:v>6.3623703703700585</c:v>
                </c:pt>
                <c:pt idx="1723">
                  <c:v>3.1884814814816673</c:v>
                </c:pt>
                <c:pt idx="1724">
                  <c:v>1.5960648148148813</c:v>
                </c:pt>
                <c:pt idx="1725">
                  <c:v>-1.5960648148148813</c:v>
                </c:pt>
                <c:pt idx="1726">
                  <c:v>-7.9620833333335721</c:v>
                </c:pt>
                <c:pt idx="1727">
                  <c:v>-14.25513888888857</c:v>
                </c:pt>
                <c:pt idx="1728">
                  <c:v>-21.978876543210099</c:v>
                </c:pt>
                <c:pt idx="1729">
                  <c:v>-29.447243827160495</c:v>
                </c:pt>
                <c:pt idx="1730">
                  <c:v>-36.56903703703685</c:v>
                </c:pt>
                <c:pt idx="1731">
                  <c:v>-37.347916666666606</c:v>
                </c:pt>
                <c:pt idx="1732">
                  <c:v>-38.035592592592565</c:v>
                </c:pt>
                <c:pt idx="1733">
                  <c:v>-35.797453703703994</c:v>
                </c:pt>
                <c:pt idx="1734">
                  <c:v>-33.650518518518425</c:v>
                </c:pt>
                <c:pt idx="1735">
                  <c:v>-31.591138888888839</c:v>
                </c:pt>
                <c:pt idx="1736">
                  <c:v>-30.947848765432155</c:v>
                </c:pt>
                <c:pt idx="1737">
                  <c:v>-31.607555555555624</c:v>
                </c:pt>
                <c:pt idx="1738">
                  <c:v>-29.633299382715855</c:v>
                </c:pt>
                <c:pt idx="1739">
                  <c:v>-28.990009259259345</c:v>
                </c:pt>
                <c:pt idx="1740">
                  <c:v>-25.907324074073955</c:v>
                </c:pt>
                <c:pt idx="1741">
                  <c:v>-21.779444444444643</c:v>
                </c:pt>
                <c:pt idx="1742">
                  <c:v>-16.667172839506019</c:v>
                </c:pt>
                <c:pt idx="1743">
                  <c:v>-15.263243827160496</c:v>
                </c:pt>
                <c:pt idx="1744">
                  <c:v>-12.754533950617363</c:v>
                </c:pt>
                <c:pt idx="1745">
                  <c:v>-11.467345679012311</c:v>
                </c:pt>
                <c:pt idx="1746">
                  <c:v>-11.345740740740833</c:v>
                </c:pt>
                <c:pt idx="1747">
                  <c:v>-11.224135802468998</c:v>
                </c:pt>
                <c:pt idx="1748">
                  <c:v>-8.8917530864197527</c:v>
                </c:pt>
                <c:pt idx="1749">
                  <c:v>-8.8139259259258633</c:v>
                </c:pt>
                <c:pt idx="1750">
                  <c:v>-6.5593703703705959</c:v>
                </c:pt>
                <c:pt idx="1751">
                  <c:v>-5.4327006172839685</c:v>
                </c:pt>
                <c:pt idx="1752">
                  <c:v>-5.4022993827160315</c:v>
                </c:pt>
                <c:pt idx="1753">
                  <c:v>-5.3718981481480057</c:v>
                </c:pt>
                <c:pt idx="1754">
                  <c:v>-5.3414969135802473</c:v>
                </c:pt>
                <c:pt idx="1755">
                  <c:v>-5.3110956790124009</c:v>
                </c:pt>
                <c:pt idx="1756">
                  <c:v>-5.2806944444444648</c:v>
                </c:pt>
                <c:pt idx="1757">
                  <c:v>-5.2502932098765278</c:v>
                </c:pt>
                <c:pt idx="1758">
                  <c:v>-6.2602222222221426</c:v>
                </c:pt>
                <c:pt idx="1759">
                  <c:v>-5.1834104938271919</c:v>
                </c:pt>
                <c:pt idx="1760">
                  <c:v>-6.1799629629628869</c:v>
                </c:pt>
                <c:pt idx="1761">
                  <c:v>-6.1361851851852984</c:v>
                </c:pt>
                <c:pt idx="1762">
                  <c:v>-6.0924074074073502</c:v>
                </c:pt>
                <c:pt idx="1763">
                  <c:v>-6.0486296296296729</c:v>
                </c:pt>
                <c:pt idx="1764">
                  <c:v>-6.0048518518517255</c:v>
                </c:pt>
                <c:pt idx="1765">
                  <c:v>-6.9503302469136861</c:v>
                </c:pt>
                <c:pt idx="1766">
                  <c:v>-8.8485833333332131</c:v>
                </c:pt>
                <c:pt idx="1767">
                  <c:v>-12.60739197530877</c:v>
                </c:pt>
                <c:pt idx="1768">
                  <c:v>-16.176496913580205</c:v>
                </c:pt>
                <c:pt idx="1769">
                  <c:v>-21.326466049382727</c:v>
                </c:pt>
                <c:pt idx="1770">
                  <c:v>-25.094395061728431</c:v>
                </c:pt>
                <c:pt idx="1771">
                  <c:v>-27.511901234567894</c:v>
                </c:pt>
                <c:pt idx="1772">
                  <c:v>-26.266666666666563</c:v>
                </c:pt>
                <c:pt idx="1773">
                  <c:v>-25.021432098765459</c:v>
                </c:pt>
                <c:pt idx="1774">
                  <c:v>-22.326666666666739</c:v>
                </c:pt>
                <c:pt idx="1775">
                  <c:v>-19.158249999999999</c:v>
                </c:pt>
                <c:pt idx="1776">
                  <c:v>-16.285333333333302</c:v>
                </c:pt>
                <c:pt idx="1777">
                  <c:v>-15.584888888888884</c:v>
                </c:pt>
                <c:pt idx="1778">
                  <c:v>-15.489429012345681</c:v>
                </c:pt>
                <c:pt idx="1779">
                  <c:v>-17.015570987654364</c:v>
                </c:pt>
                <c:pt idx="1780">
                  <c:v>-18.118527777777743</c:v>
                </c:pt>
                <c:pt idx="1781">
                  <c:v>-18.255333333333336</c:v>
                </c:pt>
                <c:pt idx="1782">
                  <c:v>-16.237299382716042</c:v>
                </c:pt>
                <c:pt idx="1783">
                  <c:v>-13.541925925925897</c:v>
                </c:pt>
                <c:pt idx="1784">
                  <c:v>-10.457416666666697</c:v>
                </c:pt>
                <c:pt idx="1785">
                  <c:v>-7.8654074074074014</c:v>
                </c:pt>
                <c:pt idx="1786">
                  <c:v>-6.6396296296296278</c:v>
                </c:pt>
                <c:pt idx="1787">
                  <c:v>-5.8571018518518603</c:v>
                </c:pt>
                <c:pt idx="1788">
                  <c:v>-5.4181080246913469</c:v>
                </c:pt>
                <c:pt idx="1789">
                  <c:v>-5.2290123456790081</c:v>
                </c:pt>
                <c:pt idx="1790">
                  <c:v>-5.4120277777777845</c:v>
                </c:pt>
                <c:pt idx="1791">
                  <c:v>-5.5324166666666663</c:v>
                </c:pt>
                <c:pt idx="1792">
                  <c:v>-5.4089876543209847</c:v>
                </c:pt>
                <c:pt idx="1793">
                  <c:v>-4.5966666666666685</c:v>
                </c:pt>
                <c:pt idx="1794">
                  <c:v>-2.9580401234567892</c:v>
                </c:pt>
                <c:pt idx="1795">
                  <c:v>-1.6440987654320987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EB2-4E93-B3A8-E10E75225157}"/>
            </c:ext>
          </c:extLst>
        </c:ser>
        <c:ser>
          <c:idx val="1"/>
          <c:order val="1"/>
          <c:tx>
            <c:v>Recoverable Kinetic Energy</c:v>
          </c:tx>
          <c:spPr>
            <a:ln w="158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Calculations!$B$3:$B$1803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Calculations!$V$3:$V$1803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6.0734370370370456</c:v>
                </c:pt>
                <c:pt idx="21">
                  <c:v>2.2808222222222092</c:v>
                </c:pt>
                <c:pt idx="22">
                  <c:v>1.074014814814823</c:v>
                </c:pt>
                <c:pt idx="23">
                  <c:v>0</c:v>
                </c:pt>
                <c:pt idx="24">
                  <c:v>0.54381728395061568</c:v>
                </c:pt>
                <c:pt idx="25">
                  <c:v>0</c:v>
                </c:pt>
                <c:pt idx="26">
                  <c:v>1.5983753086419754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0.60170123456790925</c:v>
                </c:pt>
                <c:pt idx="31">
                  <c:v>3.7123555555555452</c:v>
                </c:pt>
                <c:pt idx="32">
                  <c:v>1.5526518518518693</c:v>
                </c:pt>
                <c:pt idx="33">
                  <c:v>0.79383703703702335</c:v>
                </c:pt>
                <c:pt idx="34">
                  <c:v>0.39740493827160323</c:v>
                </c:pt>
                <c:pt idx="35">
                  <c:v>1.7151160493827105</c:v>
                </c:pt>
                <c:pt idx="36">
                  <c:v>1.726790123456776</c:v>
                </c:pt>
                <c:pt idx="37">
                  <c:v>5.0461185185185293</c:v>
                </c:pt>
                <c:pt idx="38">
                  <c:v>4.9094345679012861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2.3552444444444194</c:v>
                </c:pt>
                <c:pt idx="43">
                  <c:v>0.42318518518519571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0.74227654320986947</c:v>
                </c:pt>
                <c:pt idx="48">
                  <c:v>0.28115061728396107</c:v>
                </c:pt>
                <c:pt idx="49">
                  <c:v>0</c:v>
                </c:pt>
                <c:pt idx="50">
                  <c:v>0</c:v>
                </c:pt>
                <c:pt idx="51">
                  <c:v>0.68487901234568216</c:v>
                </c:pt>
                <c:pt idx="52">
                  <c:v>2.0522049382716006</c:v>
                </c:pt>
                <c:pt idx="53">
                  <c:v>0.90522716049382701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1.9130888888888842</c:v>
                </c:pt>
                <c:pt idx="62">
                  <c:v>0</c:v>
                </c:pt>
                <c:pt idx="63">
                  <c:v>0.44215555555555808</c:v>
                </c:pt>
                <c:pt idx="64">
                  <c:v>0</c:v>
                </c:pt>
                <c:pt idx="65">
                  <c:v>0.26947654320987607</c:v>
                </c:pt>
                <c:pt idx="66">
                  <c:v>0.6644493827160517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0.53846666666669307</c:v>
                </c:pt>
                <c:pt idx="73">
                  <c:v>2.6325037037037013</c:v>
                </c:pt>
                <c:pt idx="74">
                  <c:v>2.1261407407407362</c:v>
                </c:pt>
                <c:pt idx="75">
                  <c:v>0.59245925925925536</c:v>
                </c:pt>
                <c:pt idx="76">
                  <c:v>0</c:v>
                </c:pt>
                <c:pt idx="77">
                  <c:v>0</c:v>
                </c:pt>
                <c:pt idx="78">
                  <c:v>1.0336419753086716</c:v>
                </c:pt>
                <c:pt idx="79">
                  <c:v>2.2608790123456775</c:v>
                </c:pt>
                <c:pt idx="80">
                  <c:v>2.675795061728361</c:v>
                </c:pt>
                <c:pt idx="81">
                  <c:v>0</c:v>
                </c:pt>
                <c:pt idx="82">
                  <c:v>2.539597530864198</c:v>
                </c:pt>
                <c:pt idx="83">
                  <c:v>0</c:v>
                </c:pt>
                <c:pt idx="84">
                  <c:v>0</c:v>
                </c:pt>
                <c:pt idx="85">
                  <c:v>1.7496518518518869</c:v>
                </c:pt>
                <c:pt idx="86">
                  <c:v>0</c:v>
                </c:pt>
                <c:pt idx="87">
                  <c:v>0.30206666666667847</c:v>
                </c:pt>
                <c:pt idx="88">
                  <c:v>0</c:v>
                </c:pt>
                <c:pt idx="89">
                  <c:v>6.0564123456790169</c:v>
                </c:pt>
                <c:pt idx="90">
                  <c:v>5.8511432098765361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0.17267901234567767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2.1314913580246988</c:v>
                </c:pt>
                <c:pt idx="144">
                  <c:v>2.4053456790123335</c:v>
                </c:pt>
                <c:pt idx="145">
                  <c:v>0.10555308641975857</c:v>
                </c:pt>
                <c:pt idx="146">
                  <c:v>0</c:v>
                </c:pt>
                <c:pt idx="147">
                  <c:v>0</c:v>
                </c:pt>
                <c:pt idx="148">
                  <c:v>0.15516790123457086</c:v>
                </c:pt>
                <c:pt idx="149">
                  <c:v>1.7890518518518512</c:v>
                </c:pt>
                <c:pt idx="150">
                  <c:v>2.4296666666666473</c:v>
                </c:pt>
                <c:pt idx="151">
                  <c:v>2.8737679012346065</c:v>
                </c:pt>
                <c:pt idx="152">
                  <c:v>4.9050567901234281</c:v>
                </c:pt>
                <c:pt idx="153">
                  <c:v>5.0860049382716124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1.9875111111110897</c:v>
                </c:pt>
                <c:pt idx="163">
                  <c:v>0</c:v>
                </c:pt>
                <c:pt idx="164">
                  <c:v>0.14689876543211328</c:v>
                </c:pt>
                <c:pt idx="165">
                  <c:v>0.56084197530862745</c:v>
                </c:pt>
                <c:pt idx="166">
                  <c:v>1.6421530864197784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4.1170567901234634</c:v>
                </c:pt>
                <c:pt idx="171">
                  <c:v>5.1268641975308684</c:v>
                </c:pt>
                <c:pt idx="172">
                  <c:v>5.9104864197530551</c:v>
                </c:pt>
                <c:pt idx="173">
                  <c:v>5.0714123456790379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1.0813111111111255</c:v>
                </c:pt>
                <c:pt idx="180">
                  <c:v>2.7375703703703502</c:v>
                </c:pt>
                <c:pt idx="181">
                  <c:v>1.4315333333333573</c:v>
                </c:pt>
                <c:pt idx="182">
                  <c:v>0.56911111111110724</c:v>
                </c:pt>
                <c:pt idx="183">
                  <c:v>1.660637037037028</c:v>
                </c:pt>
                <c:pt idx="184">
                  <c:v>3.30424938271605</c:v>
                </c:pt>
                <c:pt idx="185">
                  <c:v>0.22229382716050097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1.507901234568223E-2</c:v>
                </c:pt>
                <c:pt idx="206">
                  <c:v>0</c:v>
                </c:pt>
                <c:pt idx="207">
                  <c:v>0</c:v>
                </c:pt>
                <c:pt idx="208">
                  <c:v>0.22472592592590673</c:v>
                </c:pt>
                <c:pt idx="209">
                  <c:v>0.22910370370372135</c:v>
                </c:pt>
                <c:pt idx="210">
                  <c:v>0</c:v>
                </c:pt>
                <c:pt idx="211">
                  <c:v>2.3265456790123666</c:v>
                </c:pt>
                <c:pt idx="212">
                  <c:v>1.7909975308641621</c:v>
                </c:pt>
                <c:pt idx="213">
                  <c:v>1.3026320987654558</c:v>
                </c:pt>
                <c:pt idx="214">
                  <c:v>0.64693827160493389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0.52630617283952152</c:v>
                </c:pt>
                <c:pt idx="219">
                  <c:v>1.1299530864197351</c:v>
                </c:pt>
                <c:pt idx="220">
                  <c:v>1.7744592592592925</c:v>
                </c:pt>
                <c:pt idx="221">
                  <c:v>1.4023481481480766</c:v>
                </c:pt>
                <c:pt idx="222">
                  <c:v>2.5162493827161039</c:v>
                </c:pt>
                <c:pt idx="223">
                  <c:v>0</c:v>
                </c:pt>
                <c:pt idx="224">
                  <c:v>0.50830864197530534</c:v>
                </c:pt>
                <c:pt idx="225">
                  <c:v>0</c:v>
                </c:pt>
                <c:pt idx="226">
                  <c:v>0</c:v>
                </c:pt>
                <c:pt idx="227">
                  <c:v>0.50344444444442871</c:v>
                </c:pt>
                <c:pt idx="228">
                  <c:v>0</c:v>
                </c:pt>
                <c:pt idx="229">
                  <c:v>0.52290123456784732</c:v>
                </c:pt>
                <c:pt idx="230">
                  <c:v>0.53457530864200187</c:v>
                </c:pt>
                <c:pt idx="231">
                  <c:v>1.6445851851851907</c:v>
                </c:pt>
                <c:pt idx="232">
                  <c:v>1.6445851851851907</c:v>
                </c:pt>
                <c:pt idx="233">
                  <c:v>5.3807753086419678</c:v>
                </c:pt>
                <c:pt idx="234">
                  <c:v>3.461849382716085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0.90863209876550999</c:v>
                </c:pt>
                <c:pt idx="239">
                  <c:v>3.1554049382715323</c:v>
                </c:pt>
                <c:pt idx="240">
                  <c:v>4.5806148148148642</c:v>
                </c:pt>
                <c:pt idx="241">
                  <c:v>0.15176296296292266</c:v>
                </c:pt>
                <c:pt idx="242">
                  <c:v>0</c:v>
                </c:pt>
                <c:pt idx="243">
                  <c:v>1.4227777777777775</c:v>
                </c:pt>
                <c:pt idx="244">
                  <c:v>0</c:v>
                </c:pt>
                <c:pt idx="245">
                  <c:v>0</c:v>
                </c:pt>
                <c:pt idx="246">
                  <c:v>2.3552444444444194</c:v>
                </c:pt>
                <c:pt idx="247">
                  <c:v>0.42318518518519571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0.74227654320986947</c:v>
                </c:pt>
                <c:pt idx="252">
                  <c:v>0.28115061728396107</c:v>
                </c:pt>
                <c:pt idx="253">
                  <c:v>0</c:v>
                </c:pt>
                <c:pt idx="254">
                  <c:v>0</c:v>
                </c:pt>
                <c:pt idx="255">
                  <c:v>0.68487901234568216</c:v>
                </c:pt>
                <c:pt idx="256">
                  <c:v>2.0522049382716006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1.4188864197531004</c:v>
                </c:pt>
                <c:pt idx="267">
                  <c:v>3.6068024691358276</c:v>
                </c:pt>
                <c:pt idx="268">
                  <c:v>0</c:v>
                </c:pt>
                <c:pt idx="269">
                  <c:v>2.1801333333333397</c:v>
                </c:pt>
                <c:pt idx="270">
                  <c:v>0</c:v>
                </c:pt>
                <c:pt idx="271">
                  <c:v>6.1415358024691589</c:v>
                </c:pt>
                <c:pt idx="272">
                  <c:v>2.2292617283950573</c:v>
                </c:pt>
                <c:pt idx="273">
                  <c:v>0</c:v>
                </c:pt>
                <c:pt idx="274">
                  <c:v>5.6001506172839148</c:v>
                </c:pt>
                <c:pt idx="275">
                  <c:v>4.9930987654321362</c:v>
                </c:pt>
                <c:pt idx="276">
                  <c:v>0</c:v>
                </c:pt>
                <c:pt idx="277">
                  <c:v>1.9456790123456871</c:v>
                </c:pt>
                <c:pt idx="278">
                  <c:v>0</c:v>
                </c:pt>
                <c:pt idx="279">
                  <c:v>3.6972765432098544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0.7208740740741022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5.7368345679011856</c:v>
                </c:pt>
                <c:pt idx="291">
                  <c:v>6.0291728395062378</c:v>
                </c:pt>
                <c:pt idx="292">
                  <c:v>5.7786666666666067</c:v>
                </c:pt>
                <c:pt idx="293">
                  <c:v>2.3168172839506656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0.45188395061734354</c:v>
                </c:pt>
                <c:pt idx="300">
                  <c:v>0.91836049382713891</c:v>
                </c:pt>
                <c:pt idx="301">
                  <c:v>0.91836049382713891</c:v>
                </c:pt>
                <c:pt idx="302">
                  <c:v>1.360516049382728</c:v>
                </c:pt>
                <c:pt idx="303">
                  <c:v>1.3167382716049785</c:v>
                </c:pt>
                <c:pt idx="304">
                  <c:v>0.81134814814813161</c:v>
                </c:pt>
                <c:pt idx="305">
                  <c:v>2.0210740740740469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0.77048888888891964</c:v>
                </c:pt>
                <c:pt idx="311">
                  <c:v>0.36627407407407447</c:v>
                </c:pt>
                <c:pt idx="312">
                  <c:v>0.72671111111111597</c:v>
                </c:pt>
                <c:pt idx="313">
                  <c:v>1.4154814814814971</c:v>
                </c:pt>
                <c:pt idx="314">
                  <c:v>0.93733086419749301</c:v>
                </c:pt>
                <c:pt idx="315">
                  <c:v>0.48058271604940689</c:v>
                </c:pt>
                <c:pt idx="316">
                  <c:v>0</c:v>
                </c:pt>
                <c:pt idx="317">
                  <c:v>0</c:v>
                </c:pt>
                <c:pt idx="318">
                  <c:v>1.0107802469135698</c:v>
                </c:pt>
                <c:pt idx="319">
                  <c:v>0.54041234567903451</c:v>
                </c:pt>
                <c:pt idx="320">
                  <c:v>0</c:v>
                </c:pt>
                <c:pt idx="321">
                  <c:v>0</c:v>
                </c:pt>
                <c:pt idx="322">
                  <c:v>0.46209876543210843</c:v>
                </c:pt>
                <c:pt idx="323">
                  <c:v>0</c:v>
                </c:pt>
                <c:pt idx="324">
                  <c:v>1.4359111111111071</c:v>
                </c:pt>
                <c:pt idx="325">
                  <c:v>0</c:v>
                </c:pt>
                <c:pt idx="326">
                  <c:v>0</c:v>
                </c:pt>
                <c:pt idx="327">
                  <c:v>0.69314814814814885</c:v>
                </c:pt>
                <c:pt idx="328">
                  <c:v>0</c:v>
                </c:pt>
                <c:pt idx="329">
                  <c:v>5.2810592592592647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0.94170864197530324</c:v>
                </c:pt>
                <c:pt idx="334">
                  <c:v>0</c:v>
                </c:pt>
                <c:pt idx="335">
                  <c:v>0.43339999999999335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4.4463629629629642</c:v>
                </c:pt>
                <c:pt idx="344">
                  <c:v>1.4154814814814838</c:v>
                </c:pt>
                <c:pt idx="345">
                  <c:v>0.23980493827160318</c:v>
                </c:pt>
                <c:pt idx="346">
                  <c:v>0</c:v>
                </c:pt>
                <c:pt idx="347">
                  <c:v>1.7564617283950534</c:v>
                </c:pt>
                <c:pt idx="348">
                  <c:v>0</c:v>
                </c:pt>
                <c:pt idx="349">
                  <c:v>0</c:v>
                </c:pt>
                <c:pt idx="350">
                  <c:v>0.5136592592592516</c:v>
                </c:pt>
                <c:pt idx="351">
                  <c:v>0.81183456790123998</c:v>
                </c:pt>
                <c:pt idx="352">
                  <c:v>0.54770864197530555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0.27093580246914534</c:v>
                </c:pt>
                <c:pt idx="358">
                  <c:v>0.82059012345678939</c:v>
                </c:pt>
                <c:pt idx="359">
                  <c:v>2.3907530864197564</c:v>
                </c:pt>
                <c:pt idx="360">
                  <c:v>1.8590962962962849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1.2452345679012269</c:v>
                </c:pt>
                <c:pt idx="371">
                  <c:v>1.3853234567901285</c:v>
                </c:pt>
                <c:pt idx="372">
                  <c:v>2.1193308641975293</c:v>
                </c:pt>
                <c:pt idx="373">
                  <c:v>3.839797530864189</c:v>
                </c:pt>
                <c:pt idx="374">
                  <c:v>1.3449506172839669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0.12014567901234577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0.60413333333333696</c:v>
                </c:pt>
                <c:pt idx="400">
                  <c:v>3.8480666666666465</c:v>
                </c:pt>
                <c:pt idx="401">
                  <c:v>3.3913185185185299</c:v>
                </c:pt>
                <c:pt idx="402">
                  <c:v>1.7194938271605009</c:v>
                </c:pt>
                <c:pt idx="403">
                  <c:v>2.0317753086419619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0.1138222222222165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0.14689876543209693</c:v>
                </c:pt>
                <c:pt idx="418">
                  <c:v>1.5473012345678896</c:v>
                </c:pt>
                <c:pt idx="419">
                  <c:v>1.2885259259259414</c:v>
                </c:pt>
                <c:pt idx="420">
                  <c:v>1.5716222222222143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6.3623703703704031</c:v>
                </c:pt>
                <c:pt idx="430">
                  <c:v>5.365696296296262</c:v>
                </c:pt>
                <c:pt idx="431">
                  <c:v>2.5828888888889021</c:v>
                </c:pt>
                <c:pt idx="432">
                  <c:v>0.57494814814814887</c:v>
                </c:pt>
                <c:pt idx="433">
                  <c:v>0</c:v>
                </c:pt>
                <c:pt idx="434">
                  <c:v>0</c:v>
                </c:pt>
                <c:pt idx="435">
                  <c:v>0.89355308641976094</c:v>
                </c:pt>
                <c:pt idx="436">
                  <c:v>2.5717012345679011</c:v>
                </c:pt>
                <c:pt idx="437">
                  <c:v>2.7254098765432015</c:v>
                </c:pt>
                <c:pt idx="438">
                  <c:v>2.1470567901234561</c:v>
                </c:pt>
                <c:pt idx="439">
                  <c:v>0.67466419753086626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0.24272345679012519</c:v>
                </c:pt>
                <c:pt idx="518">
                  <c:v>3.8256913580246974</c:v>
                </c:pt>
                <c:pt idx="519">
                  <c:v>2.8873876543209831</c:v>
                </c:pt>
                <c:pt idx="520">
                  <c:v>1.2607999999999955</c:v>
                </c:pt>
                <c:pt idx="521">
                  <c:v>0.76270617283951092</c:v>
                </c:pt>
                <c:pt idx="522">
                  <c:v>8.9987654320992053E-2</c:v>
                </c:pt>
                <c:pt idx="523">
                  <c:v>0.40616049382715436</c:v>
                </c:pt>
                <c:pt idx="524">
                  <c:v>1.2058345679012381</c:v>
                </c:pt>
                <c:pt idx="525">
                  <c:v>1.0725555555555537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0.20770123456789946</c:v>
                </c:pt>
                <c:pt idx="541">
                  <c:v>5.5223234567901303</c:v>
                </c:pt>
                <c:pt idx="542">
                  <c:v>3.2415012345678962</c:v>
                </c:pt>
                <c:pt idx="543">
                  <c:v>0.47474567901234277</c:v>
                </c:pt>
                <c:pt idx="544">
                  <c:v>1.1562197530864262</c:v>
                </c:pt>
                <c:pt idx="545">
                  <c:v>1.2715012345678915</c:v>
                </c:pt>
                <c:pt idx="546">
                  <c:v>1.634856790123461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0.25293827160494359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2.2010493827160476</c:v>
                </c:pt>
                <c:pt idx="562">
                  <c:v>0.81475308641975419</c:v>
                </c:pt>
                <c:pt idx="563">
                  <c:v>0</c:v>
                </c:pt>
                <c:pt idx="564">
                  <c:v>2.5216000000000003</c:v>
                </c:pt>
                <c:pt idx="565">
                  <c:v>4.0523629629629632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1.0905530864197659</c:v>
                </c:pt>
                <c:pt idx="613">
                  <c:v>6.4508987654320666</c:v>
                </c:pt>
                <c:pt idx="614">
                  <c:v>6.8648419753086447</c:v>
                </c:pt>
                <c:pt idx="615">
                  <c:v>2.832908641975342</c:v>
                </c:pt>
                <c:pt idx="616">
                  <c:v>0</c:v>
                </c:pt>
                <c:pt idx="617">
                  <c:v>0.4684222222221604</c:v>
                </c:pt>
                <c:pt idx="618">
                  <c:v>0.92808888888894703</c:v>
                </c:pt>
                <c:pt idx="619">
                  <c:v>1.821155555555535</c:v>
                </c:pt>
                <c:pt idx="620">
                  <c:v>1.2817160493827104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1.3118740740740835</c:v>
                </c:pt>
                <c:pt idx="628">
                  <c:v>1.3381407407407262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0.31179506172839666</c:v>
                </c:pt>
                <c:pt idx="636">
                  <c:v>1.3751086419753413</c:v>
                </c:pt>
                <c:pt idx="637">
                  <c:v>3.0138567901234552</c:v>
                </c:pt>
                <c:pt idx="638">
                  <c:v>2.0546370370370237</c:v>
                </c:pt>
                <c:pt idx="639">
                  <c:v>0.51511851851852986</c:v>
                </c:pt>
                <c:pt idx="640">
                  <c:v>0.51219999999994614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1.4753111111110357</c:v>
                </c:pt>
                <c:pt idx="645">
                  <c:v>3.1782666666667505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1.0934716049382998</c:v>
                </c:pt>
                <c:pt idx="650">
                  <c:v>1.6582049382716211</c:v>
                </c:pt>
                <c:pt idx="651">
                  <c:v>3.8363925925925773</c:v>
                </c:pt>
                <c:pt idx="652">
                  <c:v>5.2591703703703647</c:v>
                </c:pt>
                <c:pt idx="653">
                  <c:v>1.2097259259259516</c:v>
                </c:pt>
                <c:pt idx="654">
                  <c:v>0</c:v>
                </c:pt>
                <c:pt idx="655">
                  <c:v>3.7828864197530923</c:v>
                </c:pt>
                <c:pt idx="656">
                  <c:v>3.8636320987654189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2.905385185185172</c:v>
                </c:pt>
                <c:pt idx="661">
                  <c:v>3.3811037037037042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0.28017777777777159</c:v>
                </c:pt>
                <c:pt idx="672">
                  <c:v>5.253333333333349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6.4163629629629853</c:v>
                </c:pt>
                <c:pt idx="677">
                  <c:v>0.38573086419748404</c:v>
                </c:pt>
                <c:pt idx="678">
                  <c:v>6.5866098765432248</c:v>
                </c:pt>
                <c:pt idx="679">
                  <c:v>6.1901777777777856</c:v>
                </c:pt>
                <c:pt idx="680">
                  <c:v>0.81426666666667991</c:v>
                </c:pt>
                <c:pt idx="681">
                  <c:v>0.66055802469135472</c:v>
                </c:pt>
                <c:pt idx="682">
                  <c:v>0</c:v>
                </c:pt>
                <c:pt idx="683">
                  <c:v>0</c:v>
                </c:pt>
                <c:pt idx="684">
                  <c:v>0.65034320987655647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0.8716641975308641</c:v>
                </c:pt>
                <c:pt idx="689">
                  <c:v>0</c:v>
                </c:pt>
                <c:pt idx="690">
                  <c:v>1.1781086419753153</c:v>
                </c:pt>
                <c:pt idx="691">
                  <c:v>3.6389061728395173</c:v>
                </c:pt>
                <c:pt idx="692">
                  <c:v>1.1829728395061376</c:v>
                </c:pt>
                <c:pt idx="693">
                  <c:v>0</c:v>
                </c:pt>
                <c:pt idx="694">
                  <c:v>0</c:v>
                </c:pt>
                <c:pt idx="695">
                  <c:v>1.2209135802469089</c:v>
                </c:pt>
                <c:pt idx="696">
                  <c:v>4.1554839506173078</c:v>
                </c:pt>
                <c:pt idx="697">
                  <c:v>9.5527975308641864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0.20380987654320634</c:v>
                </c:pt>
                <c:pt idx="705">
                  <c:v>1.7807827160493865</c:v>
                </c:pt>
                <c:pt idx="706">
                  <c:v>1.692740740740744</c:v>
                </c:pt>
                <c:pt idx="707">
                  <c:v>0.81718518518517491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5.9717753086419805</c:v>
                </c:pt>
                <c:pt idx="714">
                  <c:v>2.715681481481484</c:v>
                </c:pt>
                <c:pt idx="715">
                  <c:v>3.9589703703703649</c:v>
                </c:pt>
                <c:pt idx="716">
                  <c:v>2.0356666666666641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3.6481481481487776E-2</c:v>
                </c:pt>
                <c:pt idx="722">
                  <c:v>0.20137777777776764</c:v>
                </c:pt>
                <c:pt idx="723">
                  <c:v>1.0701234567907392E-2</c:v>
                </c:pt>
                <c:pt idx="724">
                  <c:v>0.59051358024691825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4.8267432098765575</c:v>
                </c:pt>
                <c:pt idx="729">
                  <c:v>1.4884444444443845</c:v>
                </c:pt>
                <c:pt idx="730">
                  <c:v>3.5352987654321617</c:v>
                </c:pt>
                <c:pt idx="731">
                  <c:v>4.3519975308641898</c:v>
                </c:pt>
                <c:pt idx="732">
                  <c:v>0.81037530864196627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1.2535037037037025</c:v>
                </c:pt>
                <c:pt idx="739">
                  <c:v>0.85123456790122232</c:v>
                </c:pt>
                <c:pt idx="740">
                  <c:v>0</c:v>
                </c:pt>
                <c:pt idx="741">
                  <c:v>0.31179506172837823</c:v>
                </c:pt>
                <c:pt idx="742">
                  <c:v>1.2642049382715861</c:v>
                </c:pt>
                <c:pt idx="743">
                  <c:v>3.1826444444444641</c:v>
                </c:pt>
                <c:pt idx="744">
                  <c:v>0</c:v>
                </c:pt>
                <c:pt idx="745">
                  <c:v>0.46063950617284333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1.8834172839506118</c:v>
                </c:pt>
                <c:pt idx="751">
                  <c:v>1.9301135802469085</c:v>
                </c:pt>
                <c:pt idx="752">
                  <c:v>0.48398765432097418</c:v>
                </c:pt>
                <c:pt idx="753">
                  <c:v>1.4422345679012762</c:v>
                </c:pt>
                <c:pt idx="754">
                  <c:v>1.8795259259258803</c:v>
                </c:pt>
                <c:pt idx="755">
                  <c:v>0.40129629629631652</c:v>
                </c:pt>
                <c:pt idx="756">
                  <c:v>1.7306814814814702</c:v>
                </c:pt>
                <c:pt idx="757">
                  <c:v>5.4444962962962986</c:v>
                </c:pt>
                <c:pt idx="758">
                  <c:v>6.3818271604938435</c:v>
                </c:pt>
                <c:pt idx="759">
                  <c:v>0.80161975308639632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5.4595753086419769</c:v>
                </c:pt>
                <c:pt idx="775">
                  <c:v>0</c:v>
                </c:pt>
                <c:pt idx="776">
                  <c:v>0</c:v>
                </c:pt>
                <c:pt idx="777">
                  <c:v>4.5295407407408161</c:v>
                </c:pt>
                <c:pt idx="778">
                  <c:v>1.7978074074073149</c:v>
                </c:pt>
                <c:pt idx="779">
                  <c:v>0.26704444444453518</c:v>
                </c:pt>
                <c:pt idx="780">
                  <c:v>2.1042518518517981</c:v>
                </c:pt>
                <c:pt idx="781">
                  <c:v>1.6523679012345796</c:v>
                </c:pt>
                <c:pt idx="782">
                  <c:v>1.7399234567901516</c:v>
                </c:pt>
                <c:pt idx="783">
                  <c:v>1.1858913580246579</c:v>
                </c:pt>
                <c:pt idx="784">
                  <c:v>1.2150765432098496</c:v>
                </c:pt>
                <c:pt idx="785">
                  <c:v>0</c:v>
                </c:pt>
                <c:pt idx="786">
                  <c:v>0</c:v>
                </c:pt>
                <c:pt idx="787">
                  <c:v>1.2228592592591661</c:v>
                </c:pt>
                <c:pt idx="788">
                  <c:v>2.5245185185185477</c:v>
                </c:pt>
                <c:pt idx="789">
                  <c:v>0.63477777777778577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4.4823580246913366</c:v>
                </c:pt>
                <c:pt idx="794">
                  <c:v>10.626812345679008</c:v>
                </c:pt>
                <c:pt idx="795">
                  <c:v>9.584901234567937</c:v>
                </c:pt>
                <c:pt idx="796">
                  <c:v>5.5826395061727938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2.192293827160424</c:v>
                </c:pt>
                <c:pt idx="806">
                  <c:v>7.9806888888888752</c:v>
                </c:pt>
                <c:pt idx="807">
                  <c:v>5.040281481481542</c:v>
                </c:pt>
                <c:pt idx="808">
                  <c:v>4.1083012345678656</c:v>
                </c:pt>
                <c:pt idx="809">
                  <c:v>3.4929802469136053</c:v>
                </c:pt>
                <c:pt idx="810">
                  <c:v>1.8016987654320467</c:v>
                </c:pt>
                <c:pt idx="811">
                  <c:v>3.002669135802515</c:v>
                </c:pt>
                <c:pt idx="812">
                  <c:v>5.5325382716049063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1.4529358024691506</c:v>
                </c:pt>
                <c:pt idx="826">
                  <c:v>0</c:v>
                </c:pt>
                <c:pt idx="827">
                  <c:v>0</c:v>
                </c:pt>
                <c:pt idx="828">
                  <c:v>0.36967901234567652</c:v>
                </c:pt>
                <c:pt idx="829">
                  <c:v>0</c:v>
                </c:pt>
                <c:pt idx="830">
                  <c:v>0</c:v>
                </c:pt>
                <c:pt idx="831">
                  <c:v>0.69801234567900827</c:v>
                </c:pt>
                <c:pt idx="832">
                  <c:v>3.7011679012345611</c:v>
                </c:pt>
                <c:pt idx="833">
                  <c:v>4.0689012345679005</c:v>
                </c:pt>
                <c:pt idx="834">
                  <c:v>0</c:v>
                </c:pt>
                <c:pt idx="835">
                  <c:v>0</c:v>
                </c:pt>
                <c:pt idx="836">
                  <c:v>0.44993827160488886</c:v>
                </c:pt>
                <c:pt idx="837">
                  <c:v>0.46453086419751949</c:v>
                </c:pt>
                <c:pt idx="838">
                  <c:v>0</c:v>
                </c:pt>
                <c:pt idx="839">
                  <c:v>0</c:v>
                </c:pt>
                <c:pt idx="840">
                  <c:v>0.9446271604937998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2.0663111111111436</c:v>
                </c:pt>
                <c:pt idx="845">
                  <c:v>2.7127629629629588</c:v>
                </c:pt>
                <c:pt idx="846">
                  <c:v>0.54624938271604984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2.1947259259258098</c:v>
                </c:pt>
                <c:pt idx="852">
                  <c:v>2.3114666666666785</c:v>
                </c:pt>
                <c:pt idx="853">
                  <c:v>0</c:v>
                </c:pt>
                <c:pt idx="854">
                  <c:v>0</c:v>
                </c:pt>
                <c:pt idx="855">
                  <c:v>1.1985382716049244</c:v>
                </c:pt>
                <c:pt idx="856">
                  <c:v>1.8391530864197703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1.7895382716048531</c:v>
                </c:pt>
                <c:pt idx="861">
                  <c:v>2.5332740740739399</c:v>
                </c:pt>
                <c:pt idx="862">
                  <c:v>0</c:v>
                </c:pt>
                <c:pt idx="863">
                  <c:v>0</c:v>
                </c:pt>
                <c:pt idx="864">
                  <c:v>7.2812172839505411</c:v>
                </c:pt>
                <c:pt idx="865">
                  <c:v>4.8413358024691586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5.802014814814882</c:v>
                </c:pt>
                <c:pt idx="870">
                  <c:v>5.1983679012344366</c:v>
                </c:pt>
                <c:pt idx="871">
                  <c:v>1.4835802469136234</c:v>
                </c:pt>
                <c:pt idx="872">
                  <c:v>0.72914320987667092</c:v>
                </c:pt>
                <c:pt idx="873">
                  <c:v>0</c:v>
                </c:pt>
                <c:pt idx="874">
                  <c:v>1.4417481481484171</c:v>
                </c:pt>
                <c:pt idx="875">
                  <c:v>2.1261407407405111</c:v>
                </c:pt>
                <c:pt idx="876">
                  <c:v>2.0473407407407977</c:v>
                </c:pt>
                <c:pt idx="877">
                  <c:v>1.2491259259260616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6.7612345679011874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0.65909876543217105</c:v>
                </c:pt>
                <c:pt idx="888">
                  <c:v>0.66493580246908723</c:v>
                </c:pt>
                <c:pt idx="889">
                  <c:v>2.0025901234567578</c:v>
                </c:pt>
                <c:pt idx="890">
                  <c:v>1.3230617283951829</c:v>
                </c:pt>
                <c:pt idx="891">
                  <c:v>2.6111012345678293</c:v>
                </c:pt>
                <c:pt idx="892">
                  <c:v>1.8741753086419131</c:v>
                </c:pt>
                <c:pt idx="893">
                  <c:v>1.7778641975309484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0.60170123456793667</c:v>
                </c:pt>
                <c:pt idx="900">
                  <c:v>1.1975654320987061</c:v>
                </c:pt>
                <c:pt idx="901">
                  <c:v>1.7730000000000363</c:v>
                </c:pt>
                <c:pt idx="902">
                  <c:v>3.4671999999999636</c:v>
                </c:pt>
                <c:pt idx="903">
                  <c:v>21.315400000000007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2.192293827160424</c:v>
                </c:pt>
                <c:pt idx="913">
                  <c:v>7.9806888888888752</c:v>
                </c:pt>
                <c:pt idx="914">
                  <c:v>0</c:v>
                </c:pt>
                <c:pt idx="915">
                  <c:v>0</c:v>
                </c:pt>
                <c:pt idx="916">
                  <c:v>10.039217283950538</c:v>
                </c:pt>
                <c:pt idx="917">
                  <c:v>0</c:v>
                </c:pt>
                <c:pt idx="918">
                  <c:v>7.4261703703704178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0.93003456790118699</c:v>
                </c:pt>
                <c:pt idx="924">
                  <c:v>2.2920098765432786</c:v>
                </c:pt>
                <c:pt idx="925">
                  <c:v>13.814320987654316</c:v>
                </c:pt>
                <c:pt idx="926">
                  <c:v>2.3503802469134798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0.57348888888889249</c:v>
                </c:pt>
                <c:pt idx="933">
                  <c:v>0</c:v>
                </c:pt>
                <c:pt idx="934">
                  <c:v>2.2725530864197707</c:v>
                </c:pt>
                <c:pt idx="935">
                  <c:v>1.6202641975308767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0.50539012345675793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2.1324641975308234</c:v>
                </c:pt>
                <c:pt idx="950">
                  <c:v>2.7254098765432242</c:v>
                </c:pt>
                <c:pt idx="951">
                  <c:v>4.8627382716049787</c:v>
                </c:pt>
                <c:pt idx="952">
                  <c:v>7.1756641975308249</c:v>
                </c:pt>
                <c:pt idx="953">
                  <c:v>8.5614740740741393</c:v>
                </c:pt>
                <c:pt idx="954">
                  <c:v>2.442799999999909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0.73303456790123112</c:v>
                </c:pt>
                <c:pt idx="964">
                  <c:v>3.4545530864197334</c:v>
                </c:pt>
                <c:pt idx="965">
                  <c:v>6.7466419753086457</c:v>
                </c:pt>
                <c:pt idx="966">
                  <c:v>5.2051777777778039</c:v>
                </c:pt>
                <c:pt idx="967">
                  <c:v>4.5125160493826746</c:v>
                </c:pt>
                <c:pt idx="968">
                  <c:v>1.0146716049383178</c:v>
                </c:pt>
                <c:pt idx="969">
                  <c:v>1.5122790123456329</c:v>
                </c:pt>
                <c:pt idx="970">
                  <c:v>1.972918518518566</c:v>
                </c:pt>
                <c:pt idx="971">
                  <c:v>4.2848716049382096</c:v>
                </c:pt>
                <c:pt idx="972">
                  <c:v>6.9879061728395557</c:v>
                </c:pt>
                <c:pt idx="973">
                  <c:v>7.0346024691357742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1.5249259259259162</c:v>
                </c:pt>
                <c:pt idx="1037">
                  <c:v>1.2856074074074044</c:v>
                </c:pt>
                <c:pt idx="1038">
                  <c:v>0.78654074074077018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0.91787407407403099</c:v>
                </c:pt>
                <c:pt idx="1043">
                  <c:v>3.1291382716049427</c:v>
                </c:pt>
                <c:pt idx="1044">
                  <c:v>3.4151530864197697</c:v>
                </c:pt>
                <c:pt idx="1045">
                  <c:v>2.532787654320992</c:v>
                </c:pt>
                <c:pt idx="1046">
                  <c:v>0.51122716049383554</c:v>
                </c:pt>
                <c:pt idx="1047">
                  <c:v>0</c:v>
                </c:pt>
                <c:pt idx="1048">
                  <c:v>0</c:v>
                </c:pt>
                <c:pt idx="1049">
                  <c:v>2.0702024691357299</c:v>
                </c:pt>
                <c:pt idx="1050">
                  <c:v>3.0663901234568471</c:v>
                </c:pt>
                <c:pt idx="1051">
                  <c:v>3.9147061728394514</c:v>
                </c:pt>
                <c:pt idx="1052">
                  <c:v>1.1795679012346512</c:v>
                </c:pt>
                <c:pt idx="1053">
                  <c:v>1.4660691358023898</c:v>
                </c:pt>
                <c:pt idx="1054">
                  <c:v>1.1975654320987956</c:v>
                </c:pt>
                <c:pt idx="1055">
                  <c:v>2.4583654320987876</c:v>
                </c:pt>
                <c:pt idx="1056">
                  <c:v>1.6411802469135326</c:v>
                </c:pt>
                <c:pt idx="1057">
                  <c:v>1.2364790123457141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5.3506172839513512E-2</c:v>
                </c:pt>
                <c:pt idx="1068">
                  <c:v>4.5699135802468938</c:v>
                </c:pt>
                <c:pt idx="1069">
                  <c:v>1.3483555555555713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1.9378962962962789</c:v>
                </c:pt>
                <c:pt idx="1078">
                  <c:v>3.4209901234567583</c:v>
                </c:pt>
                <c:pt idx="1079">
                  <c:v>2.5206271604938508</c:v>
                </c:pt>
                <c:pt idx="1080">
                  <c:v>0.58467654320986928</c:v>
                </c:pt>
                <c:pt idx="1081">
                  <c:v>5.00574567901233</c:v>
                </c:pt>
                <c:pt idx="1082">
                  <c:v>5.9868543209877068</c:v>
                </c:pt>
                <c:pt idx="1083">
                  <c:v>5.4960567901234363</c:v>
                </c:pt>
                <c:pt idx="1084">
                  <c:v>6.551587654321029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0.57154320987645613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1.5939975308642715</c:v>
                </c:pt>
                <c:pt idx="1096">
                  <c:v>3.571293827160424</c:v>
                </c:pt>
                <c:pt idx="1097">
                  <c:v>3.0727135802470165</c:v>
                </c:pt>
                <c:pt idx="1098">
                  <c:v>3.7201382716048883</c:v>
                </c:pt>
                <c:pt idx="1099">
                  <c:v>4.8641975308642351</c:v>
                </c:pt>
                <c:pt idx="1100">
                  <c:v>4.5840197530863405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2.6913604938271036</c:v>
                </c:pt>
                <c:pt idx="1107">
                  <c:v>6.0744098765432071</c:v>
                </c:pt>
                <c:pt idx="1108">
                  <c:v>4.3743728395062549</c:v>
                </c:pt>
                <c:pt idx="1109">
                  <c:v>4.9721827160493532</c:v>
                </c:pt>
                <c:pt idx="1110">
                  <c:v>3.5576740740740833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8.1499629629629435</c:v>
                </c:pt>
                <c:pt idx="1117">
                  <c:v>7.3269407407407634</c:v>
                </c:pt>
                <c:pt idx="1118">
                  <c:v>4.7343234567901149</c:v>
                </c:pt>
                <c:pt idx="1119">
                  <c:v>5.3155950617284322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1.8741753086419486</c:v>
                </c:pt>
                <c:pt idx="1124">
                  <c:v>5.5106493827160321</c:v>
                </c:pt>
                <c:pt idx="1125">
                  <c:v>6.8283604938272093</c:v>
                </c:pt>
                <c:pt idx="1126">
                  <c:v>7.9918765432098837</c:v>
                </c:pt>
                <c:pt idx="1127">
                  <c:v>1.9914024691357497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2.5454345679012387</c:v>
                </c:pt>
                <c:pt idx="1146">
                  <c:v>3.37721234567899</c:v>
                </c:pt>
                <c:pt idx="1147">
                  <c:v>5.8093111111111302</c:v>
                </c:pt>
                <c:pt idx="1148">
                  <c:v>5.4858419753086416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0.90182222222221498</c:v>
                </c:pt>
                <c:pt idx="1157">
                  <c:v>0.17657037037040341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0.21499753086417855</c:v>
                </c:pt>
                <c:pt idx="1162">
                  <c:v>2.7643234567901516</c:v>
                </c:pt>
                <c:pt idx="1163">
                  <c:v>0.24272345679007687</c:v>
                </c:pt>
                <c:pt idx="1164">
                  <c:v>0</c:v>
                </c:pt>
                <c:pt idx="1165">
                  <c:v>0</c:v>
                </c:pt>
                <c:pt idx="1166">
                  <c:v>0.27044938271617697</c:v>
                </c:pt>
                <c:pt idx="1167">
                  <c:v>11.944523456789971</c:v>
                </c:pt>
                <c:pt idx="1168">
                  <c:v>0.53262962962969174</c:v>
                </c:pt>
                <c:pt idx="1169">
                  <c:v>0</c:v>
                </c:pt>
                <c:pt idx="1170">
                  <c:v>1.1664345679012584</c:v>
                </c:pt>
                <c:pt idx="1171">
                  <c:v>0.49274320987656356</c:v>
                </c:pt>
                <c:pt idx="1172">
                  <c:v>0.53943950617279057</c:v>
                </c:pt>
                <c:pt idx="1173">
                  <c:v>1.3843506172839668</c:v>
                </c:pt>
                <c:pt idx="1174">
                  <c:v>0.64839753086427132</c:v>
                </c:pt>
                <c:pt idx="1175">
                  <c:v>0.68341975308634206</c:v>
                </c:pt>
                <c:pt idx="1176">
                  <c:v>1.5477876543209192</c:v>
                </c:pt>
                <c:pt idx="1177">
                  <c:v>0.761246913580375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0.78848641975305478</c:v>
                </c:pt>
                <c:pt idx="1183">
                  <c:v>1.7073333333334291</c:v>
                </c:pt>
                <c:pt idx="1184">
                  <c:v>0.8507481481482394</c:v>
                </c:pt>
                <c:pt idx="1185">
                  <c:v>0.86825925925916614</c:v>
                </c:pt>
                <c:pt idx="1186">
                  <c:v>1.7890518518518332</c:v>
                </c:pt>
                <c:pt idx="1187">
                  <c:v>2.7127629629629766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0.90620000000014334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1.8153185185185465</c:v>
                </c:pt>
                <c:pt idx="1204">
                  <c:v>1.8503407407409065</c:v>
                </c:pt>
                <c:pt idx="1205">
                  <c:v>1.8736888888886416</c:v>
                </c:pt>
                <c:pt idx="1206">
                  <c:v>0.94122222222228591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0.94705925925938139</c:v>
                </c:pt>
                <c:pt idx="1211">
                  <c:v>0</c:v>
                </c:pt>
                <c:pt idx="1212">
                  <c:v>0</c:v>
                </c:pt>
                <c:pt idx="1213">
                  <c:v>0.94705925925938139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0.94608641975298391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0.94024938271610337</c:v>
                </c:pt>
                <c:pt idx="1222">
                  <c:v>0.93441234567900799</c:v>
                </c:pt>
                <c:pt idx="1223">
                  <c:v>0</c:v>
                </c:pt>
                <c:pt idx="1224">
                  <c:v>0.92273827160488908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0.92371111111099968</c:v>
                </c:pt>
                <c:pt idx="1229">
                  <c:v>0</c:v>
                </c:pt>
                <c:pt idx="1230">
                  <c:v>0.92079259259245194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0.91787407407404753</c:v>
                </c:pt>
                <c:pt idx="1235">
                  <c:v>0</c:v>
                </c:pt>
                <c:pt idx="1236">
                  <c:v>1.8328296296296906</c:v>
                </c:pt>
                <c:pt idx="1237">
                  <c:v>0</c:v>
                </c:pt>
                <c:pt idx="1238">
                  <c:v>2.7263827160496041</c:v>
                </c:pt>
                <c:pt idx="1239">
                  <c:v>0.87896049382731789</c:v>
                </c:pt>
                <c:pt idx="1240">
                  <c:v>1.756948148147881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0.83420987654335055</c:v>
                </c:pt>
                <c:pt idx="1245">
                  <c:v>0</c:v>
                </c:pt>
                <c:pt idx="1246">
                  <c:v>0</c:v>
                </c:pt>
                <c:pt idx="1247">
                  <c:v>0.81572592592588089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0.76611111111121455</c:v>
                </c:pt>
                <c:pt idx="1268">
                  <c:v>0</c:v>
                </c:pt>
                <c:pt idx="1269">
                  <c:v>1.5507061728394682</c:v>
                </c:pt>
                <c:pt idx="1270">
                  <c:v>1.5507061728394682</c:v>
                </c:pt>
                <c:pt idx="1271">
                  <c:v>0.76805679012354422</c:v>
                </c:pt>
                <c:pt idx="1272">
                  <c:v>0.75930123456775722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1.5215209876543494</c:v>
                </c:pt>
                <c:pt idx="1283">
                  <c:v>0</c:v>
                </c:pt>
                <c:pt idx="1284">
                  <c:v>0.76221975308644851</c:v>
                </c:pt>
                <c:pt idx="1285">
                  <c:v>0</c:v>
                </c:pt>
                <c:pt idx="1286">
                  <c:v>1.5234666666667147</c:v>
                </c:pt>
                <c:pt idx="1287">
                  <c:v>0</c:v>
                </c:pt>
                <c:pt idx="1288">
                  <c:v>0.7524913580248378</c:v>
                </c:pt>
                <c:pt idx="1289">
                  <c:v>0.74373580246905147</c:v>
                </c:pt>
                <c:pt idx="1290">
                  <c:v>0</c:v>
                </c:pt>
                <c:pt idx="1291">
                  <c:v>0</c:v>
                </c:pt>
                <c:pt idx="1292">
                  <c:v>0.73303456790107868</c:v>
                </c:pt>
                <c:pt idx="1293">
                  <c:v>0.72136049382728162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0.72233333333346494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1.4699604938269599</c:v>
                </c:pt>
                <c:pt idx="1306">
                  <c:v>0</c:v>
                </c:pt>
                <c:pt idx="1307">
                  <c:v>0.73887160493817428</c:v>
                </c:pt>
                <c:pt idx="1308">
                  <c:v>0</c:v>
                </c:pt>
                <c:pt idx="1309">
                  <c:v>0.73887160493817428</c:v>
                </c:pt>
                <c:pt idx="1310">
                  <c:v>0</c:v>
                </c:pt>
                <c:pt idx="1311">
                  <c:v>0.73789876543224253</c:v>
                </c:pt>
                <c:pt idx="1312">
                  <c:v>0</c:v>
                </c:pt>
                <c:pt idx="1313">
                  <c:v>0.73400740740751225</c:v>
                </c:pt>
                <c:pt idx="1314">
                  <c:v>0.72817037037034504</c:v>
                </c:pt>
                <c:pt idx="1315">
                  <c:v>0</c:v>
                </c:pt>
                <c:pt idx="1316">
                  <c:v>0.72330617283943244</c:v>
                </c:pt>
                <c:pt idx="1317">
                  <c:v>2.1582444444445001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0.52192839506171829</c:v>
                </c:pt>
                <c:pt idx="1326">
                  <c:v>2.9136543209877419</c:v>
                </c:pt>
                <c:pt idx="1327">
                  <c:v>4.6161234567900804</c:v>
                </c:pt>
                <c:pt idx="1328">
                  <c:v>2.3440567901234006</c:v>
                </c:pt>
                <c:pt idx="1329">
                  <c:v>1.5740543209877067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0.78751358024683704</c:v>
                </c:pt>
                <c:pt idx="1334">
                  <c:v>1.5691901234570445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0.7777851851853339</c:v>
                </c:pt>
                <c:pt idx="1347">
                  <c:v>1.580864197530877</c:v>
                </c:pt>
                <c:pt idx="1348">
                  <c:v>0.79335061728389666</c:v>
                </c:pt>
                <c:pt idx="1349">
                  <c:v>1.5857283950616825</c:v>
                </c:pt>
                <c:pt idx="1350">
                  <c:v>3.9336765432098852</c:v>
                </c:pt>
                <c:pt idx="1351">
                  <c:v>3.0576345679013288</c:v>
                </c:pt>
                <c:pt idx="1352">
                  <c:v>2.1689456790122947</c:v>
                </c:pt>
                <c:pt idx="1353">
                  <c:v>0</c:v>
                </c:pt>
                <c:pt idx="1354">
                  <c:v>0.54235802469140992</c:v>
                </c:pt>
                <c:pt idx="1355">
                  <c:v>0</c:v>
                </c:pt>
                <c:pt idx="1356">
                  <c:v>1.1858913580248385</c:v>
                </c:pt>
                <c:pt idx="1357">
                  <c:v>1.0866617283948983</c:v>
                </c:pt>
                <c:pt idx="1358">
                  <c:v>0.31276790123461357</c:v>
                </c:pt>
                <c:pt idx="1359">
                  <c:v>0.25439753086427003</c:v>
                </c:pt>
                <c:pt idx="1360">
                  <c:v>0.81426666666664005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3.4808197530862333</c:v>
                </c:pt>
                <c:pt idx="1367">
                  <c:v>4.2313654320988503</c:v>
                </c:pt>
                <c:pt idx="1368">
                  <c:v>5.4581160493827818</c:v>
                </c:pt>
                <c:pt idx="1369">
                  <c:v>6.4173358024690161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2.7993456790122937</c:v>
                </c:pt>
                <c:pt idx="1375">
                  <c:v>3.2736049382716566</c:v>
                </c:pt>
                <c:pt idx="1376">
                  <c:v>4.1394320987654574</c:v>
                </c:pt>
                <c:pt idx="1377">
                  <c:v>7.6805679012345252</c:v>
                </c:pt>
                <c:pt idx="1378">
                  <c:v>6.9334271604938351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1.8955777777777485</c:v>
                </c:pt>
                <c:pt idx="1386">
                  <c:v>5.1278370370370521</c:v>
                </c:pt>
                <c:pt idx="1387">
                  <c:v>0.61580740740741369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4.3772913580247295</c:v>
                </c:pt>
                <c:pt idx="1393">
                  <c:v>5.2119876543209749</c:v>
                </c:pt>
                <c:pt idx="1394">
                  <c:v>4.6273111111110721</c:v>
                </c:pt>
                <c:pt idx="1395">
                  <c:v>3.1870222222222502</c:v>
                </c:pt>
                <c:pt idx="1396">
                  <c:v>1.0662320987654208</c:v>
                </c:pt>
                <c:pt idx="1397">
                  <c:v>2.1091160493827283</c:v>
                </c:pt>
                <c:pt idx="1398">
                  <c:v>1.5220074074074046</c:v>
                </c:pt>
                <c:pt idx="1399">
                  <c:v>0.93684444444448189</c:v>
                </c:pt>
                <c:pt idx="1400">
                  <c:v>1.3663530864196816</c:v>
                </c:pt>
                <c:pt idx="1401">
                  <c:v>0.76659753086423454</c:v>
                </c:pt>
                <c:pt idx="1402">
                  <c:v>0.21256543209879342</c:v>
                </c:pt>
                <c:pt idx="1403">
                  <c:v>1.9296271604937829</c:v>
                </c:pt>
                <c:pt idx="1404">
                  <c:v>4.4789530864197706</c:v>
                </c:pt>
                <c:pt idx="1405">
                  <c:v>5.7976370370370347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0.52144197530865377</c:v>
                </c:pt>
                <c:pt idx="1411">
                  <c:v>0.80016049382715237</c:v>
                </c:pt>
                <c:pt idx="1412">
                  <c:v>0.5282518518518512</c:v>
                </c:pt>
                <c:pt idx="1413">
                  <c:v>0.25147901234568643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3.1748617283950753</c:v>
                </c:pt>
                <c:pt idx="1420">
                  <c:v>6.429009876543188</c:v>
                </c:pt>
                <c:pt idx="1421">
                  <c:v>6.4285234567901517</c:v>
                </c:pt>
                <c:pt idx="1422">
                  <c:v>6.8020938271604869</c:v>
                </c:pt>
                <c:pt idx="1423">
                  <c:v>0.72379259259256945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2.7030345679012218</c:v>
                </c:pt>
                <c:pt idx="1429">
                  <c:v>6.2252000000000187</c:v>
                </c:pt>
                <c:pt idx="1430">
                  <c:v>5.3335925925925949</c:v>
                </c:pt>
                <c:pt idx="1431">
                  <c:v>4.7163259259258989</c:v>
                </c:pt>
                <c:pt idx="1432">
                  <c:v>5.8783827160494155</c:v>
                </c:pt>
                <c:pt idx="1433">
                  <c:v>4.4468493827160245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0.89160740740741184</c:v>
                </c:pt>
                <c:pt idx="1440">
                  <c:v>1.6723111111111029</c:v>
                </c:pt>
                <c:pt idx="1441">
                  <c:v>1.6956592592592739</c:v>
                </c:pt>
                <c:pt idx="1442">
                  <c:v>2.1086296296296121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0.17170617283950623</c:v>
                </c:pt>
                <c:pt idx="1447">
                  <c:v>1.4203456790123452</c:v>
                </c:pt>
                <c:pt idx="1448">
                  <c:v>3.5785901234567827</c:v>
                </c:pt>
                <c:pt idx="1449">
                  <c:v>1.5361135802469221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2.383456790123617E-2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6.469382716044976E-2</c:v>
                </c:pt>
                <c:pt idx="1496">
                  <c:v>0.75784197530869912</c:v>
                </c:pt>
                <c:pt idx="1497">
                  <c:v>0.62894074074067996</c:v>
                </c:pt>
                <c:pt idx="1498">
                  <c:v>1.3036049382716415</c:v>
                </c:pt>
                <c:pt idx="1499">
                  <c:v>1.5370864197531078</c:v>
                </c:pt>
                <c:pt idx="1500">
                  <c:v>1.7238716049382283</c:v>
                </c:pt>
                <c:pt idx="1501">
                  <c:v>1.8639604938271923</c:v>
                </c:pt>
                <c:pt idx="1502">
                  <c:v>0</c:v>
                </c:pt>
                <c:pt idx="1503">
                  <c:v>0.96505679012343648</c:v>
                </c:pt>
                <c:pt idx="1504">
                  <c:v>0</c:v>
                </c:pt>
                <c:pt idx="1505">
                  <c:v>0.47815061728389596</c:v>
                </c:pt>
                <c:pt idx="1506">
                  <c:v>0.49566172839507561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1.4636370370369178</c:v>
                </c:pt>
                <c:pt idx="1517">
                  <c:v>3.7152740740741184</c:v>
                </c:pt>
                <c:pt idx="1518">
                  <c:v>1.8839037037037032</c:v>
                </c:pt>
                <c:pt idx="1519">
                  <c:v>2.6967111111111421</c:v>
                </c:pt>
                <c:pt idx="1520">
                  <c:v>0.65228888888892844</c:v>
                </c:pt>
                <c:pt idx="1521">
                  <c:v>2.1105753086419488</c:v>
                </c:pt>
                <c:pt idx="1522">
                  <c:v>0.70579506172839679</c:v>
                </c:pt>
                <c:pt idx="1523">
                  <c:v>2.8786320987654563</c:v>
                </c:pt>
                <c:pt idx="1524">
                  <c:v>2.1514345679011866</c:v>
                </c:pt>
                <c:pt idx="1525">
                  <c:v>4.9454296296295839</c:v>
                </c:pt>
                <c:pt idx="1526">
                  <c:v>4.0324197530865566</c:v>
                </c:pt>
                <c:pt idx="1527">
                  <c:v>3.0678493827159232</c:v>
                </c:pt>
                <c:pt idx="1528">
                  <c:v>0.81913086419752124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1.3575975308640182</c:v>
                </c:pt>
                <c:pt idx="1544">
                  <c:v>4.1841827160495315</c:v>
                </c:pt>
                <c:pt idx="1545">
                  <c:v>7.2238197530864143</c:v>
                </c:pt>
                <c:pt idx="1546">
                  <c:v>5.0217975308641263</c:v>
                </c:pt>
                <c:pt idx="1547">
                  <c:v>3.4360691358025885</c:v>
                </c:pt>
                <c:pt idx="1548">
                  <c:v>1.737491358024515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0.86144938271603166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1.9301135802465865</c:v>
                </c:pt>
                <c:pt idx="1569">
                  <c:v>0.88771604938303317</c:v>
                </c:pt>
                <c:pt idx="1570">
                  <c:v>0.93149382716017048</c:v>
                </c:pt>
                <c:pt idx="1571">
                  <c:v>0.97235308641998586</c:v>
                </c:pt>
                <c:pt idx="1572">
                  <c:v>1.0102938271603195</c:v>
                </c:pt>
                <c:pt idx="1573">
                  <c:v>1.0453160493830325</c:v>
                </c:pt>
                <c:pt idx="1574">
                  <c:v>3.4647679012343633</c:v>
                </c:pt>
                <c:pt idx="1575">
                  <c:v>2.3367604938268882</c:v>
                </c:pt>
                <c:pt idx="1576">
                  <c:v>2.3717827160498905</c:v>
                </c:pt>
                <c:pt idx="1577">
                  <c:v>3.5990197530856962</c:v>
                </c:pt>
                <c:pt idx="1578">
                  <c:v>2.4058320987663526</c:v>
                </c:pt>
                <c:pt idx="1579">
                  <c:v>2.3999950617276804</c:v>
                </c:pt>
                <c:pt idx="1580">
                  <c:v>0</c:v>
                </c:pt>
                <c:pt idx="1581">
                  <c:v>2.3766469135798718</c:v>
                </c:pt>
                <c:pt idx="1582">
                  <c:v>0</c:v>
                </c:pt>
                <c:pt idx="1583">
                  <c:v>2.3503802469132999</c:v>
                </c:pt>
                <c:pt idx="1584">
                  <c:v>1.1406543209876361</c:v>
                </c:pt>
                <c:pt idx="1585">
                  <c:v>1.1202246913581591</c:v>
                </c:pt>
                <c:pt idx="1586">
                  <c:v>1.0968765432102061</c:v>
                </c:pt>
                <c:pt idx="1587">
                  <c:v>1.0706098765429204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2.2025086419751987</c:v>
                </c:pt>
                <c:pt idx="1597">
                  <c:v>0</c:v>
                </c:pt>
                <c:pt idx="1598">
                  <c:v>3.263390123456793</c:v>
                </c:pt>
                <c:pt idx="1599">
                  <c:v>1.0365604938271744</c:v>
                </c:pt>
                <c:pt idx="1600">
                  <c:v>1.0132123456791533</c:v>
                </c:pt>
                <c:pt idx="1601">
                  <c:v>0.98694567901229258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1.0326691358025879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2.0575555555556448</c:v>
                </c:pt>
                <c:pt idx="1621">
                  <c:v>1.0025111111109994</c:v>
                </c:pt>
                <c:pt idx="1622">
                  <c:v>2.1597037037037383</c:v>
                </c:pt>
                <c:pt idx="1623">
                  <c:v>2.2064000000000719</c:v>
                </c:pt>
                <c:pt idx="1624">
                  <c:v>4.5139753086418413</c:v>
                </c:pt>
                <c:pt idx="1625">
                  <c:v>3.4034790123457941</c:v>
                </c:pt>
                <c:pt idx="1626">
                  <c:v>3.3947234567897926</c:v>
                </c:pt>
                <c:pt idx="1627">
                  <c:v>6.7262123456793663</c:v>
                </c:pt>
                <c:pt idx="1628">
                  <c:v>4.3388641975307705</c:v>
                </c:pt>
                <c:pt idx="1629">
                  <c:v>4.1754271604938884</c:v>
                </c:pt>
                <c:pt idx="1630">
                  <c:v>0.75638271604931617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1.027804938271675</c:v>
                </c:pt>
                <c:pt idx="1638">
                  <c:v>2.0497728395060393</c:v>
                </c:pt>
                <c:pt idx="1639">
                  <c:v>1.012239506172897</c:v>
                </c:pt>
                <c:pt idx="1640">
                  <c:v>1.000565432098778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2.027397530864417</c:v>
                </c:pt>
                <c:pt idx="1653">
                  <c:v>0.97916296296297389</c:v>
                </c:pt>
                <c:pt idx="1654">
                  <c:v>1.0112666666665733</c:v>
                </c:pt>
                <c:pt idx="1655">
                  <c:v>2.1772148148149513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1.1280074074073312</c:v>
                </c:pt>
                <c:pt idx="1663">
                  <c:v>0</c:v>
                </c:pt>
                <c:pt idx="1664">
                  <c:v>1.1426000000000003</c:v>
                </c:pt>
                <c:pt idx="1665">
                  <c:v>1.1630296296293323</c:v>
                </c:pt>
                <c:pt idx="1666">
                  <c:v>0</c:v>
                </c:pt>
                <c:pt idx="1667">
                  <c:v>2.4068049382713173</c:v>
                </c:pt>
                <c:pt idx="1668">
                  <c:v>0</c:v>
                </c:pt>
                <c:pt idx="1669">
                  <c:v>1.2116716049378882</c:v>
                </c:pt>
                <c:pt idx="1670">
                  <c:v>0</c:v>
                </c:pt>
                <c:pt idx="1671">
                  <c:v>1.2233456790126518</c:v>
                </c:pt>
                <c:pt idx="1672">
                  <c:v>1.2291827160491742</c:v>
                </c:pt>
                <c:pt idx="1673">
                  <c:v>0</c:v>
                </c:pt>
                <c:pt idx="1674">
                  <c:v>0</c:v>
                </c:pt>
                <c:pt idx="1675">
                  <c:v>1.2340469135803018</c:v>
                </c:pt>
                <c:pt idx="1676">
                  <c:v>0</c:v>
                </c:pt>
                <c:pt idx="1677">
                  <c:v>1.2340469135803018</c:v>
                </c:pt>
                <c:pt idx="1678">
                  <c:v>1.2311283950616825</c:v>
                </c:pt>
                <c:pt idx="1679">
                  <c:v>1.2252913580248734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2.4690666666671448</c:v>
                </c:pt>
                <c:pt idx="1690">
                  <c:v>0</c:v>
                </c:pt>
                <c:pt idx="1691">
                  <c:v>1.2408567901235084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1.2505851851851906</c:v>
                </c:pt>
                <c:pt idx="1700">
                  <c:v>1.2505851851851906</c:v>
                </c:pt>
                <c:pt idx="1701">
                  <c:v>1.247666666666428</c:v>
                </c:pt>
                <c:pt idx="1702">
                  <c:v>0</c:v>
                </c:pt>
                <c:pt idx="1703">
                  <c:v>0</c:v>
                </c:pt>
                <c:pt idx="1704">
                  <c:v>1.2379382716051754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1.2359925925923791</c:v>
                </c:pt>
                <c:pt idx="1722">
                  <c:v>1.2505851851856207</c:v>
                </c:pt>
                <c:pt idx="1723">
                  <c:v>2.5391111111107132</c:v>
                </c:pt>
                <c:pt idx="1724">
                  <c:v>1.2739333333334288</c:v>
                </c:pt>
                <c:pt idx="1725">
                  <c:v>2.5537037037038104</c:v>
                </c:pt>
                <c:pt idx="1726">
                  <c:v>5.092814814814953</c:v>
                </c:pt>
                <c:pt idx="1727">
                  <c:v>5.0344444444439986</c:v>
                </c:pt>
                <c:pt idx="1728">
                  <c:v>6.1789901234572229</c:v>
                </c:pt>
                <c:pt idx="1729">
                  <c:v>5.9746938271603174</c:v>
                </c:pt>
                <c:pt idx="1730">
                  <c:v>5.6974345679010838</c:v>
                </c:pt>
                <c:pt idx="1731">
                  <c:v>0.62310370370380497</c:v>
                </c:pt>
                <c:pt idx="1732">
                  <c:v>0.55014074074076691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0.52776543209877502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0.80794320987649193</c:v>
                </c:pt>
                <c:pt idx="1759">
                  <c:v>0</c:v>
                </c:pt>
                <c:pt idx="1760">
                  <c:v>0.79724197530855612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0.75638271604956842</c:v>
                </c:pt>
                <c:pt idx="1766">
                  <c:v>1.5186024691356217</c:v>
                </c:pt>
                <c:pt idx="1767">
                  <c:v>3.0070469135804458</c:v>
                </c:pt>
                <c:pt idx="1768">
                  <c:v>2.8552839506171481</c:v>
                </c:pt>
                <c:pt idx="1769">
                  <c:v>4.1199753086420179</c:v>
                </c:pt>
                <c:pt idx="1770">
                  <c:v>3.014343209876563</c:v>
                </c:pt>
                <c:pt idx="1771">
                  <c:v>1.9340049382715705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1.2209135802469462</c:v>
                </c:pt>
                <c:pt idx="1780">
                  <c:v>0.88236543209870322</c:v>
                </c:pt>
                <c:pt idx="1781">
                  <c:v>0.10944444444447471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0.14641234567902117</c:v>
                </c:pt>
                <c:pt idx="1791">
                  <c:v>9.6311111111105421E-2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EB2-4E93-B3A8-E10E752251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63783279"/>
        <c:axId val="1363784239"/>
      </c:scatterChart>
      <c:valAx>
        <c:axId val="1363783279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Duration</a:t>
                </a:r>
                <a:r>
                  <a:rPr lang="en-US" baseline="0"/>
                  <a:t> (s)</a:t>
                </a:r>
                <a:endParaRPr lang="en-US"/>
              </a:p>
            </c:rich>
          </c:tx>
          <c:layout>
            <c:manualLayout>
              <c:xMode val="edge"/>
              <c:yMode val="edge"/>
              <c:x val="0.48088586418145846"/>
              <c:y val="0.9267954048625217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3784239"/>
        <c:crosses val="autoZero"/>
        <c:crossBetween val="midCat"/>
        <c:majorUnit val="100"/>
      </c:valAx>
      <c:valAx>
        <c:axId val="13637842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Energy (kJ)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378327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41252103179234861"/>
          <c:y val="0.96291340590693475"/>
          <c:w val="0.17799854550678315"/>
          <c:h val="2.9980221061359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449011</xdr:colOff>
      <xdr:row>2</xdr:row>
      <xdr:rowOff>27124</xdr:rowOff>
    </xdr:from>
    <xdr:to>
      <xdr:col>27</xdr:col>
      <xdr:colOff>144212</xdr:colOff>
      <xdr:row>25</xdr:row>
      <xdr:rowOff>90984</xdr:rowOff>
    </xdr:to>
    <xdr:graphicFrame macro="">
      <xdr:nvGraphicFramePr>
        <xdr:cNvPr id="4" name="Chart 1">
          <a:extLst>
            <a:ext uri="{FF2B5EF4-FFF2-40B4-BE49-F238E27FC236}">
              <a16:creationId xmlns:a16="http://schemas.microsoft.com/office/drawing/2014/main" id="{D0C2899B-C742-B754-CA18-ECCD61E0189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250209</xdr:colOff>
      <xdr:row>2</xdr:row>
      <xdr:rowOff>56865</xdr:rowOff>
    </xdr:from>
    <xdr:to>
      <xdr:col>13</xdr:col>
      <xdr:colOff>555009</xdr:colOff>
      <xdr:row>25</xdr:row>
      <xdr:rowOff>125022</xdr:rowOff>
    </xdr:to>
    <xdr:graphicFrame macro="">
      <xdr:nvGraphicFramePr>
        <xdr:cNvPr id="5" name="Chart 1">
          <a:extLst>
            <a:ext uri="{FF2B5EF4-FFF2-40B4-BE49-F238E27FC236}">
              <a16:creationId xmlns:a16="http://schemas.microsoft.com/office/drawing/2014/main" id="{41FE1A8D-13B0-47BA-BF7F-BD47BD35415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430530</xdr:colOff>
      <xdr:row>1</xdr:row>
      <xdr:rowOff>30479</xdr:rowOff>
    </xdr:from>
    <xdr:to>
      <xdr:col>16</xdr:col>
      <xdr:colOff>135036</xdr:colOff>
      <xdr:row>19</xdr:row>
      <xdr:rowOff>133350</xdr:rowOff>
    </xdr:to>
    <xdr:graphicFrame macro="">
      <xdr:nvGraphicFramePr>
        <xdr:cNvPr id="4" name="Chart 1">
          <a:extLst>
            <a:ext uri="{FF2B5EF4-FFF2-40B4-BE49-F238E27FC236}">
              <a16:creationId xmlns:a16="http://schemas.microsoft.com/office/drawing/2014/main" id="{E05D7264-FE54-4F82-A5F3-2DBC0F2172A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447675</xdr:colOff>
      <xdr:row>20</xdr:row>
      <xdr:rowOff>47625</xdr:rowOff>
    </xdr:from>
    <xdr:to>
      <xdr:col>16</xdr:col>
      <xdr:colOff>152181</xdr:colOff>
      <xdr:row>38</xdr:row>
      <xdr:rowOff>150496</xdr:rowOff>
    </xdr:to>
    <xdr:graphicFrame macro="">
      <xdr:nvGraphicFramePr>
        <xdr:cNvPr id="6" name="Chart 2">
          <a:extLst>
            <a:ext uri="{FF2B5EF4-FFF2-40B4-BE49-F238E27FC236}">
              <a16:creationId xmlns:a16="http://schemas.microsoft.com/office/drawing/2014/main" id="{93237BC7-0B84-49F8-96BE-335C7900F7D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137160</xdr:colOff>
      <xdr:row>1</xdr:row>
      <xdr:rowOff>19050</xdr:rowOff>
    </xdr:from>
    <xdr:to>
      <xdr:col>12</xdr:col>
      <xdr:colOff>7620</xdr:colOff>
      <xdr:row>23</xdr:row>
      <xdr:rowOff>60960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E8273D5-E61D-5B79-91A3-10DD68D49AD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296333</xdr:colOff>
      <xdr:row>1</xdr:row>
      <xdr:rowOff>52916</xdr:rowOff>
    </xdr:from>
    <xdr:to>
      <xdr:col>24</xdr:col>
      <xdr:colOff>114822</xdr:colOff>
      <xdr:row>23</xdr:row>
      <xdr:rowOff>94826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7BD83490-66A1-4DE4-9123-0507A302BAB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390021</xdr:colOff>
      <xdr:row>2</xdr:row>
      <xdr:rowOff>158132</xdr:rowOff>
    </xdr:from>
    <xdr:to>
      <xdr:col>19</xdr:col>
      <xdr:colOff>499533</xdr:colOff>
      <xdr:row>24</xdr:row>
      <xdr:rowOff>93655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E22C02C7-928F-47FA-F4E9-0AE7CA51BE4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5</xdr:row>
      <xdr:rowOff>138111</xdr:rowOff>
    </xdr:from>
    <xdr:to>
      <xdr:col>29</xdr:col>
      <xdr:colOff>381000</xdr:colOff>
      <xdr:row>43</xdr:row>
      <xdr:rowOff>47624</xdr:rowOff>
    </xdr:to>
    <xdr:graphicFrame macro="">
      <xdr:nvGraphicFramePr>
        <xdr:cNvPr id="16" name="Chart 1">
          <a:extLst>
            <a:ext uri="{FF2B5EF4-FFF2-40B4-BE49-F238E27FC236}">
              <a16:creationId xmlns:a16="http://schemas.microsoft.com/office/drawing/2014/main" id="{D6425658-5BB3-2B74-34E7-EED502B3CEC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press.renault.co.uk/assets/documents/original/15645-AllNewM%C3%A9ganeRSPressKitApril20191.pdf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247B2-43E0-4D20-B87E-D8764FA16614}">
  <dimension ref="B1:G10"/>
  <sheetViews>
    <sheetView tabSelected="1" workbookViewId="0">
      <selection activeCell="G1" sqref="G1"/>
    </sheetView>
  </sheetViews>
  <sheetFormatPr defaultRowHeight="14.4" x14ac:dyDescent="0.3"/>
  <cols>
    <col min="2" max="2" width="34.109375" customWidth="1"/>
    <col min="3" max="3" width="9.109375" customWidth="1"/>
    <col min="4" max="4" width="35.44140625" customWidth="1"/>
    <col min="6" max="6" width="17.88671875" customWidth="1"/>
  </cols>
  <sheetData>
    <row r="1" spans="2:7" x14ac:dyDescent="0.3">
      <c r="B1" s="2" t="s">
        <v>2</v>
      </c>
      <c r="G1" s="2"/>
    </row>
    <row r="2" spans="2:7" x14ac:dyDescent="0.3">
      <c r="B2" s="4" t="s">
        <v>8</v>
      </c>
      <c r="C2">
        <v>1419</v>
      </c>
      <c r="D2" s="1" t="s">
        <v>46</v>
      </c>
      <c r="E2">
        <v>1899</v>
      </c>
      <c r="G2" s="2"/>
    </row>
    <row r="3" spans="2:7" x14ac:dyDescent="0.3">
      <c r="B3" s="1" t="s">
        <v>6</v>
      </c>
      <c r="C3">
        <f>((E2-(C2+100))*0.15)+C2+100</f>
        <v>1576</v>
      </c>
    </row>
    <row r="4" spans="2:7" x14ac:dyDescent="0.3">
      <c r="B4" s="1" t="s">
        <v>5</v>
      </c>
      <c r="C4" s="3">
        <f>E4*G4*0.84</f>
        <v>2.2746612000000002</v>
      </c>
      <c r="D4" s="1" t="s">
        <v>3</v>
      </c>
      <c r="E4" s="3">
        <v>1.8740000000000001</v>
      </c>
      <c r="F4" s="1" t="s">
        <v>4</v>
      </c>
      <c r="G4" s="3">
        <v>1.4450000000000001</v>
      </c>
    </row>
    <row r="5" spans="2:7" x14ac:dyDescent="0.3">
      <c r="B5" s="1" t="s">
        <v>0</v>
      </c>
      <c r="C5">
        <v>1.2E-2</v>
      </c>
    </row>
    <row r="6" spans="2:7" x14ac:dyDescent="0.3">
      <c r="B6" s="1" t="s">
        <v>1</v>
      </c>
      <c r="C6" s="3">
        <f>C7/C4</f>
        <v>0.34290820980284886</v>
      </c>
    </row>
    <row r="7" spans="2:7" x14ac:dyDescent="0.3">
      <c r="B7" s="1" t="s">
        <v>7</v>
      </c>
      <c r="C7">
        <v>0.78</v>
      </c>
    </row>
    <row r="8" spans="2:7" x14ac:dyDescent="0.3">
      <c r="B8" s="1" t="s">
        <v>29</v>
      </c>
      <c r="C8" s="3">
        <f>C5*C3*9.81</f>
        <v>185.52672000000001</v>
      </c>
    </row>
    <row r="9" spans="2:7" x14ac:dyDescent="0.3">
      <c r="B9" s="1" t="s">
        <v>37</v>
      </c>
      <c r="C9">
        <v>1.29</v>
      </c>
    </row>
    <row r="10" spans="2:7" x14ac:dyDescent="0.3">
      <c r="C10" s="3"/>
    </row>
  </sheetData>
  <hyperlinks>
    <hyperlink ref="B1" r:id="rId1" xr:uid="{6A236262-E141-4397-8F20-C14ED9F0C95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BD9AC-3F5F-45C0-9F01-82E0CF5C9634}">
  <dimension ref="A1:Y1805"/>
  <sheetViews>
    <sheetView workbookViewId="0">
      <selection activeCell="AA909" sqref="AA909"/>
    </sheetView>
  </sheetViews>
  <sheetFormatPr defaultRowHeight="14.4" x14ac:dyDescent="0.3"/>
  <cols>
    <col min="2" max="2" width="11.77734375" bestFit="1" customWidth="1"/>
    <col min="3" max="3" width="12.6640625" bestFit="1" customWidth="1"/>
    <col min="4" max="6" width="12.6640625" customWidth="1"/>
    <col min="7" max="7" width="13.109375" style="16" bestFit="1" customWidth="1"/>
    <col min="8" max="8" width="13.109375" style="17" bestFit="1" customWidth="1"/>
    <col min="9" max="9" width="11.33203125" customWidth="1"/>
    <col min="10" max="10" width="11.77734375" bestFit="1" customWidth="1"/>
    <col min="11" max="11" width="11.109375" bestFit="1" customWidth="1"/>
    <col min="12" max="12" width="10.5546875" customWidth="1"/>
    <col min="13" max="16" width="12" customWidth="1"/>
    <col min="17" max="17" width="12.33203125" customWidth="1"/>
    <col min="18" max="18" width="12" customWidth="1"/>
    <col min="19" max="19" width="9.21875" bestFit="1" customWidth="1"/>
    <col min="22" max="22" width="10.77734375" customWidth="1"/>
    <col min="23" max="23" width="11" bestFit="1" customWidth="1"/>
  </cols>
  <sheetData>
    <row r="1" spans="1:25" ht="39.6" x14ac:dyDescent="0.3">
      <c r="A1" s="5" t="s">
        <v>9</v>
      </c>
      <c r="B1" s="5" t="s">
        <v>10</v>
      </c>
      <c r="C1" s="5" t="s">
        <v>11</v>
      </c>
      <c r="D1" s="6" t="s">
        <v>12</v>
      </c>
      <c r="E1" s="6" t="s">
        <v>12</v>
      </c>
      <c r="F1" s="6" t="s">
        <v>31</v>
      </c>
      <c r="G1" s="6" t="s">
        <v>13</v>
      </c>
      <c r="H1" s="6" t="s">
        <v>13</v>
      </c>
      <c r="I1" s="5" t="s">
        <v>23</v>
      </c>
      <c r="J1" s="5" t="s">
        <v>24</v>
      </c>
      <c r="K1" s="5" t="s">
        <v>25</v>
      </c>
      <c r="L1" s="5" t="s">
        <v>26</v>
      </c>
      <c r="M1" s="5" t="s">
        <v>32</v>
      </c>
      <c r="N1" s="5" t="s">
        <v>27</v>
      </c>
      <c r="O1" s="5" t="s">
        <v>27</v>
      </c>
      <c r="P1" s="5" t="s">
        <v>36</v>
      </c>
      <c r="Q1" s="5" t="s">
        <v>28</v>
      </c>
      <c r="R1" s="5" t="s">
        <v>28</v>
      </c>
      <c r="S1" s="5" t="s">
        <v>40</v>
      </c>
      <c r="T1" s="5" t="s">
        <v>38</v>
      </c>
      <c r="U1" s="5" t="s">
        <v>42</v>
      </c>
      <c r="V1" s="5" t="s">
        <v>44</v>
      </c>
      <c r="W1" s="5" t="s">
        <v>45</v>
      </c>
    </row>
    <row r="2" spans="1:25" x14ac:dyDescent="0.3">
      <c r="A2" s="5" t="s">
        <v>9</v>
      </c>
      <c r="B2" s="5" t="s">
        <v>14</v>
      </c>
      <c r="C2" s="5" t="s">
        <v>14</v>
      </c>
      <c r="D2" s="5" t="s">
        <v>15</v>
      </c>
      <c r="E2" s="5" t="s">
        <v>22</v>
      </c>
      <c r="F2" s="5" t="s">
        <v>30</v>
      </c>
      <c r="G2" s="5" t="s">
        <v>16</v>
      </c>
      <c r="H2" s="5" t="s">
        <v>17</v>
      </c>
      <c r="I2" s="21" t="s">
        <v>35</v>
      </c>
      <c r="J2" s="21" t="s">
        <v>35</v>
      </c>
      <c r="K2" s="21" t="s">
        <v>35</v>
      </c>
      <c r="L2" s="21" t="s">
        <v>35</v>
      </c>
      <c r="M2" s="21" t="s">
        <v>33</v>
      </c>
      <c r="N2" s="21" t="s">
        <v>33</v>
      </c>
      <c r="O2" s="21" t="s">
        <v>34</v>
      </c>
      <c r="P2" s="21" t="s">
        <v>33</v>
      </c>
      <c r="Q2" s="21" t="s">
        <v>33</v>
      </c>
      <c r="R2" s="21" t="s">
        <v>34</v>
      </c>
      <c r="S2" s="21" t="s">
        <v>33</v>
      </c>
      <c r="T2" s="21" t="s">
        <v>41</v>
      </c>
      <c r="U2" s="21" t="s">
        <v>43</v>
      </c>
      <c r="V2" s="21" t="s">
        <v>43</v>
      </c>
      <c r="W2" s="21" t="s">
        <v>34</v>
      </c>
    </row>
    <row r="3" spans="1:25" x14ac:dyDescent="0.3">
      <c r="A3" s="19" t="s">
        <v>18</v>
      </c>
      <c r="B3" s="19">
        <v>0</v>
      </c>
      <c r="C3" s="19">
        <v>0</v>
      </c>
      <c r="D3" s="18">
        <v>0</v>
      </c>
      <c r="E3" s="24">
        <f>D3/3.6</f>
        <v>0</v>
      </c>
      <c r="F3" s="24">
        <f>E3</f>
        <v>0</v>
      </c>
      <c r="G3" s="31">
        <f>D3/2/3.6</f>
        <v>0</v>
      </c>
      <c r="H3" s="31">
        <f>($G4-0)/2</f>
        <v>0</v>
      </c>
      <c r="I3" s="35">
        <f>'Vehicle Data'!$C$8</f>
        <v>185.52672000000001</v>
      </c>
      <c r="J3" s="35">
        <f>0.5*'Vehicle Data'!$C$4*'Vehicle Data'!$C$9*'Vehicle Data'!$C$6*(Calculations!E3^2)</f>
        <v>0</v>
      </c>
      <c r="K3" s="35">
        <f>'Vehicle Data'!$C$3*G3</f>
        <v>0</v>
      </c>
      <c r="L3" s="35">
        <f>SUM(I3:K3)</f>
        <v>185.52672000000001</v>
      </c>
      <c r="M3" s="22">
        <f t="shared" ref="M3:M66" si="0">IF(G3&gt;0,L3*E3,0)</f>
        <v>0</v>
      </c>
      <c r="N3" s="22">
        <f>M3</f>
        <v>0</v>
      </c>
      <c r="O3" s="22">
        <f>N3/3600000</f>
        <v>0</v>
      </c>
      <c r="P3" s="23">
        <f>IF(G3&lt;0,E3*L3,0)</f>
        <v>0</v>
      </c>
      <c r="Q3" s="23">
        <f>SUMIF(P$3:P3, "&lt;0")</f>
        <v>0</v>
      </c>
      <c r="R3" s="23">
        <f>Q3/3600000*-1</f>
        <v>0</v>
      </c>
      <c r="S3" s="20">
        <f>IF(M3&gt;0,M3,P3)</f>
        <v>0</v>
      </c>
      <c r="T3" s="20">
        <f>L3*E3/1000</f>
        <v>0</v>
      </c>
      <c r="U3" s="20">
        <f>(0.5*'Vehicle Data'!$C$3*(E3^2))/1000</f>
        <v>0</v>
      </c>
      <c r="V3" s="20">
        <f>IF(U3&gt;0,U3,0)</f>
        <v>0</v>
      </c>
      <c r="W3" s="37">
        <f>SUM(V$3:V3)/3600</f>
        <v>0</v>
      </c>
      <c r="Y3" s="3"/>
    </row>
    <row r="4" spans="1:25" x14ac:dyDescent="0.3">
      <c r="A4" s="7" t="s">
        <v>18</v>
      </c>
      <c r="B4" s="7">
        <v>1</v>
      </c>
      <c r="C4" s="7">
        <v>1</v>
      </c>
      <c r="D4" s="12">
        <v>0</v>
      </c>
      <c r="E4" s="24">
        <f>D4/3.6</f>
        <v>0</v>
      </c>
      <c r="F4" s="24">
        <f>SUM(E$3:E4)</f>
        <v>0</v>
      </c>
      <c r="G4" s="31">
        <f>($D5-$D3)/2/3.6</f>
        <v>0</v>
      </c>
      <c r="H4" s="31">
        <f>($G5-$G3)/2</f>
        <v>0</v>
      </c>
      <c r="I4" s="35">
        <f>'Vehicle Data'!$C$8</f>
        <v>185.52672000000001</v>
      </c>
      <c r="J4" s="35">
        <f>0.5*'Vehicle Data'!$C$4*'Vehicle Data'!$C$9*'Vehicle Data'!$C$6*(Calculations!E4^2)</f>
        <v>0</v>
      </c>
      <c r="K4" s="35">
        <f>'Vehicle Data'!$C$3*G4</f>
        <v>0</v>
      </c>
      <c r="L4" s="35">
        <f t="shared" ref="L4:L67" si="1">SUM(I4:K4)</f>
        <v>185.52672000000001</v>
      </c>
      <c r="M4" s="22">
        <f t="shared" si="0"/>
        <v>0</v>
      </c>
      <c r="N4" s="22">
        <f>SUM(M$3:M4)</f>
        <v>0</v>
      </c>
      <c r="O4" s="22">
        <f t="shared" ref="O4:O67" si="2">N4/3600000</f>
        <v>0</v>
      </c>
      <c r="P4" s="23">
        <f>IF(G4&lt;0,E4*L4,0)</f>
        <v>0</v>
      </c>
      <c r="Q4" s="23">
        <f>SUMIF(P$3:P4, "&lt;0")</f>
        <v>0</v>
      </c>
      <c r="R4" s="23">
        <f t="shared" ref="R4:R67" si="3">Q4/3600000*-1</f>
        <v>0</v>
      </c>
      <c r="S4" s="20">
        <f t="shared" ref="S4:S67" si="4">IF(M4&gt;0,M4,P4)</f>
        <v>0</v>
      </c>
      <c r="T4" s="20">
        <f t="shared" ref="T4:T67" si="5">L4*E4/1000</f>
        <v>0</v>
      </c>
      <c r="U4" s="20">
        <f>(0.5*'Vehicle Data'!$C$3*(E4^2-E3^2))/1000</f>
        <v>0</v>
      </c>
      <c r="V4" s="20">
        <f>IF(U3-U4&gt;0,(U3-U4)*0.8,0)</f>
        <v>0</v>
      </c>
      <c r="W4" s="37">
        <f>SUM(V$3:V4)/3600</f>
        <v>0</v>
      </c>
      <c r="Y4" s="3"/>
    </row>
    <row r="5" spans="1:25" x14ac:dyDescent="0.3">
      <c r="A5" s="7" t="s">
        <v>18</v>
      </c>
      <c r="B5" s="7">
        <v>2</v>
      </c>
      <c r="C5" s="7">
        <v>2</v>
      </c>
      <c r="D5" s="12">
        <v>0</v>
      </c>
      <c r="E5" s="24">
        <f t="shared" ref="E5:E67" si="6">D5/3.6</f>
        <v>0</v>
      </c>
      <c r="F5" s="24">
        <f>SUM(E$3:E5)</f>
        <v>0</v>
      </c>
      <c r="G5" s="31">
        <f>($D6-$D4)/2/3.6</f>
        <v>0</v>
      </c>
      <c r="H5" s="31">
        <f t="shared" ref="H5:H68" si="7">($G6-$G4)/2</f>
        <v>0</v>
      </c>
      <c r="I5" s="35">
        <f>'Vehicle Data'!$C$8</f>
        <v>185.52672000000001</v>
      </c>
      <c r="J5" s="35">
        <f>0.5*'Vehicle Data'!$C$4*'Vehicle Data'!$C$9*'Vehicle Data'!$C$6*(Calculations!E5^2)</f>
        <v>0</v>
      </c>
      <c r="K5" s="35">
        <f>'Vehicle Data'!$C$3*G5</f>
        <v>0</v>
      </c>
      <c r="L5" s="35">
        <f t="shared" si="1"/>
        <v>185.52672000000001</v>
      </c>
      <c r="M5" s="22">
        <f t="shared" si="0"/>
        <v>0</v>
      </c>
      <c r="N5" s="22">
        <f>SUM(M$3:M5)</f>
        <v>0</v>
      </c>
      <c r="O5" s="22">
        <f>N5/3600000</f>
        <v>0</v>
      </c>
      <c r="P5" s="23">
        <f t="shared" ref="P5:P67" si="8">IF(G5&lt;0,E5*L5,0)</f>
        <v>0</v>
      </c>
      <c r="Q5" s="23">
        <f>SUMIF(P$3:P5, "&lt;0")</f>
        <v>0</v>
      </c>
      <c r="R5" s="23">
        <f t="shared" si="3"/>
        <v>0</v>
      </c>
      <c r="S5" s="20">
        <f t="shared" si="4"/>
        <v>0</v>
      </c>
      <c r="T5" s="20">
        <f t="shared" si="5"/>
        <v>0</v>
      </c>
      <c r="U5" s="20">
        <f>(0.5*'Vehicle Data'!$C$3*(E5^2-E4^2))/1000</f>
        <v>0</v>
      </c>
      <c r="V5" s="20">
        <f t="shared" ref="V5:V68" si="9">IF(U4-U5&gt;0,(U4-U5)*0.8,0)</f>
        <v>0</v>
      </c>
      <c r="W5" s="37">
        <f>SUM(V$3:V5)/3600</f>
        <v>0</v>
      </c>
      <c r="Y5" s="3"/>
    </row>
    <row r="6" spans="1:25" x14ac:dyDescent="0.3">
      <c r="A6" s="7" t="s">
        <v>18</v>
      </c>
      <c r="B6" s="7">
        <v>3</v>
      </c>
      <c r="C6" s="7">
        <v>3</v>
      </c>
      <c r="D6" s="12">
        <v>0</v>
      </c>
      <c r="E6" s="24">
        <f t="shared" si="6"/>
        <v>0</v>
      </c>
      <c r="F6" s="24">
        <f>SUM(E$3:E6)</f>
        <v>0</v>
      </c>
      <c r="G6" s="31">
        <f t="shared" ref="G6:G69" si="10">($D7-$D5)/2/3.6</f>
        <v>0</v>
      </c>
      <c r="H6" s="31">
        <f t="shared" si="7"/>
        <v>0</v>
      </c>
      <c r="I6" s="35">
        <f>'Vehicle Data'!$C$8</f>
        <v>185.52672000000001</v>
      </c>
      <c r="J6" s="35">
        <f>0.5*'Vehicle Data'!$C$4*'Vehicle Data'!$C$9*'Vehicle Data'!$C$6*(Calculations!E6^2)</f>
        <v>0</v>
      </c>
      <c r="K6" s="35">
        <f>'Vehicle Data'!$C$3*G6</f>
        <v>0</v>
      </c>
      <c r="L6" s="35">
        <f t="shared" si="1"/>
        <v>185.52672000000001</v>
      </c>
      <c r="M6" s="22">
        <f t="shared" si="0"/>
        <v>0</v>
      </c>
      <c r="N6" s="22">
        <f>SUM(M$3:M6)</f>
        <v>0</v>
      </c>
      <c r="O6" s="22">
        <f t="shared" si="2"/>
        <v>0</v>
      </c>
      <c r="P6" s="23">
        <f t="shared" si="8"/>
        <v>0</v>
      </c>
      <c r="Q6" s="23">
        <f>SUMIF(P$3:P6, "&lt;0")</f>
        <v>0</v>
      </c>
      <c r="R6" s="23">
        <f t="shared" si="3"/>
        <v>0</v>
      </c>
      <c r="S6" s="20">
        <f t="shared" si="4"/>
        <v>0</v>
      </c>
      <c r="T6" s="20">
        <f t="shared" si="5"/>
        <v>0</v>
      </c>
      <c r="U6" s="20">
        <f>(0.5*'Vehicle Data'!$C$3*(E6^2-E5^2))/1000</f>
        <v>0</v>
      </c>
      <c r="V6" s="20">
        <f t="shared" si="9"/>
        <v>0</v>
      </c>
      <c r="W6" s="37">
        <f>SUM(V$3:V6)/3600</f>
        <v>0</v>
      </c>
      <c r="Y6" s="3"/>
    </row>
    <row r="7" spans="1:25" x14ac:dyDescent="0.3">
      <c r="A7" s="7" t="s">
        <v>18</v>
      </c>
      <c r="B7" s="7">
        <v>4</v>
      </c>
      <c r="C7" s="7">
        <v>4</v>
      </c>
      <c r="D7" s="12">
        <v>0</v>
      </c>
      <c r="E7" s="24">
        <f t="shared" si="6"/>
        <v>0</v>
      </c>
      <c r="F7" s="24">
        <f>SUM(E$3:E7)</f>
        <v>0</v>
      </c>
      <c r="G7" s="31">
        <f t="shared" si="10"/>
        <v>0</v>
      </c>
      <c r="H7" s="31">
        <f t="shared" si="7"/>
        <v>0</v>
      </c>
      <c r="I7" s="35">
        <f>'Vehicle Data'!$C$8</f>
        <v>185.52672000000001</v>
      </c>
      <c r="J7" s="35">
        <f>0.5*'Vehicle Data'!$C$4*'Vehicle Data'!$C$9*'Vehicle Data'!$C$6*(Calculations!E7^2)</f>
        <v>0</v>
      </c>
      <c r="K7" s="35">
        <f>'Vehicle Data'!$C$3*G7</f>
        <v>0</v>
      </c>
      <c r="L7" s="35">
        <f t="shared" si="1"/>
        <v>185.52672000000001</v>
      </c>
      <c r="M7" s="22">
        <f t="shared" si="0"/>
        <v>0</v>
      </c>
      <c r="N7" s="22">
        <f>SUM(M$3:M7)</f>
        <v>0</v>
      </c>
      <c r="O7" s="22">
        <f t="shared" si="2"/>
        <v>0</v>
      </c>
      <c r="P7" s="23">
        <f t="shared" si="8"/>
        <v>0</v>
      </c>
      <c r="Q7" s="23">
        <f>SUMIF(P$3:P7, "&lt;0")</f>
        <v>0</v>
      </c>
      <c r="R7" s="23">
        <f t="shared" si="3"/>
        <v>0</v>
      </c>
      <c r="S7" s="20">
        <f t="shared" si="4"/>
        <v>0</v>
      </c>
      <c r="T7" s="20">
        <f t="shared" si="5"/>
        <v>0</v>
      </c>
      <c r="U7" s="20">
        <f>(0.5*'Vehicle Data'!$C$3*(E7^2-E6^2))/1000</f>
        <v>0</v>
      </c>
      <c r="V7" s="20">
        <f t="shared" si="9"/>
        <v>0</v>
      </c>
      <c r="W7" s="37">
        <f>SUM(V$3:V7)/3600</f>
        <v>0</v>
      </c>
      <c r="Y7" s="3"/>
    </row>
    <row r="8" spans="1:25" x14ac:dyDescent="0.3">
      <c r="A8" s="7" t="s">
        <v>18</v>
      </c>
      <c r="B8" s="7">
        <v>5</v>
      </c>
      <c r="C8" s="7">
        <v>5</v>
      </c>
      <c r="D8" s="12">
        <v>0</v>
      </c>
      <c r="E8" s="24">
        <f t="shared" si="6"/>
        <v>0</v>
      </c>
      <c r="F8" s="24">
        <f>SUM(E$3:E8)</f>
        <v>0</v>
      </c>
      <c r="G8" s="31">
        <f t="shared" si="10"/>
        <v>0</v>
      </c>
      <c r="H8" s="31">
        <f t="shared" si="7"/>
        <v>0</v>
      </c>
      <c r="I8" s="35">
        <f>'Vehicle Data'!$C$8</f>
        <v>185.52672000000001</v>
      </c>
      <c r="J8" s="35">
        <f>0.5*'Vehicle Data'!$C$4*'Vehicle Data'!$C$9*'Vehicle Data'!$C$6*(Calculations!E8^2)</f>
        <v>0</v>
      </c>
      <c r="K8" s="35">
        <f>'Vehicle Data'!$C$3*G8</f>
        <v>0</v>
      </c>
      <c r="L8" s="35">
        <f t="shared" si="1"/>
        <v>185.52672000000001</v>
      </c>
      <c r="M8" s="22">
        <f t="shared" si="0"/>
        <v>0</v>
      </c>
      <c r="N8" s="22">
        <f>SUM(M$3:M8)</f>
        <v>0</v>
      </c>
      <c r="O8" s="22">
        <f t="shared" si="2"/>
        <v>0</v>
      </c>
      <c r="P8" s="23">
        <f t="shared" si="8"/>
        <v>0</v>
      </c>
      <c r="Q8" s="23">
        <f>SUMIF(P$3:P8, "&lt;0")</f>
        <v>0</v>
      </c>
      <c r="R8" s="23">
        <f t="shared" si="3"/>
        <v>0</v>
      </c>
      <c r="S8" s="20">
        <f t="shared" si="4"/>
        <v>0</v>
      </c>
      <c r="T8" s="20">
        <f t="shared" si="5"/>
        <v>0</v>
      </c>
      <c r="U8" s="20">
        <f>(0.5*'Vehicle Data'!$C$3*(E8^2-E7^2))/1000</f>
        <v>0</v>
      </c>
      <c r="V8" s="20">
        <f t="shared" si="9"/>
        <v>0</v>
      </c>
      <c r="W8" s="37">
        <f>SUM(V$3:V8)/3600</f>
        <v>0</v>
      </c>
      <c r="Y8" s="3"/>
    </row>
    <row r="9" spans="1:25" x14ac:dyDescent="0.3">
      <c r="A9" s="7" t="s">
        <v>18</v>
      </c>
      <c r="B9" s="7">
        <v>6</v>
      </c>
      <c r="C9" s="7">
        <v>6</v>
      </c>
      <c r="D9" s="12">
        <v>0</v>
      </c>
      <c r="E9" s="24">
        <f t="shared" si="6"/>
        <v>0</v>
      </c>
      <c r="F9" s="24">
        <f>SUM(E$3:E9)</f>
        <v>0</v>
      </c>
      <c r="G9" s="31">
        <f t="shared" si="10"/>
        <v>0</v>
      </c>
      <c r="H9" s="31">
        <f t="shared" si="7"/>
        <v>0</v>
      </c>
      <c r="I9" s="35">
        <f>'Vehicle Data'!$C$8</f>
        <v>185.52672000000001</v>
      </c>
      <c r="J9" s="35">
        <f>0.5*'Vehicle Data'!$C$4*'Vehicle Data'!$C$9*'Vehicle Data'!$C$6*(Calculations!E9^2)</f>
        <v>0</v>
      </c>
      <c r="K9" s="35">
        <f>'Vehicle Data'!$C$3*G9</f>
        <v>0</v>
      </c>
      <c r="L9" s="35">
        <f>SUM(I9:K9)</f>
        <v>185.52672000000001</v>
      </c>
      <c r="M9" s="22">
        <f t="shared" si="0"/>
        <v>0</v>
      </c>
      <c r="N9" s="22">
        <f>SUM(M$3:M9)</f>
        <v>0</v>
      </c>
      <c r="O9" s="22">
        <f t="shared" si="2"/>
        <v>0</v>
      </c>
      <c r="P9" s="23">
        <f t="shared" si="8"/>
        <v>0</v>
      </c>
      <c r="Q9" s="23">
        <f>SUMIF(P$3:P9, "&lt;0")</f>
        <v>0</v>
      </c>
      <c r="R9" s="23">
        <f t="shared" si="3"/>
        <v>0</v>
      </c>
      <c r="S9" s="20">
        <f t="shared" si="4"/>
        <v>0</v>
      </c>
      <c r="T9" s="20">
        <f t="shared" si="5"/>
        <v>0</v>
      </c>
      <c r="U9" s="20">
        <f>(0.5*'Vehicle Data'!$C$3*(E9^2-E8^2))/1000</f>
        <v>0</v>
      </c>
      <c r="V9" s="20">
        <f t="shared" si="9"/>
        <v>0</v>
      </c>
      <c r="W9" s="37">
        <f>SUM(V$3:V9)/3600</f>
        <v>0</v>
      </c>
      <c r="Y9" s="3"/>
    </row>
    <row r="10" spans="1:25" x14ac:dyDescent="0.3">
      <c r="A10" s="7" t="s">
        <v>18</v>
      </c>
      <c r="B10" s="7">
        <v>7</v>
      </c>
      <c r="C10" s="7">
        <v>7</v>
      </c>
      <c r="D10" s="12">
        <v>0</v>
      </c>
      <c r="E10" s="24">
        <f t="shared" si="6"/>
        <v>0</v>
      </c>
      <c r="F10" s="24">
        <f>SUM(E$3:E10)</f>
        <v>0</v>
      </c>
      <c r="G10" s="31">
        <f t="shared" si="10"/>
        <v>0</v>
      </c>
      <c r="H10" s="31">
        <f t="shared" si="7"/>
        <v>0</v>
      </c>
      <c r="I10" s="35">
        <f>'Vehicle Data'!$C$8</f>
        <v>185.52672000000001</v>
      </c>
      <c r="J10" s="35">
        <f>0.5*'Vehicle Data'!$C$4*'Vehicle Data'!$C$9*'Vehicle Data'!$C$6*(Calculations!E10^2)</f>
        <v>0</v>
      </c>
      <c r="K10" s="35">
        <f>'Vehicle Data'!$C$3*G10</f>
        <v>0</v>
      </c>
      <c r="L10" s="35">
        <f t="shared" si="1"/>
        <v>185.52672000000001</v>
      </c>
      <c r="M10" s="22">
        <f t="shared" si="0"/>
        <v>0</v>
      </c>
      <c r="N10" s="22">
        <f>SUM(M$3:M10)</f>
        <v>0</v>
      </c>
      <c r="O10" s="22">
        <f t="shared" si="2"/>
        <v>0</v>
      </c>
      <c r="P10" s="23">
        <f t="shared" si="8"/>
        <v>0</v>
      </c>
      <c r="Q10" s="23">
        <f>SUMIF(P$3:P10, "&lt;0")</f>
        <v>0</v>
      </c>
      <c r="R10" s="23">
        <f t="shared" si="3"/>
        <v>0</v>
      </c>
      <c r="S10" s="20">
        <f t="shared" si="4"/>
        <v>0</v>
      </c>
      <c r="T10" s="20">
        <f t="shared" si="5"/>
        <v>0</v>
      </c>
      <c r="U10" s="20">
        <f>(0.5*'Vehicle Data'!$C$3*(E10^2-E9^2))/1000</f>
        <v>0</v>
      </c>
      <c r="V10" s="20">
        <f t="shared" si="9"/>
        <v>0</v>
      </c>
      <c r="W10" s="37">
        <f>SUM(V$3:V10)/3600</f>
        <v>0</v>
      </c>
      <c r="Y10" s="3"/>
    </row>
    <row r="11" spans="1:25" x14ac:dyDescent="0.3">
      <c r="A11" s="7" t="s">
        <v>18</v>
      </c>
      <c r="B11" s="7">
        <v>8</v>
      </c>
      <c r="C11" s="7">
        <v>8</v>
      </c>
      <c r="D11" s="12">
        <v>0</v>
      </c>
      <c r="E11" s="24">
        <f t="shared" si="6"/>
        <v>0</v>
      </c>
      <c r="F11" s="24">
        <f>SUM(E$3:E11)</f>
        <v>0</v>
      </c>
      <c r="G11" s="31">
        <f t="shared" si="10"/>
        <v>0</v>
      </c>
      <c r="H11" s="31">
        <f t="shared" si="7"/>
        <v>0</v>
      </c>
      <c r="I11" s="35">
        <f>'Vehicle Data'!$C$8</f>
        <v>185.52672000000001</v>
      </c>
      <c r="J11" s="35">
        <f>0.5*'Vehicle Data'!$C$4*'Vehicle Data'!$C$9*'Vehicle Data'!$C$6*(Calculations!E11^2)</f>
        <v>0</v>
      </c>
      <c r="K11" s="35">
        <f>'Vehicle Data'!$C$3*G11</f>
        <v>0</v>
      </c>
      <c r="L11" s="35">
        <f t="shared" si="1"/>
        <v>185.52672000000001</v>
      </c>
      <c r="M11" s="22">
        <f t="shared" si="0"/>
        <v>0</v>
      </c>
      <c r="N11" s="22">
        <f>SUM(M$3:M11)</f>
        <v>0</v>
      </c>
      <c r="O11" s="22">
        <f t="shared" si="2"/>
        <v>0</v>
      </c>
      <c r="P11" s="23">
        <f t="shared" si="8"/>
        <v>0</v>
      </c>
      <c r="Q11" s="23">
        <f>SUMIF(P$3:P11, "&lt;0")</f>
        <v>0</v>
      </c>
      <c r="R11" s="23">
        <f t="shared" si="3"/>
        <v>0</v>
      </c>
      <c r="S11" s="20">
        <f t="shared" si="4"/>
        <v>0</v>
      </c>
      <c r="T11" s="20">
        <f t="shared" si="5"/>
        <v>0</v>
      </c>
      <c r="U11" s="20">
        <f>(0.5*'Vehicle Data'!$C$3*(E11^2-E10^2))/1000</f>
        <v>0</v>
      </c>
      <c r="V11" s="20">
        <f t="shared" si="9"/>
        <v>0</v>
      </c>
      <c r="W11" s="37">
        <f>SUM(V$3:V11)/3600</f>
        <v>0</v>
      </c>
      <c r="Y11" s="3"/>
    </row>
    <row r="12" spans="1:25" x14ac:dyDescent="0.3">
      <c r="A12" s="7" t="s">
        <v>18</v>
      </c>
      <c r="B12" s="7">
        <v>9</v>
      </c>
      <c r="C12" s="7">
        <v>9</v>
      </c>
      <c r="D12" s="12">
        <v>0</v>
      </c>
      <c r="E12" s="24">
        <f t="shared" si="6"/>
        <v>0</v>
      </c>
      <c r="F12" s="24">
        <f>SUM(E$3:E12)</f>
        <v>0</v>
      </c>
      <c r="G12" s="31">
        <f t="shared" si="10"/>
        <v>0</v>
      </c>
      <c r="H12" s="31">
        <f t="shared" si="7"/>
        <v>0</v>
      </c>
      <c r="I12" s="35">
        <f>'Vehicle Data'!$C$8</f>
        <v>185.52672000000001</v>
      </c>
      <c r="J12" s="35">
        <f>0.5*'Vehicle Data'!$C$4*'Vehicle Data'!$C$9*'Vehicle Data'!$C$6*(Calculations!E12^2)</f>
        <v>0</v>
      </c>
      <c r="K12" s="35">
        <f>'Vehicle Data'!$C$3*G12</f>
        <v>0</v>
      </c>
      <c r="L12" s="35">
        <f t="shared" si="1"/>
        <v>185.52672000000001</v>
      </c>
      <c r="M12" s="22">
        <f t="shared" si="0"/>
        <v>0</v>
      </c>
      <c r="N12" s="22">
        <f>SUM(M$3:M12)</f>
        <v>0</v>
      </c>
      <c r="O12" s="22">
        <f t="shared" si="2"/>
        <v>0</v>
      </c>
      <c r="P12" s="23">
        <f t="shared" si="8"/>
        <v>0</v>
      </c>
      <c r="Q12" s="23">
        <f>SUMIF(P$3:P12, "&lt;0")</f>
        <v>0</v>
      </c>
      <c r="R12" s="23">
        <f t="shared" si="3"/>
        <v>0</v>
      </c>
      <c r="S12" s="20">
        <f t="shared" si="4"/>
        <v>0</v>
      </c>
      <c r="T12" s="20">
        <f t="shared" si="5"/>
        <v>0</v>
      </c>
      <c r="U12" s="20">
        <f>(0.5*'Vehicle Data'!$C$3*(E12^2-E11^2))/1000</f>
        <v>0</v>
      </c>
      <c r="V12" s="20">
        <f t="shared" si="9"/>
        <v>0</v>
      </c>
      <c r="W12" s="37">
        <f>SUM(V$3:V12)/3600</f>
        <v>0</v>
      </c>
      <c r="Y12" s="3"/>
    </row>
    <row r="13" spans="1:25" x14ac:dyDescent="0.3">
      <c r="A13" s="7" t="s">
        <v>18</v>
      </c>
      <c r="B13" s="7">
        <v>10</v>
      </c>
      <c r="C13" s="7">
        <v>10</v>
      </c>
      <c r="D13" s="12">
        <v>0</v>
      </c>
      <c r="E13" s="24">
        <f t="shared" si="6"/>
        <v>0</v>
      </c>
      <c r="F13" s="24">
        <f>SUM(E$3:E13)</f>
        <v>0</v>
      </c>
      <c r="G13" s="31">
        <f t="shared" si="10"/>
        <v>0</v>
      </c>
      <c r="H13" s="31">
        <f t="shared" si="7"/>
        <v>1.388888888888889E-2</v>
      </c>
      <c r="I13" s="35">
        <f>'Vehicle Data'!$C$8</f>
        <v>185.52672000000001</v>
      </c>
      <c r="J13" s="35">
        <f>0.5*'Vehicle Data'!$C$4*'Vehicle Data'!$C$9*'Vehicle Data'!$C$6*(Calculations!E13^2)</f>
        <v>0</v>
      </c>
      <c r="K13" s="35">
        <f>'Vehicle Data'!$C$3*G13</f>
        <v>0</v>
      </c>
      <c r="L13" s="35">
        <f t="shared" si="1"/>
        <v>185.52672000000001</v>
      </c>
      <c r="M13" s="22">
        <f t="shared" si="0"/>
        <v>0</v>
      </c>
      <c r="N13" s="22">
        <f>SUM(M$3:M13)</f>
        <v>0</v>
      </c>
      <c r="O13" s="22">
        <f t="shared" si="2"/>
        <v>0</v>
      </c>
      <c r="P13" s="23">
        <f t="shared" si="8"/>
        <v>0</v>
      </c>
      <c r="Q13" s="23">
        <f>SUMIF(P$3:P13, "&lt;0")</f>
        <v>0</v>
      </c>
      <c r="R13" s="23">
        <f t="shared" si="3"/>
        <v>0</v>
      </c>
      <c r="S13" s="20">
        <f t="shared" si="4"/>
        <v>0</v>
      </c>
      <c r="T13" s="20">
        <f>L13*E13/1000</f>
        <v>0</v>
      </c>
      <c r="U13" s="20">
        <f>(0.5*'Vehicle Data'!$C$3*(E13^2-E12^2))/1000</f>
        <v>0</v>
      </c>
      <c r="V13" s="20">
        <f t="shared" si="9"/>
        <v>0</v>
      </c>
      <c r="W13" s="37">
        <f>SUM(V$3:V13)/3600</f>
        <v>0</v>
      </c>
      <c r="Y13" s="3"/>
    </row>
    <row r="14" spans="1:25" x14ac:dyDescent="0.3">
      <c r="A14" s="7" t="s">
        <v>18</v>
      </c>
      <c r="B14" s="7">
        <v>11</v>
      </c>
      <c r="C14" s="7">
        <v>11</v>
      </c>
      <c r="D14" s="12">
        <v>0</v>
      </c>
      <c r="E14" s="24">
        <f t="shared" si="6"/>
        <v>0</v>
      </c>
      <c r="F14" s="24">
        <f>SUM(E$3:E14)</f>
        <v>0</v>
      </c>
      <c r="G14" s="31">
        <f t="shared" si="10"/>
        <v>2.777777777777778E-2</v>
      </c>
      <c r="H14" s="31">
        <f t="shared" si="7"/>
        <v>0.11805555555555555</v>
      </c>
      <c r="I14" s="35">
        <f>'Vehicle Data'!$C$8</f>
        <v>185.52672000000001</v>
      </c>
      <c r="J14" s="35">
        <f>0.5*'Vehicle Data'!$C$4*'Vehicle Data'!$C$9*'Vehicle Data'!$C$6*(Calculations!E14^2)</f>
        <v>0</v>
      </c>
      <c r="K14" s="35">
        <f>'Vehicle Data'!$C$3*G14</f>
        <v>43.777777777777779</v>
      </c>
      <c r="L14" s="35">
        <f t="shared" si="1"/>
        <v>229.30449777777778</v>
      </c>
      <c r="M14" s="22">
        <f t="shared" si="0"/>
        <v>0</v>
      </c>
      <c r="N14" s="22">
        <f>SUM(M$3:M14)</f>
        <v>0</v>
      </c>
      <c r="O14" s="22">
        <f t="shared" si="2"/>
        <v>0</v>
      </c>
      <c r="P14" s="23">
        <f t="shared" si="8"/>
        <v>0</v>
      </c>
      <c r="Q14" s="23">
        <f>SUMIF(P$3:P14, "&lt;0")</f>
        <v>0</v>
      </c>
      <c r="R14" s="23">
        <f t="shared" si="3"/>
        <v>0</v>
      </c>
      <c r="S14" s="20">
        <f t="shared" si="4"/>
        <v>0</v>
      </c>
      <c r="T14" s="20">
        <f t="shared" si="5"/>
        <v>0</v>
      </c>
      <c r="U14" s="20">
        <f>(0.5*'Vehicle Data'!$C$3*(E14^2-E13^2))/1000</f>
        <v>0</v>
      </c>
      <c r="V14" s="20">
        <f t="shared" si="9"/>
        <v>0</v>
      </c>
      <c r="W14" s="37">
        <f>SUM(V$3:V14)/3600</f>
        <v>0</v>
      </c>
      <c r="Y14" s="3"/>
    </row>
    <row r="15" spans="1:25" x14ac:dyDescent="0.3">
      <c r="A15" s="7" t="s">
        <v>18</v>
      </c>
      <c r="B15" s="7">
        <v>12</v>
      </c>
      <c r="C15" s="7">
        <v>12</v>
      </c>
      <c r="D15" s="12">
        <v>0.2</v>
      </c>
      <c r="E15" s="24">
        <f t="shared" si="6"/>
        <v>5.5555555555555559E-2</v>
      </c>
      <c r="F15" s="24">
        <f>SUM(E$3:E15)</f>
        <v>5.5555555555555559E-2</v>
      </c>
      <c r="G15" s="31">
        <f t="shared" si="10"/>
        <v>0.2361111111111111</v>
      </c>
      <c r="H15" s="31">
        <f t="shared" si="7"/>
        <v>0.34722222222222221</v>
      </c>
      <c r="I15" s="35">
        <f>'Vehicle Data'!$C$8</f>
        <v>185.52672000000001</v>
      </c>
      <c r="J15" s="35">
        <f>0.5*'Vehicle Data'!$C$4*'Vehicle Data'!$C$9*'Vehicle Data'!$C$6*(Calculations!E15^2)</f>
        <v>1.5527777777777779E-3</v>
      </c>
      <c r="K15" s="35">
        <f>'Vehicle Data'!$C$3*G15</f>
        <v>372.11111111111109</v>
      </c>
      <c r="L15" s="35">
        <f t="shared" si="1"/>
        <v>557.63938388888891</v>
      </c>
      <c r="M15" s="22">
        <f t="shared" si="0"/>
        <v>30.979965771604942</v>
      </c>
      <c r="N15" s="22">
        <f>SUM(M$3:M15)</f>
        <v>30.979965771604942</v>
      </c>
      <c r="O15" s="22">
        <f t="shared" si="2"/>
        <v>8.6055460476680395E-6</v>
      </c>
      <c r="P15" s="23">
        <f t="shared" si="8"/>
        <v>0</v>
      </c>
      <c r="Q15" s="23">
        <f>SUMIF(P$3:P15, "&lt;0")</f>
        <v>0</v>
      </c>
      <c r="R15" s="23">
        <f t="shared" si="3"/>
        <v>0</v>
      </c>
      <c r="S15" s="20">
        <f t="shared" si="4"/>
        <v>30.979965771604942</v>
      </c>
      <c r="T15" s="20">
        <f t="shared" si="5"/>
        <v>3.0979965771604941E-2</v>
      </c>
      <c r="U15" s="20">
        <f>(0.5*'Vehicle Data'!$C$3*(E15^2-E14^2))/1000</f>
        <v>2.4320987654320989E-3</v>
      </c>
      <c r="V15" s="20">
        <f t="shared" si="9"/>
        <v>0</v>
      </c>
      <c r="W15" s="37">
        <f>SUM(V$3:V15)/3600</f>
        <v>0</v>
      </c>
      <c r="Y15" s="3"/>
    </row>
    <row r="16" spans="1:25" x14ac:dyDescent="0.3">
      <c r="A16" s="7" t="s">
        <v>18</v>
      </c>
      <c r="B16" s="7">
        <v>13</v>
      </c>
      <c r="C16" s="7">
        <v>13</v>
      </c>
      <c r="D16" s="12">
        <v>1.7</v>
      </c>
      <c r="E16" s="24">
        <f t="shared" si="6"/>
        <v>0.47222222222222221</v>
      </c>
      <c r="F16" s="24">
        <f>SUM(E$3:E16)</f>
        <v>0.52777777777777779</v>
      </c>
      <c r="G16" s="31">
        <f t="shared" si="10"/>
        <v>0.72222222222222221</v>
      </c>
      <c r="H16" s="31">
        <f t="shared" si="7"/>
        <v>0.45138888888888895</v>
      </c>
      <c r="I16" s="35">
        <f>'Vehicle Data'!$C$8</f>
        <v>185.52672000000001</v>
      </c>
      <c r="J16" s="35">
        <f>0.5*'Vehicle Data'!$C$4*'Vehicle Data'!$C$9*'Vehicle Data'!$C$6*(Calculations!E16^2)</f>
        <v>0.11218819444444444</v>
      </c>
      <c r="K16" s="35">
        <f>'Vehicle Data'!$C$3*G16</f>
        <v>1138.2222222222222</v>
      </c>
      <c r="L16" s="35">
        <f t="shared" si="1"/>
        <v>1323.8611304166666</v>
      </c>
      <c r="M16" s="22">
        <f t="shared" si="0"/>
        <v>625.15664491898144</v>
      </c>
      <c r="N16" s="22">
        <f>SUM(M$3:M16)</f>
        <v>656.13661069058639</v>
      </c>
      <c r="O16" s="22">
        <f t="shared" si="2"/>
        <v>1.82260169636274E-4</v>
      </c>
      <c r="P16" s="23">
        <f t="shared" si="8"/>
        <v>0</v>
      </c>
      <c r="Q16" s="23">
        <f>SUMIF(P$3:P16, "&lt;0")</f>
        <v>0</v>
      </c>
      <c r="R16" s="23">
        <f t="shared" si="3"/>
        <v>0</v>
      </c>
      <c r="S16" s="20">
        <f t="shared" si="4"/>
        <v>625.15664491898144</v>
      </c>
      <c r="T16" s="20">
        <f t="shared" si="5"/>
        <v>0.62515664491898149</v>
      </c>
      <c r="U16" s="20">
        <f>(0.5*'Vehicle Data'!$C$3*(E16^2-E15^2))/1000</f>
        <v>0.17328703703703702</v>
      </c>
      <c r="V16" s="20">
        <f t="shared" si="9"/>
        <v>0</v>
      </c>
      <c r="W16" s="37">
        <f>SUM(V$3:V16)/3600</f>
        <v>0</v>
      </c>
      <c r="Y16" s="3"/>
    </row>
    <row r="17" spans="1:25" x14ac:dyDescent="0.3">
      <c r="A17" s="7" t="s">
        <v>18</v>
      </c>
      <c r="B17" s="7">
        <v>14</v>
      </c>
      <c r="C17" s="7">
        <v>14</v>
      </c>
      <c r="D17" s="12">
        <v>5.4</v>
      </c>
      <c r="E17" s="24">
        <f t="shared" si="6"/>
        <v>1.5</v>
      </c>
      <c r="F17" s="24">
        <f>SUM(E$3:E17)</f>
        <v>2.0277777777777777</v>
      </c>
      <c r="G17" s="31">
        <f t="shared" si="10"/>
        <v>1.1388888888888891</v>
      </c>
      <c r="H17" s="31">
        <f t="shared" si="7"/>
        <v>0.1736111111111111</v>
      </c>
      <c r="I17" s="35">
        <f>'Vehicle Data'!$C$8</f>
        <v>185.52672000000001</v>
      </c>
      <c r="J17" s="35">
        <f>0.5*'Vehicle Data'!$C$4*'Vehicle Data'!$C$9*'Vehicle Data'!$C$6*(Calculations!E17^2)</f>
        <v>1.131975</v>
      </c>
      <c r="K17" s="35">
        <f>'Vehicle Data'!$C$3*G17</f>
        <v>1794.8888888888891</v>
      </c>
      <c r="L17" s="35">
        <f t="shared" si="1"/>
        <v>1981.5475838888892</v>
      </c>
      <c r="M17" s="22">
        <f t="shared" si="0"/>
        <v>2972.3213758333341</v>
      </c>
      <c r="N17" s="22">
        <f>SUM(M$3:M17)</f>
        <v>3628.4579865239202</v>
      </c>
      <c r="O17" s="22">
        <f t="shared" si="2"/>
        <v>1.0079049962566445E-3</v>
      </c>
      <c r="P17" s="23">
        <f t="shared" si="8"/>
        <v>0</v>
      </c>
      <c r="Q17" s="23">
        <f>SUMIF(P$3:P17, "&lt;0")</f>
        <v>0</v>
      </c>
      <c r="R17" s="23">
        <f t="shared" si="3"/>
        <v>0</v>
      </c>
      <c r="S17" s="20">
        <f t="shared" si="4"/>
        <v>2972.3213758333341</v>
      </c>
      <c r="T17" s="20">
        <f t="shared" si="5"/>
        <v>2.9723213758333342</v>
      </c>
      <c r="U17" s="20">
        <f>(0.5*'Vehicle Data'!$C$3*(E17^2-E16^2))/1000</f>
        <v>1.5972808641975309</v>
      </c>
      <c r="V17" s="20">
        <f t="shared" si="9"/>
        <v>0</v>
      </c>
      <c r="W17" s="37">
        <f>SUM(V$3:V17)/3600</f>
        <v>0</v>
      </c>
      <c r="Y17" s="3"/>
    </row>
    <row r="18" spans="1:25" x14ac:dyDescent="0.3">
      <c r="A18" s="7" t="s">
        <v>18</v>
      </c>
      <c r="B18" s="7">
        <v>15</v>
      </c>
      <c r="C18" s="7">
        <v>15</v>
      </c>
      <c r="D18" s="12">
        <v>9.9</v>
      </c>
      <c r="E18" s="24">
        <f t="shared" si="6"/>
        <v>2.75</v>
      </c>
      <c r="F18" s="24">
        <f>SUM(E$3:E18)</f>
        <v>4.7777777777777777</v>
      </c>
      <c r="G18" s="31">
        <f t="shared" si="10"/>
        <v>1.0694444444444444</v>
      </c>
      <c r="H18" s="31">
        <f t="shared" si="7"/>
        <v>-8.3333333333333537E-2</v>
      </c>
      <c r="I18" s="35">
        <f>'Vehicle Data'!$C$8</f>
        <v>185.52672000000001</v>
      </c>
      <c r="J18" s="35">
        <f>0.5*'Vehicle Data'!$C$4*'Vehicle Data'!$C$9*'Vehicle Data'!$C$6*(Calculations!E18^2)</f>
        <v>3.8046937499999998</v>
      </c>
      <c r="K18" s="35">
        <f>'Vehicle Data'!$C$3*G18</f>
        <v>1685.4444444444443</v>
      </c>
      <c r="L18" s="35">
        <f t="shared" si="1"/>
        <v>1874.7758581944445</v>
      </c>
      <c r="M18" s="22">
        <f t="shared" si="0"/>
        <v>5155.6336100347226</v>
      </c>
      <c r="N18" s="22">
        <f>SUM(M$3:M18)</f>
        <v>8784.0915965586428</v>
      </c>
      <c r="O18" s="22">
        <f t="shared" si="2"/>
        <v>2.4400254434885117E-3</v>
      </c>
      <c r="P18" s="23">
        <f t="shared" si="8"/>
        <v>0</v>
      </c>
      <c r="Q18" s="23">
        <f>SUMIF(P$3:P18, "&lt;0")</f>
        <v>0</v>
      </c>
      <c r="R18" s="23">
        <f t="shared" si="3"/>
        <v>0</v>
      </c>
      <c r="S18" s="20">
        <f t="shared" si="4"/>
        <v>5155.6336100347226</v>
      </c>
      <c r="T18" s="20">
        <f t="shared" si="5"/>
        <v>5.1556336100347222</v>
      </c>
      <c r="U18" s="20">
        <f>(0.5*'Vehicle Data'!$C$3*(E18^2-E17^2))/1000</f>
        <v>4.1862500000000002</v>
      </c>
      <c r="V18" s="20">
        <f t="shared" si="9"/>
        <v>0</v>
      </c>
      <c r="W18" s="37">
        <f>SUM(V$3:V18)/3600</f>
        <v>0</v>
      </c>
      <c r="Y18" s="3"/>
    </row>
    <row r="19" spans="1:25" x14ac:dyDescent="0.3">
      <c r="A19" s="7" t="s">
        <v>18</v>
      </c>
      <c r="B19" s="7">
        <v>16</v>
      </c>
      <c r="C19" s="7">
        <v>16</v>
      </c>
      <c r="D19" s="12">
        <v>13.1</v>
      </c>
      <c r="E19" s="24">
        <f t="shared" si="6"/>
        <v>3.6388888888888888</v>
      </c>
      <c r="F19" s="24">
        <f>SUM(E$3:E19)</f>
        <v>8.4166666666666661</v>
      </c>
      <c r="G19" s="31">
        <f t="shared" si="10"/>
        <v>0.97222222222222199</v>
      </c>
      <c r="H19" s="31">
        <f t="shared" si="7"/>
        <v>6.25E-2</v>
      </c>
      <c r="I19" s="35">
        <f>'Vehicle Data'!$C$8</f>
        <v>185.52672000000001</v>
      </c>
      <c r="J19" s="35">
        <f>0.5*'Vehicle Data'!$C$4*'Vehicle Data'!$C$9*'Vehicle Data'!$C$6*(Calculations!E19^2)</f>
        <v>6.6618048611111114</v>
      </c>
      <c r="K19" s="35">
        <f>'Vehicle Data'!$C$3*G19</f>
        <v>1532.2222222222219</v>
      </c>
      <c r="L19" s="35">
        <f t="shared" si="1"/>
        <v>1724.410747083333</v>
      </c>
      <c r="M19" s="22">
        <f t="shared" si="0"/>
        <v>6274.9391074421283</v>
      </c>
      <c r="N19" s="22">
        <f>SUM(M$3:M19)</f>
        <v>15059.030704000772</v>
      </c>
      <c r="O19" s="22">
        <f t="shared" si="2"/>
        <v>4.183064084444659E-3</v>
      </c>
      <c r="P19" s="23">
        <f t="shared" si="8"/>
        <v>0</v>
      </c>
      <c r="Q19" s="23">
        <f>SUMIF(P$3:P19, "&lt;0")</f>
        <v>0</v>
      </c>
      <c r="R19" s="23">
        <f t="shared" si="3"/>
        <v>0</v>
      </c>
      <c r="S19" s="20">
        <f t="shared" si="4"/>
        <v>6274.9391074421283</v>
      </c>
      <c r="T19" s="20">
        <f t="shared" si="5"/>
        <v>6.2749391074421279</v>
      </c>
      <c r="U19" s="20">
        <f>(0.5*'Vehicle Data'!$C$3*(E19^2-E18^2))/1000</f>
        <v>4.4750617283950627</v>
      </c>
      <c r="V19" s="20">
        <f t="shared" si="9"/>
        <v>0</v>
      </c>
      <c r="W19" s="37">
        <f>SUM(V$3:V19)/3600</f>
        <v>0</v>
      </c>
      <c r="Y19" s="3"/>
    </row>
    <row r="20" spans="1:25" x14ac:dyDescent="0.3">
      <c r="A20" s="7" t="s">
        <v>18</v>
      </c>
      <c r="B20" s="7">
        <v>17</v>
      </c>
      <c r="C20" s="7">
        <v>17</v>
      </c>
      <c r="D20" s="12">
        <v>16.899999999999999</v>
      </c>
      <c r="E20" s="24">
        <f t="shared" si="6"/>
        <v>4.6944444444444438</v>
      </c>
      <c r="F20" s="24">
        <f>SUM(E$3:E20)</f>
        <v>13.111111111111111</v>
      </c>
      <c r="G20" s="31">
        <f t="shared" si="10"/>
        <v>1.1944444444444444</v>
      </c>
      <c r="H20" s="31">
        <f t="shared" si="7"/>
        <v>0.14583333333333354</v>
      </c>
      <c r="I20" s="35">
        <f>'Vehicle Data'!$C$8</f>
        <v>185.52672000000001</v>
      </c>
      <c r="J20" s="35">
        <f>0.5*'Vehicle Data'!$C$4*'Vehicle Data'!$C$9*'Vehicle Data'!$C$6*(Calculations!E20^2)</f>
        <v>11.087221527777775</v>
      </c>
      <c r="K20" s="35">
        <f>'Vehicle Data'!$C$3*G20</f>
        <v>1882.4444444444443</v>
      </c>
      <c r="L20" s="35">
        <f t="shared" si="1"/>
        <v>2079.0583859722219</v>
      </c>
      <c r="M20" s="22">
        <f t="shared" si="0"/>
        <v>9760.0240897029289</v>
      </c>
      <c r="N20" s="22">
        <f>SUM(M$3:M20)</f>
        <v>24819.054793703701</v>
      </c>
      <c r="O20" s="22">
        <f t="shared" si="2"/>
        <v>6.8941818871399172E-3</v>
      </c>
      <c r="P20" s="23">
        <f t="shared" si="8"/>
        <v>0</v>
      </c>
      <c r="Q20" s="23">
        <f>SUMIF(P$3:P20, "&lt;0")</f>
        <v>0</v>
      </c>
      <c r="R20" s="23">
        <f t="shared" si="3"/>
        <v>0</v>
      </c>
      <c r="S20" s="20">
        <f t="shared" si="4"/>
        <v>9760.0240897029289</v>
      </c>
      <c r="T20" s="20">
        <f t="shared" si="5"/>
        <v>9.7600240897029291</v>
      </c>
      <c r="U20" s="20">
        <f>(0.5*'Vehicle Data'!$C$3*(E20^2-E19^2))/1000</f>
        <v>6.9314814814814776</v>
      </c>
      <c r="V20" s="20">
        <f t="shared" si="9"/>
        <v>0</v>
      </c>
      <c r="W20" s="37">
        <f>SUM(V$3:V20)/3600</f>
        <v>0</v>
      </c>
      <c r="Y20" s="3"/>
    </row>
    <row r="21" spans="1:25" x14ac:dyDescent="0.3">
      <c r="A21" s="7" t="s">
        <v>18</v>
      </c>
      <c r="B21" s="7">
        <v>18</v>
      </c>
      <c r="C21" s="7">
        <v>18</v>
      </c>
      <c r="D21" s="12">
        <v>21.7</v>
      </c>
      <c r="E21" s="24">
        <f t="shared" si="6"/>
        <v>6.0277777777777777</v>
      </c>
      <c r="F21" s="24">
        <f>SUM(E$3:E21)</f>
        <v>19.138888888888889</v>
      </c>
      <c r="G21" s="31">
        <f t="shared" si="10"/>
        <v>1.2638888888888891</v>
      </c>
      <c r="H21" s="31">
        <f t="shared" si="7"/>
        <v>-0.19444444444444442</v>
      </c>
      <c r="I21" s="35">
        <f>'Vehicle Data'!$C$8</f>
        <v>185.52672000000001</v>
      </c>
      <c r="J21" s="35">
        <f>0.5*'Vehicle Data'!$C$4*'Vehicle Data'!$C$9*'Vehicle Data'!$C$6*(Calculations!E21^2)</f>
        <v>18.279688194444443</v>
      </c>
      <c r="K21" s="35">
        <f>'Vehicle Data'!$C$3*G21</f>
        <v>1991.8888888888891</v>
      </c>
      <c r="L21" s="35">
        <f t="shared" si="1"/>
        <v>2195.6952970833336</v>
      </c>
      <c r="M21" s="22">
        <f t="shared" si="0"/>
        <v>13235.163318530094</v>
      </c>
      <c r="N21" s="22">
        <f>SUM(M$3:M21)</f>
        <v>38054.218112233793</v>
      </c>
      <c r="O21" s="22">
        <f t="shared" si="2"/>
        <v>1.0570616142287164E-2</v>
      </c>
      <c r="P21" s="23">
        <f t="shared" si="8"/>
        <v>0</v>
      </c>
      <c r="Q21" s="23">
        <f>SUMIF(P$3:P21, "&lt;0")</f>
        <v>0</v>
      </c>
      <c r="R21" s="23">
        <f t="shared" si="3"/>
        <v>0</v>
      </c>
      <c r="S21" s="20">
        <f t="shared" si="4"/>
        <v>13235.163318530094</v>
      </c>
      <c r="T21" s="20">
        <f t="shared" si="5"/>
        <v>13.235163318530095</v>
      </c>
      <c r="U21" s="20">
        <f>(0.5*'Vehicle Data'!$C$3*(E21^2-E20^2))/1000</f>
        <v>11.265481481481482</v>
      </c>
      <c r="V21" s="20">
        <f t="shared" si="9"/>
        <v>0</v>
      </c>
      <c r="W21" s="37">
        <f>SUM(V$3:V21)/3600</f>
        <v>0</v>
      </c>
      <c r="Y21" s="3"/>
    </row>
    <row r="22" spans="1:25" x14ac:dyDescent="0.3">
      <c r="A22" s="7" t="s">
        <v>18</v>
      </c>
      <c r="B22" s="7">
        <v>19</v>
      </c>
      <c r="C22" s="7">
        <v>19</v>
      </c>
      <c r="D22" s="12">
        <v>26</v>
      </c>
      <c r="E22" s="24">
        <f t="shared" si="6"/>
        <v>7.2222222222222223</v>
      </c>
      <c r="F22" s="24">
        <f>SUM(E$3:E22)</f>
        <v>26.361111111111111</v>
      </c>
      <c r="G22" s="31">
        <f t="shared" si="10"/>
        <v>0.80555555555555558</v>
      </c>
      <c r="H22" s="31">
        <f t="shared" si="7"/>
        <v>-0.4861111111111111</v>
      </c>
      <c r="I22" s="35">
        <f>'Vehicle Data'!$C$8</f>
        <v>185.52672000000001</v>
      </c>
      <c r="J22" s="35">
        <f>0.5*'Vehicle Data'!$C$4*'Vehicle Data'!$C$9*'Vehicle Data'!$C$6*(Calculations!E22^2)</f>
        <v>26.241944444444442</v>
      </c>
      <c r="K22" s="35">
        <f>'Vehicle Data'!$C$3*G22</f>
        <v>1269.5555555555557</v>
      </c>
      <c r="L22" s="35">
        <f t="shared" si="1"/>
        <v>1481.3242200000002</v>
      </c>
      <c r="M22" s="22">
        <f t="shared" si="0"/>
        <v>10698.452700000002</v>
      </c>
      <c r="N22" s="22">
        <f>SUM(M$3:M22)</f>
        <v>48752.670812233795</v>
      </c>
      <c r="O22" s="22">
        <f t="shared" si="2"/>
        <v>1.3542408558953832E-2</v>
      </c>
      <c r="P22" s="23">
        <f t="shared" si="8"/>
        <v>0</v>
      </c>
      <c r="Q22" s="23">
        <f>SUMIF(P$3:P22, "&lt;0")</f>
        <v>0</v>
      </c>
      <c r="R22" s="23">
        <f t="shared" si="3"/>
        <v>0</v>
      </c>
      <c r="S22" s="20">
        <f t="shared" si="4"/>
        <v>10698.452700000002</v>
      </c>
      <c r="T22" s="20">
        <f t="shared" si="5"/>
        <v>10.698452700000002</v>
      </c>
      <c r="U22" s="20">
        <f>(0.5*'Vehicle Data'!$C$3*(E22^2-E21^2))/1000</f>
        <v>12.471194444444446</v>
      </c>
      <c r="V22" s="20">
        <f t="shared" si="9"/>
        <v>0</v>
      </c>
      <c r="W22" s="37">
        <f>SUM(V$3:V22)/3600</f>
        <v>0</v>
      </c>
      <c r="Y22" s="3"/>
    </row>
    <row r="23" spans="1:25" x14ac:dyDescent="0.3">
      <c r="A23" s="7" t="s">
        <v>18</v>
      </c>
      <c r="B23" s="7">
        <v>20</v>
      </c>
      <c r="C23" s="7">
        <v>20</v>
      </c>
      <c r="D23" s="12">
        <v>27.5</v>
      </c>
      <c r="E23" s="24">
        <f t="shared" si="6"/>
        <v>7.6388888888888884</v>
      </c>
      <c r="F23" s="24">
        <f>SUM(E$3:E23)</f>
        <v>34</v>
      </c>
      <c r="G23" s="31">
        <f t="shared" si="10"/>
        <v>0.29166666666666685</v>
      </c>
      <c r="H23" s="31">
        <f t="shared" si="7"/>
        <v>-0.34722222222222221</v>
      </c>
      <c r="I23" s="35">
        <f>'Vehicle Data'!$C$8</f>
        <v>185.52672000000001</v>
      </c>
      <c r="J23" s="35">
        <f>0.5*'Vehicle Data'!$C$4*'Vehicle Data'!$C$9*'Vehicle Data'!$C$6*(Calculations!E23^2)</f>
        <v>29.357204861111104</v>
      </c>
      <c r="K23" s="35">
        <f>'Vehicle Data'!$C$3*G23</f>
        <v>459.66666666666697</v>
      </c>
      <c r="L23" s="35">
        <f t="shared" si="1"/>
        <v>674.55059152777812</v>
      </c>
      <c r="M23" s="22">
        <f t="shared" si="0"/>
        <v>5152.8170186149719</v>
      </c>
      <c r="N23" s="22">
        <f>SUM(M$3:M23)</f>
        <v>53905.487830848768</v>
      </c>
      <c r="O23" s="22">
        <f t="shared" si="2"/>
        <v>1.4973746619680213E-2</v>
      </c>
      <c r="P23" s="23">
        <f t="shared" si="8"/>
        <v>0</v>
      </c>
      <c r="Q23" s="23">
        <f>SUMIF(P$3:P23, "&lt;0")</f>
        <v>0</v>
      </c>
      <c r="R23" s="23">
        <f t="shared" si="3"/>
        <v>0</v>
      </c>
      <c r="S23" s="20">
        <f t="shared" si="4"/>
        <v>5152.8170186149719</v>
      </c>
      <c r="T23" s="20">
        <f t="shared" si="5"/>
        <v>5.1528170186149715</v>
      </c>
      <c r="U23" s="20">
        <f>(0.5*'Vehicle Data'!$C$3*(E23^2-E22^2))/1000</f>
        <v>4.8793981481481392</v>
      </c>
      <c r="V23" s="20">
        <f t="shared" si="9"/>
        <v>6.0734370370370456</v>
      </c>
      <c r="W23" s="37">
        <f>SUM(V$3:V23)/3600</f>
        <v>1.6870658436214016E-3</v>
      </c>
      <c r="Y23" s="3"/>
    </row>
    <row r="24" spans="1:25" x14ac:dyDescent="0.3">
      <c r="A24" s="7" t="s">
        <v>18</v>
      </c>
      <c r="B24" s="7">
        <v>21</v>
      </c>
      <c r="C24" s="7">
        <v>21</v>
      </c>
      <c r="D24" s="12">
        <v>28.1</v>
      </c>
      <c r="E24" s="24">
        <f t="shared" si="6"/>
        <v>7.8055555555555554</v>
      </c>
      <c r="F24" s="24">
        <f>SUM(E$3:E24)</f>
        <v>41.805555555555557</v>
      </c>
      <c r="G24" s="31">
        <f t="shared" si="10"/>
        <v>0.1111111111111112</v>
      </c>
      <c r="H24" s="31">
        <f t="shared" si="7"/>
        <v>-9.7222222222222363E-2</v>
      </c>
      <c r="I24" s="35">
        <f>'Vehicle Data'!$C$8</f>
        <v>185.52672000000001</v>
      </c>
      <c r="J24" s="35">
        <f>0.5*'Vehicle Data'!$C$4*'Vehicle Data'!$C$9*'Vehicle Data'!$C$6*(Calculations!E24^2)</f>
        <v>30.652221527777776</v>
      </c>
      <c r="K24" s="35">
        <f>'Vehicle Data'!$C$3*G24</f>
        <v>175.11111111111126</v>
      </c>
      <c r="L24" s="35">
        <f t="shared" si="1"/>
        <v>391.29005263888905</v>
      </c>
      <c r="M24" s="22">
        <f t="shared" si="0"/>
        <v>3054.2362442091062</v>
      </c>
      <c r="N24" s="22">
        <f>SUM(M$3:M24)</f>
        <v>56959.724075057871</v>
      </c>
      <c r="O24" s="22">
        <f t="shared" si="2"/>
        <v>1.5822145576404965E-2</v>
      </c>
      <c r="P24" s="23">
        <f t="shared" si="8"/>
        <v>0</v>
      </c>
      <c r="Q24" s="23">
        <f>SUMIF(P$3:P24, "&lt;0")</f>
        <v>0</v>
      </c>
      <c r="R24" s="23">
        <f t="shared" si="3"/>
        <v>0</v>
      </c>
      <c r="S24" s="20">
        <f t="shared" si="4"/>
        <v>3054.2362442091062</v>
      </c>
      <c r="T24" s="20">
        <f t="shared" si="5"/>
        <v>3.0542362442091062</v>
      </c>
      <c r="U24" s="20">
        <f>(0.5*'Vehicle Data'!$C$3*(E24^2-E23^2))/1000</f>
        <v>2.0283703703703777</v>
      </c>
      <c r="V24" s="20">
        <f t="shared" si="9"/>
        <v>2.2808222222222092</v>
      </c>
      <c r="W24" s="37">
        <f>SUM(V$3:V24)/3600</f>
        <v>2.3206275720164598E-3</v>
      </c>
      <c r="Y24" s="3"/>
    </row>
    <row r="25" spans="1:25" x14ac:dyDescent="0.3">
      <c r="A25" s="7" t="s">
        <v>18</v>
      </c>
      <c r="B25" s="7">
        <v>22</v>
      </c>
      <c r="C25" s="7">
        <v>22</v>
      </c>
      <c r="D25" s="12">
        <v>28.3</v>
      </c>
      <c r="E25" s="24">
        <f t="shared" si="6"/>
        <v>7.8611111111111107</v>
      </c>
      <c r="F25" s="24">
        <f>SUM(E$3:E25)</f>
        <v>49.666666666666671</v>
      </c>
      <c r="G25" s="31">
        <f t="shared" si="10"/>
        <v>9.7222222222222127E-2</v>
      </c>
      <c r="H25" s="31">
        <f t="shared" si="7"/>
        <v>0</v>
      </c>
      <c r="I25" s="35">
        <f>'Vehicle Data'!$C$8</f>
        <v>185.52672000000001</v>
      </c>
      <c r="J25" s="35">
        <f>0.5*'Vehicle Data'!$C$4*'Vehicle Data'!$C$9*'Vehicle Data'!$C$6*(Calculations!E25^2)</f>
        <v>31.090104861111108</v>
      </c>
      <c r="K25" s="35">
        <f>'Vehicle Data'!$C$3*G25</f>
        <v>153.22222222222206</v>
      </c>
      <c r="L25" s="35">
        <f t="shared" si="1"/>
        <v>369.83904708333318</v>
      </c>
      <c r="M25" s="22">
        <f t="shared" si="0"/>
        <v>2907.3458423495358</v>
      </c>
      <c r="N25" s="22">
        <f>SUM(M$3:M25)</f>
        <v>59867.069917407411</v>
      </c>
      <c r="O25" s="22">
        <f t="shared" si="2"/>
        <v>1.6629741643724282E-2</v>
      </c>
      <c r="P25" s="23">
        <f t="shared" si="8"/>
        <v>0</v>
      </c>
      <c r="Q25" s="23">
        <f>SUMIF(P$3:P25, "&lt;0")</f>
        <v>0</v>
      </c>
      <c r="R25" s="23">
        <f t="shared" si="3"/>
        <v>0</v>
      </c>
      <c r="S25" s="20">
        <f t="shared" si="4"/>
        <v>2907.3458423495358</v>
      </c>
      <c r="T25" s="20">
        <f t="shared" si="5"/>
        <v>2.9073458423495357</v>
      </c>
      <c r="U25" s="20">
        <f>(0.5*'Vehicle Data'!$C$3*(E25^2-E24^2))/1000</f>
        <v>0.68585185185184905</v>
      </c>
      <c r="V25" s="20">
        <f t="shared" si="9"/>
        <v>1.074014814814823</v>
      </c>
      <c r="W25" s="37">
        <f>SUM(V$3:V25)/3600</f>
        <v>2.6189650205761328E-3</v>
      </c>
      <c r="Y25" s="3"/>
    </row>
    <row r="26" spans="1:25" x14ac:dyDescent="0.3">
      <c r="A26" s="7" t="s">
        <v>18</v>
      </c>
      <c r="B26" s="7">
        <v>23</v>
      </c>
      <c r="C26" s="7">
        <v>23</v>
      </c>
      <c r="D26" s="12">
        <v>28.8</v>
      </c>
      <c r="E26" s="24">
        <f t="shared" si="6"/>
        <v>8</v>
      </c>
      <c r="F26" s="24">
        <f>SUM(E$3:E26)</f>
        <v>57.666666666666671</v>
      </c>
      <c r="G26" s="31">
        <f t="shared" si="10"/>
        <v>0.1111111111111112</v>
      </c>
      <c r="H26" s="31">
        <f t="shared" si="7"/>
        <v>9.0277777777777832E-2</v>
      </c>
      <c r="I26" s="35">
        <f>'Vehicle Data'!$C$8</f>
        <v>185.52672000000001</v>
      </c>
      <c r="J26" s="35">
        <f>0.5*'Vehicle Data'!$C$4*'Vehicle Data'!$C$9*'Vehicle Data'!$C$6*(Calculations!E26^2)</f>
        <v>32.198399999999999</v>
      </c>
      <c r="K26" s="35">
        <f>'Vehicle Data'!$C$3*G26</f>
        <v>175.11111111111126</v>
      </c>
      <c r="L26" s="35">
        <f t="shared" si="1"/>
        <v>392.83623111111126</v>
      </c>
      <c r="M26" s="22">
        <f t="shared" si="0"/>
        <v>3142.6898488888901</v>
      </c>
      <c r="N26" s="22">
        <f>SUM(M$3:M26)</f>
        <v>63009.759766296302</v>
      </c>
      <c r="O26" s="22">
        <f t="shared" si="2"/>
        <v>1.7502711046193418E-2</v>
      </c>
      <c r="P26" s="23">
        <f t="shared" si="8"/>
        <v>0</v>
      </c>
      <c r="Q26" s="23">
        <f>SUMIF(P$3:P26, "&lt;0")</f>
        <v>0</v>
      </c>
      <c r="R26" s="23">
        <f t="shared" si="3"/>
        <v>0</v>
      </c>
      <c r="S26" s="20">
        <f t="shared" si="4"/>
        <v>3142.6898488888901</v>
      </c>
      <c r="T26" s="20">
        <f t="shared" si="5"/>
        <v>3.1426898488888901</v>
      </c>
      <c r="U26" s="20">
        <f>(0.5*'Vehicle Data'!$C$3*(E26^2-E25^2))/1000</f>
        <v>1.7359104938271646</v>
      </c>
      <c r="V26" s="20">
        <f t="shared" si="9"/>
        <v>0</v>
      </c>
      <c r="W26" s="37">
        <f>SUM(V$3:V26)/3600</f>
        <v>2.6189650205761328E-3</v>
      </c>
      <c r="Y26" s="3"/>
    </row>
    <row r="27" spans="1:25" x14ac:dyDescent="0.3">
      <c r="A27" s="7" t="s">
        <v>18</v>
      </c>
      <c r="B27" s="7">
        <v>24</v>
      </c>
      <c r="C27" s="7">
        <v>24</v>
      </c>
      <c r="D27" s="12">
        <v>29.1</v>
      </c>
      <c r="E27" s="24">
        <f t="shared" si="6"/>
        <v>8.0833333333333339</v>
      </c>
      <c r="F27" s="24">
        <f>SUM(E$3:E27)</f>
        <v>65.75</v>
      </c>
      <c r="G27" s="31">
        <f t="shared" si="10"/>
        <v>0.27777777777777779</v>
      </c>
      <c r="H27" s="31">
        <f t="shared" si="7"/>
        <v>0.13888888888888865</v>
      </c>
      <c r="I27" s="35">
        <f>'Vehicle Data'!$C$8</f>
        <v>185.52672000000001</v>
      </c>
      <c r="J27" s="35">
        <f>0.5*'Vehicle Data'!$C$4*'Vehicle Data'!$C$9*'Vehicle Data'!$C$6*(Calculations!E27^2)</f>
        <v>32.872693750000003</v>
      </c>
      <c r="K27" s="35">
        <f>'Vehicle Data'!$C$3*G27</f>
        <v>437.77777777777777</v>
      </c>
      <c r="L27" s="35">
        <f t="shared" si="1"/>
        <v>656.17719152777772</v>
      </c>
      <c r="M27" s="22">
        <f t="shared" si="0"/>
        <v>5304.098964849537</v>
      </c>
      <c r="N27" s="22">
        <f>SUM(M$3:M27)</f>
        <v>68313.85873114584</v>
      </c>
      <c r="O27" s="22">
        <f t="shared" si="2"/>
        <v>1.8976071869762735E-2</v>
      </c>
      <c r="P27" s="23">
        <f t="shared" si="8"/>
        <v>0</v>
      </c>
      <c r="Q27" s="23">
        <f>SUMIF(P$3:P27, "&lt;0")</f>
        <v>0</v>
      </c>
      <c r="R27" s="23">
        <f t="shared" si="3"/>
        <v>0</v>
      </c>
      <c r="S27" s="20">
        <f t="shared" si="4"/>
        <v>5304.098964849537</v>
      </c>
      <c r="T27" s="20">
        <f t="shared" si="5"/>
        <v>5.3040989648495369</v>
      </c>
      <c r="U27" s="20">
        <f>(0.5*'Vehicle Data'!$C$3*(E27^2-E26^2))/1000</f>
        <v>1.056138888888895</v>
      </c>
      <c r="V27" s="20">
        <f t="shared" si="9"/>
        <v>0.54381728395061568</v>
      </c>
      <c r="W27" s="37">
        <f>SUM(V$3:V27)/3600</f>
        <v>2.7700253772290819E-3</v>
      </c>
      <c r="Y27" s="3"/>
    </row>
    <row r="28" spans="1:25" x14ac:dyDescent="0.3">
      <c r="A28" s="7" t="s">
        <v>18</v>
      </c>
      <c r="B28" s="7">
        <v>25</v>
      </c>
      <c r="C28" s="7">
        <v>25</v>
      </c>
      <c r="D28" s="12">
        <v>30.8</v>
      </c>
      <c r="E28" s="24">
        <f t="shared" si="6"/>
        <v>8.5555555555555554</v>
      </c>
      <c r="F28" s="24">
        <f>SUM(E$3:E28)</f>
        <v>74.305555555555557</v>
      </c>
      <c r="G28" s="31">
        <f t="shared" si="10"/>
        <v>0.38888888888888851</v>
      </c>
      <c r="H28" s="31">
        <f t="shared" si="7"/>
        <v>9.0277777777777818E-2</v>
      </c>
      <c r="I28" s="35">
        <f>'Vehicle Data'!$C$8</f>
        <v>185.52672000000001</v>
      </c>
      <c r="J28" s="35">
        <f>0.5*'Vehicle Data'!$C$4*'Vehicle Data'!$C$9*'Vehicle Data'!$C$6*(Calculations!E28^2)</f>
        <v>36.825677777777777</v>
      </c>
      <c r="K28" s="35">
        <f>'Vehicle Data'!$C$3*G28</f>
        <v>612.88888888888823</v>
      </c>
      <c r="L28" s="35">
        <f t="shared" si="1"/>
        <v>835.24128666666604</v>
      </c>
      <c r="M28" s="22">
        <f t="shared" si="0"/>
        <v>7145.9532303703645</v>
      </c>
      <c r="N28" s="22">
        <f>SUM(M$3:M28)</f>
        <v>75459.8119615162</v>
      </c>
      <c r="O28" s="22">
        <f t="shared" si="2"/>
        <v>2.0961058878198945E-2</v>
      </c>
      <c r="P28" s="23">
        <f t="shared" si="8"/>
        <v>0</v>
      </c>
      <c r="Q28" s="23">
        <f>SUMIF(P$3:P28, "&lt;0")</f>
        <v>0</v>
      </c>
      <c r="R28" s="23">
        <f t="shared" si="3"/>
        <v>0</v>
      </c>
      <c r="S28" s="20">
        <f t="shared" si="4"/>
        <v>7145.9532303703645</v>
      </c>
      <c r="T28" s="20">
        <f t="shared" si="5"/>
        <v>7.1459532303703641</v>
      </c>
      <c r="U28" s="20">
        <f>(0.5*'Vehicle Data'!$C$3*(E28^2-E27^2))/1000</f>
        <v>6.1915154320987602</v>
      </c>
      <c r="V28" s="20">
        <f t="shared" si="9"/>
        <v>0</v>
      </c>
      <c r="W28" s="37">
        <f>SUM(V$3:V28)/3600</f>
        <v>2.7700253772290819E-3</v>
      </c>
      <c r="Y28" s="3"/>
    </row>
    <row r="29" spans="1:25" x14ac:dyDescent="0.3">
      <c r="A29" s="7" t="s">
        <v>18</v>
      </c>
      <c r="B29" s="7">
        <v>26</v>
      </c>
      <c r="C29" s="7">
        <v>26</v>
      </c>
      <c r="D29" s="12">
        <v>31.9</v>
      </c>
      <c r="E29" s="24">
        <f t="shared" si="6"/>
        <v>8.8611111111111107</v>
      </c>
      <c r="F29" s="24">
        <f>SUM(E$3:E29)</f>
        <v>83.166666666666671</v>
      </c>
      <c r="G29" s="31">
        <f t="shared" si="10"/>
        <v>0.45833333333333343</v>
      </c>
      <c r="H29" s="31">
        <f t="shared" si="7"/>
        <v>0.13194444444444481</v>
      </c>
      <c r="I29" s="35">
        <f>'Vehicle Data'!$C$8</f>
        <v>185.52672000000001</v>
      </c>
      <c r="J29" s="35">
        <f>0.5*'Vehicle Data'!$C$4*'Vehicle Data'!$C$9*'Vehicle Data'!$C$6*(Calculations!E29^2)</f>
        <v>39.50305486111111</v>
      </c>
      <c r="K29" s="35">
        <f>'Vehicle Data'!$C$3*G29</f>
        <v>722.33333333333348</v>
      </c>
      <c r="L29" s="35">
        <f t="shared" si="1"/>
        <v>947.36310819444464</v>
      </c>
      <c r="M29" s="22">
        <f t="shared" si="0"/>
        <v>8394.6897642785516</v>
      </c>
      <c r="N29" s="22">
        <f>SUM(M$3:M29)</f>
        <v>83854.501725794747</v>
      </c>
      <c r="O29" s="22">
        <f t="shared" si="2"/>
        <v>2.3292917146054096E-2</v>
      </c>
      <c r="P29" s="23">
        <f t="shared" si="8"/>
        <v>0</v>
      </c>
      <c r="Q29" s="23">
        <f>SUMIF(P$3:P29, "&lt;0")</f>
        <v>0</v>
      </c>
      <c r="R29" s="23">
        <f t="shared" si="3"/>
        <v>0</v>
      </c>
      <c r="S29" s="20">
        <f t="shared" si="4"/>
        <v>8394.6897642785516</v>
      </c>
      <c r="T29" s="20">
        <f t="shared" si="5"/>
        <v>8.3946897642785512</v>
      </c>
      <c r="U29" s="20">
        <f>(0.5*'Vehicle Data'!$C$3*(E29^2-E28^2))/1000</f>
        <v>4.1935462962962911</v>
      </c>
      <c r="V29" s="20">
        <f t="shared" si="9"/>
        <v>1.5983753086419754</v>
      </c>
      <c r="W29" s="37">
        <f>SUM(V$3:V29)/3600</f>
        <v>3.2140185185185193E-3</v>
      </c>
      <c r="Y29" s="3"/>
    </row>
    <row r="30" spans="1:25" x14ac:dyDescent="0.3">
      <c r="A30" s="7" t="s">
        <v>18</v>
      </c>
      <c r="B30" s="7">
        <v>27</v>
      </c>
      <c r="C30" s="7">
        <v>27</v>
      </c>
      <c r="D30" s="12">
        <v>34.1</v>
      </c>
      <c r="E30" s="24">
        <f t="shared" si="6"/>
        <v>9.4722222222222232</v>
      </c>
      <c r="F30" s="24">
        <f>SUM(E$3:E30)</f>
        <v>92.6388888888889</v>
      </c>
      <c r="G30" s="31">
        <f t="shared" si="10"/>
        <v>0.65277777777777812</v>
      </c>
      <c r="H30" s="31">
        <f t="shared" si="7"/>
        <v>0.1180555555555555</v>
      </c>
      <c r="I30" s="35">
        <f>'Vehicle Data'!$C$8</f>
        <v>185.52672000000001</v>
      </c>
      <c r="J30" s="35">
        <f>0.5*'Vehicle Data'!$C$4*'Vehicle Data'!$C$9*'Vehicle Data'!$C$6*(Calculations!E30^2)</f>
        <v>45.139638194444451</v>
      </c>
      <c r="K30" s="35">
        <f>'Vehicle Data'!$C$3*G30</f>
        <v>1028.7777777777783</v>
      </c>
      <c r="L30" s="35">
        <f t="shared" si="1"/>
        <v>1259.4441359722227</v>
      </c>
      <c r="M30" s="22">
        <f t="shared" si="0"/>
        <v>11929.734732403556</v>
      </c>
      <c r="N30" s="22">
        <f>SUM(M$3:M30)</f>
        <v>95784.236458198298</v>
      </c>
      <c r="O30" s="22">
        <f t="shared" si="2"/>
        <v>2.6606732349499528E-2</v>
      </c>
      <c r="P30" s="23">
        <f t="shared" si="8"/>
        <v>0</v>
      </c>
      <c r="Q30" s="23">
        <f>SUMIF(P$3:P30, "&lt;0")</f>
        <v>0</v>
      </c>
      <c r="R30" s="23">
        <f t="shared" si="3"/>
        <v>0</v>
      </c>
      <c r="S30" s="20">
        <f t="shared" si="4"/>
        <v>11929.734732403556</v>
      </c>
      <c r="T30" s="20">
        <f t="shared" si="5"/>
        <v>11.929734732403556</v>
      </c>
      <c r="U30" s="20">
        <f>(0.5*'Vehicle Data'!$C$3*(E30^2-E29^2))/1000</f>
        <v>8.8285185185185338</v>
      </c>
      <c r="V30" s="20">
        <f t="shared" si="9"/>
        <v>0</v>
      </c>
      <c r="W30" s="37">
        <f>SUM(V$3:V30)/3600</f>
        <v>3.2140185185185193E-3</v>
      </c>
      <c r="Y30" s="3"/>
    </row>
    <row r="31" spans="1:25" x14ac:dyDescent="0.3">
      <c r="A31" s="7" t="s">
        <v>18</v>
      </c>
      <c r="B31" s="7">
        <v>28</v>
      </c>
      <c r="C31" s="7">
        <v>28</v>
      </c>
      <c r="D31" s="12">
        <v>36.6</v>
      </c>
      <c r="E31" s="24">
        <f t="shared" si="6"/>
        <v>10.166666666666666</v>
      </c>
      <c r="F31" s="24">
        <f>SUM(E$3:E31)</f>
        <v>102.80555555555557</v>
      </c>
      <c r="G31" s="31">
        <f t="shared" si="10"/>
        <v>0.69444444444444442</v>
      </c>
      <c r="H31" s="31">
        <f t="shared" si="7"/>
        <v>-4.9960036108132044E-16</v>
      </c>
      <c r="I31" s="35">
        <f>'Vehicle Data'!$C$8</f>
        <v>185.52672000000001</v>
      </c>
      <c r="J31" s="35">
        <f>0.5*'Vehicle Data'!$C$4*'Vehicle Data'!$C$9*'Vehicle Data'!$C$6*(Calculations!E31^2)</f>
        <v>52.000974999999997</v>
      </c>
      <c r="K31" s="35">
        <f>'Vehicle Data'!$C$3*G31</f>
        <v>1094.4444444444443</v>
      </c>
      <c r="L31" s="35">
        <f t="shared" si="1"/>
        <v>1331.9721394444443</v>
      </c>
      <c r="M31" s="22">
        <f t="shared" si="0"/>
        <v>13541.716751018517</v>
      </c>
      <c r="N31" s="22">
        <f>SUM(M$3:M31)</f>
        <v>109325.95320921682</v>
      </c>
      <c r="O31" s="22">
        <f t="shared" si="2"/>
        <v>3.036832033589356E-2</v>
      </c>
      <c r="P31" s="23">
        <f t="shared" si="8"/>
        <v>0</v>
      </c>
      <c r="Q31" s="23">
        <f>SUMIF(P$3:P31, "&lt;0")</f>
        <v>0</v>
      </c>
      <c r="R31" s="23">
        <f t="shared" si="3"/>
        <v>0</v>
      </c>
      <c r="S31" s="20">
        <f t="shared" si="4"/>
        <v>13541.716751018517</v>
      </c>
      <c r="T31" s="20">
        <f t="shared" si="5"/>
        <v>13.541716751018518</v>
      </c>
      <c r="U31" s="20">
        <f>(0.5*'Vehicle Data'!$C$3*(E31^2-E30^2))/1000</f>
        <v>10.746836419753066</v>
      </c>
      <c r="V31" s="20">
        <f t="shared" si="9"/>
        <v>0</v>
      </c>
      <c r="W31" s="37">
        <f>SUM(V$3:V31)/3600</f>
        <v>3.2140185185185193E-3</v>
      </c>
      <c r="Y31" s="3"/>
    </row>
    <row r="32" spans="1:25" x14ac:dyDescent="0.3">
      <c r="A32" s="7" t="s">
        <v>18</v>
      </c>
      <c r="B32" s="7">
        <v>29</v>
      </c>
      <c r="C32" s="7">
        <v>29</v>
      </c>
      <c r="D32" s="12">
        <v>39.1</v>
      </c>
      <c r="E32" s="24">
        <f t="shared" si="6"/>
        <v>10.861111111111111</v>
      </c>
      <c r="F32" s="24">
        <f>SUM(E$3:E32)</f>
        <v>113.66666666666669</v>
      </c>
      <c r="G32" s="31">
        <f t="shared" si="10"/>
        <v>0.65277777777777712</v>
      </c>
      <c r="H32" s="31">
        <f t="shared" si="7"/>
        <v>-0.11111111111111122</v>
      </c>
      <c r="I32" s="35">
        <f>'Vehicle Data'!$C$8</f>
        <v>185.52672000000001</v>
      </c>
      <c r="J32" s="35">
        <f>0.5*'Vehicle Data'!$C$4*'Vehicle Data'!$C$9*'Vehicle Data'!$C$6*(Calculations!E32^2)</f>
        <v>59.347554861111107</v>
      </c>
      <c r="K32" s="35">
        <f>'Vehicle Data'!$C$3*G32</f>
        <v>1028.7777777777767</v>
      </c>
      <c r="L32" s="35">
        <f t="shared" si="1"/>
        <v>1273.6520526388879</v>
      </c>
      <c r="M32" s="22">
        <f t="shared" si="0"/>
        <v>13833.276460605699</v>
      </c>
      <c r="N32" s="22">
        <f>SUM(M$3:M32)</f>
        <v>123159.22966982253</v>
      </c>
      <c r="O32" s="22">
        <f t="shared" si="2"/>
        <v>3.4210897130506256E-2</v>
      </c>
      <c r="P32" s="23">
        <f t="shared" si="8"/>
        <v>0</v>
      </c>
      <c r="Q32" s="23">
        <f>SUMIF(P$3:P32, "&lt;0")</f>
        <v>0</v>
      </c>
      <c r="R32" s="23">
        <f t="shared" si="3"/>
        <v>0</v>
      </c>
      <c r="S32" s="20">
        <f t="shared" si="4"/>
        <v>13833.276460605699</v>
      </c>
      <c r="T32" s="20">
        <f t="shared" si="5"/>
        <v>13.833276460605699</v>
      </c>
      <c r="U32" s="20">
        <f>(0.5*'Vehicle Data'!$C$3*(E32^2-E31^2))/1000</f>
        <v>11.506867283950619</v>
      </c>
      <c r="V32" s="20">
        <f t="shared" si="9"/>
        <v>0</v>
      </c>
      <c r="W32" s="37">
        <f>SUM(V$3:V32)/3600</f>
        <v>3.2140185185185193E-3</v>
      </c>
      <c r="Y32" s="3"/>
    </row>
    <row r="33" spans="1:25" x14ac:dyDescent="0.3">
      <c r="A33" s="7" t="s">
        <v>18</v>
      </c>
      <c r="B33" s="7">
        <v>30</v>
      </c>
      <c r="C33" s="7">
        <v>30</v>
      </c>
      <c r="D33" s="12">
        <v>41.3</v>
      </c>
      <c r="E33" s="24">
        <f t="shared" si="6"/>
        <v>11.472222222222221</v>
      </c>
      <c r="F33" s="24">
        <f>SUM(E$3:E33)</f>
        <v>125.13888888888891</v>
      </c>
      <c r="G33" s="31">
        <f t="shared" si="10"/>
        <v>0.47222222222222199</v>
      </c>
      <c r="H33" s="31">
        <f t="shared" si="7"/>
        <v>-0.18749999999999967</v>
      </c>
      <c r="I33" s="35">
        <f>'Vehicle Data'!$C$8</f>
        <v>185.52672000000001</v>
      </c>
      <c r="J33" s="35">
        <f>0.5*'Vehicle Data'!$C$4*'Vehicle Data'!$C$9*'Vehicle Data'!$C$6*(Calculations!E33^2)</f>
        <v>66.213938194444438</v>
      </c>
      <c r="K33" s="35">
        <f>'Vehicle Data'!$C$3*G33</f>
        <v>744.22222222222183</v>
      </c>
      <c r="L33" s="35">
        <f t="shared" si="1"/>
        <v>995.96288041666628</v>
      </c>
      <c r="M33" s="22">
        <f t="shared" si="0"/>
        <v>11425.907489224532</v>
      </c>
      <c r="N33" s="22">
        <f>SUM(M$3:M33)</f>
        <v>134585.13715904707</v>
      </c>
      <c r="O33" s="22">
        <f t="shared" si="2"/>
        <v>3.7384760321957519E-2</v>
      </c>
      <c r="P33" s="23">
        <f t="shared" si="8"/>
        <v>0</v>
      </c>
      <c r="Q33" s="23">
        <f>SUMIF(P$3:P33, "&lt;0")</f>
        <v>0</v>
      </c>
      <c r="R33" s="23">
        <f t="shared" si="3"/>
        <v>0</v>
      </c>
      <c r="S33" s="20">
        <f t="shared" si="4"/>
        <v>11425.907489224532</v>
      </c>
      <c r="T33" s="20">
        <f t="shared" si="5"/>
        <v>11.425907489224532</v>
      </c>
      <c r="U33" s="20">
        <f>(0.5*'Vehicle Data'!$C$3*(E33^2-E32^2))/1000</f>
        <v>10.754740740740733</v>
      </c>
      <c r="V33" s="20">
        <f t="shared" si="9"/>
        <v>0.60170123456790925</v>
      </c>
      <c r="W33" s="37">
        <f>SUM(V$3:V33)/3600</f>
        <v>3.3811577503429385E-3</v>
      </c>
      <c r="Y33" s="3"/>
    </row>
    <row r="34" spans="1:25" x14ac:dyDescent="0.3">
      <c r="A34" s="7" t="s">
        <v>18</v>
      </c>
      <c r="B34" s="7">
        <v>31</v>
      </c>
      <c r="C34" s="7">
        <v>31</v>
      </c>
      <c r="D34" s="12">
        <v>42.5</v>
      </c>
      <c r="E34" s="24">
        <f t="shared" si="6"/>
        <v>11.805555555555555</v>
      </c>
      <c r="F34" s="24">
        <f>SUM(E$3:E34)</f>
        <v>136.94444444444446</v>
      </c>
      <c r="G34" s="31">
        <f t="shared" si="10"/>
        <v>0.27777777777777779</v>
      </c>
      <c r="H34" s="31">
        <f t="shared" si="7"/>
        <v>-0.13888888888888887</v>
      </c>
      <c r="I34" s="35">
        <f>'Vehicle Data'!$C$8</f>
        <v>185.52672000000001</v>
      </c>
      <c r="J34" s="35">
        <f>0.5*'Vehicle Data'!$C$4*'Vehicle Data'!$C$9*'Vehicle Data'!$C$6*(Calculations!E34^2)</f>
        <v>70.117621527777771</v>
      </c>
      <c r="K34" s="35">
        <f>'Vehicle Data'!$C$3*G34</f>
        <v>437.77777777777777</v>
      </c>
      <c r="L34" s="35">
        <f t="shared" si="1"/>
        <v>693.4221193055555</v>
      </c>
      <c r="M34" s="22">
        <f t="shared" si="0"/>
        <v>8186.2333529128082</v>
      </c>
      <c r="N34" s="22">
        <f>SUM(M$3:M34)</f>
        <v>142771.37051195989</v>
      </c>
      <c r="O34" s="22">
        <f t="shared" si="2"/>
        <v>3.9658714031099968E-2</v>
      </c>
      <c r="P34" s="23">
        <f t="shared" si="8"/>
        <v>0</v>
      </c>
      <c r="Q34" s="23">
        <f>SUMIF(P$3:P34, "&lt;0")</f>
        <v>0</v>
      </c>
      <c r="R34" s="23">
        <f t="shared" si="3"/>
        <v>0</v>
      </c>
      <c r="S34" s="20">
        <f t="shared" si="4"/>
        <v>8186.2333529128082</v>
      </c>
      <c r="T34" s="20">
        <f t="shared" si="5"/>
        <v>8.186233352912808</v>
      </c>
      <c r="U34" s="20">
        <f>(0.5*'Vehicle Data'!$C$3*(E34^2-E33^2))/1000</f>
        <v>6.1142962962963017</v>
      </c>
      <c r="V34" s="20">
        <f t="shared" si="9"/>
        <v>3.7123555555555452</v>
      </c>
      <c r="W34" s="37">
        <f>SUM(V$3:V34)/3600</f>
        <v>4.4123676268861458E-3</v>
      </c>
      <c r="Y34" s="3"/>
    </row>
    <row r="35" spans="1:25" x14ac:dyDescent="0.3">
      <c r="A35" s="7" t="s">
        <v>18</v>
      </c>
      <c r="B35" s="7">
        <v>32</v>
      </c>
      <c r="C35" s="7">
        <v>32</v>
      </c>
      <c r="D35" s="12">
        <v>43.3</v>
      </c>
      <c r="E35" s="24">
        <f t="shared" si="6"/>
        <v>12.027777777777777</v>
      </c>
      <c r="F35" s="24">
        <f>SUM(E$3:E35)</f>
        <v>148.97222222222223</v>
      </c>
      <c r="G35" s="31">
        <f t="shared" si="10"/>
        <v>0.19444444444444425</v>
      </c>
      <c r="H35" s="31">
        <f t="shared" si="7"/>
        <v>-6.2499999999999903E-2</v>
      </c>
      <c r="I35" s="35">
        <f>'Vehicle Data'!$C$8</f>
        <v>185.52672000000001</v>
      </c>
      <c r="J35" s="35">
        <f>0.5*'Vehicle Data'!$C$4*'Vehicle Data'!$C$9*'Vehicle Data'!$C$6*(Calculations!E35^2)</f>
        <v>72.78218819444443</v>
      </c>
      <c r="K35" s="35">
        <f>'Vehicle Data'!$C$3*G35</f>
        <v>306.44444444444412</v>
      </c>
      <c r="L35" s="35">
        <f t="shared" si="1"/>
        <v>564.7533526388886</v>
      </c>
      <c r="M35" s="22">
        <f t="shared" si="0"/>
        <v>6792.727824795521</v>
      </c>
      <c r="N35" s="22">
        <f>SUM(M$3:M35)</f>
        <v>149564.09833675541</v>
      </c>
      <c r="O35" s="22">
        <f t="shared" si="2"/>
        <v>4.154558287132095E-2</v>
      </c>
      <c r="P35" s="23">
        <f t="shared" si="8"/>
        <v>0</v>
      </c>
      <c r="Q35" s="23">
        <f>SUMIF(P$3:P35, "&lt;0")</f>
        <v>0</v>
      </c>
      <c r="R35" s="23">
        <f t="shared" si="3"/>
        <v>0</v>
      </c>
      <c r="S35" s="20">
        <f t="shared" si="4"/>
        <v>6792.727824795521</v>
      </c>
      <c r="T35" s="20">
        <f t="shared" si="5"/>
        <v>6.792727824795521</v>
      </c>
      <c r="U35" s="20">
        <f>(0.5*'Vehicle Data'!$C$3*(E35^2-E34^2))/1000</f>
        <v>4.1734814814814651</v>
      </c>
      <c r="V35" s="20">
        <f t="shared" si="9"/>
        <v>1.5526518518518693</v>
      </c>
      <c r="W35" s="37">
        <f>SUM(V$3:V35)/3600</f>
        <v>4.8436598079561093E-3</v>
      </c>
      <c r="Y35" s="3"/>
    </row>
    <row r="36" spans="1:25" x14ac:dyDescent="0.3">
      <c r="A36" s="7" t="s">
        <v>18</v>
      </c>
      <c r="B36" s="7">
        <v>33</v>
      </c>
      <c r="C36" s="7">
        <v>33</v>
      </c>
      <c r="D36" s="12">
        <v>43.9</v>
      </c>
      <c r="E36" s="24">
        <f t="shared" si="6"/>
        <v>12.194444444444443</v>
      </c>
      <c r="F36" s="24">
        <f>SUM(E$3:E36)</f>
        <v>161.16666666666669</v>
      </c>
      <c r="G36" s="31">
        <f t="shared" si="10"/>
        <v>0.15277777777777798</v>
      </c>
      <c r="H36" s="31">
        <f t="shared" si="7"/>
        <v>-5.5555555555555365E-2</v>
      </c>
      <c r="I36" s="35">
        <f>'Vehicle Data'!$C$8</f>
        <v>185.52672000000001</v>
      </c>
      <c r="J36" s="35">
        <f>0.5*'Vehicle Data'!$C$4*'Vehicle Data'!$C$9*'Vehicle Data'!$C$6*(Calculations!E36^2)</f>
        <v>74.813221527777756</v>
      </c>
      <c r="K36" s="35">
        <f>'Vehicle Data'!$C$3*G36</f>
        <v>240.77777777777811</v>
      </c>
      <c r="L36" s="35">
        <f t="shared" si="1"/>
        <v>501.11771930555591</v>
      </c>
      <c r="M36" s="22">
        <f t="shared" si="0"/>
        <v>6110.8521881983061</v>
      </c>
      <c r="N36" s="22">
        <f>SUM(M$3:M36)</f>
        <v>155674.95052495372</v>
      </c>
      <c r="O36" s="22">
        <f t="shared" si="2"/>
        <v>4.3243041812487143E-2</v>
      </c>
      <c r="P36" s="23">
        <f t="shared" si="8"/>
        <v>0</v>
      </c>
      <c r="Q36" s="23">
        <f>SUMIF(P$3:P36, "&lt;0")</f>
        <v>0</v>
      </c>
      <c r="R36" s="23">
        <f t="shared" si="3"/>
        <v>0</v>
      </c>
      <c r="S36" s="20">
        <f t="shared" si="4"/>
        <v>6110.8521881983061</v>
      </c>
      <c r="T36" s="20">
        <f t="shared" si="5"/>
        <v>6.1108521881983062</v>
      </c>
      <c r="U36" s="20">
        <f>(0.5*'Vehicle Data'!$C$3*(E36^2-E35^2))/1000</f>
        <v>3.181185185185186</v>
      </c>
      <c r="V36" s="20">
        <f t="shared" si="9"/>
        <v>0.79383703703702335</v>
      </c>
      <c r="W36" s="37">
        <f>SUM(V$3:V36)/3600</f>
        <v>5.0641700960219489E-3</v>
      </c>
      <c r="Y36" s="3"/>
    </row>
    <row r="37" spans="1:25" x14ac:dyDescent="0.3">
      <c r="A37" s="7" t="s">
        <v>18</v>
      </c>
      <c r="B37" s="7">
        <v>34</v>
      </c>
      <c r="C37" s="7">
        <v>34</v>
      </c>
      <c r="D37" s="12">
        <v>44.4</v>
      </c>
      <c r="E37" s="24">
        <f t="shared" si="6"/>
        <v>12.333333333333332</v>
      </c>
      <c r="F37" s="24">
        <f>SUM(E$3:E37)</f>
        <v>173.50000000000003</v>
      </c>
      <c r="G37" s="31">
        <f t="shared" si="10"/>
        <v>8.3333333333333523E-2</v>
      </c>
      <c r="H37" s="31">
        <f t="shared" si="7"/>
        <v>-9.0277777777777582E-2</v>
      </c>
      <c r="I37" s="35">
        <f>'Vehicle Data'!$C$8</f>
        <v>185.52672000000001</v>
      </c>
      <c r="J37" s="35">
        <f>0.5*'Vehicle Data'!$C$4*'Vehicle Data'!$C$9*'Vehicle Data'!$C$6*(Calculations!E37^2)</f>
        <v>76.52709999999999</v>
      </c>
      <c r="K37" s="35">
        <f>'Vehicle Data'!$C$3*G37</f>
        <v>131.33333333333363</v>
      </c>
      <c r="L37" s="35">
        <f t="shared" si="1"/>
        <v>393.38715333333357</v>
      </c>
      <c r="M37" s="22">
        <f t="shared" si="0"/>
        <v>4851.7748911111139</v>
      </c>
      <c r="N37" s="22">
        <f>SUM(M$3:M37)</f>
        <v>160526.72541606484</v>
      </c>
      <c r="O37" s="22">
        <f t="shared" si="2"/>
        <v>4.4590757060018013E-2</v>
      </c>
      <c r="P37" s="23">
        <f t="shared" si="8"/>
        <v>0</v>
      </c>
      <c r="Q37" s="23">
        <f>SUMIF(P$3:P37, "&lt;0")</f>
        <v>0</v>
      </c>
      <c r="R37" s="23">
        <f t="shared" si="3"/>
        <v>0</v>
      </c>
      <c r="S37" s="20">
        <f t="shared" si="4"/>
        <v>4851.7748911111139</v>
      </c>
      <c r="T37" s="20">
        <f t="shared" si="5"/>
        <v>4.8517748911111136</v>
      </c>
      <c r="U37" s="20">
        <f>(0.5*'Vehicle Data'!$C$3*(E37^2-E36^2))/1000</f>
        <v>2.684429012345682</v>
      </c>
      <c r="V37" s="20">
        <f t="shared" si="9"/>
        <v>0.39740493827160323</v>
      </c>
      <c r="W37" s="37">
        <f>SUM(V$3:V37)/3600</f>
        <v>5.1745603566529493E-3</v>
      </c>
      <c r="Y37" s="3"/>
    </row>
    <row r="38" spans="1:25" x14ac:dyDescent="0.3">
      <c r="A38" s="7" t="s">
        <v>18</v>
      </c>
      <c r="B38" s="7">
        <v>35</v>
      </c>
      <c r="C38" s="7">
        <v>35</v>
      </c>
      <c r="D38" s="12">
        <v>44.5</v>
      </c>
      <c r="E38" s="24">
        <f t="shared" si="6"/>
        <v>12.361111111111111</v>
      </c>
      <c r="F38" s="24">
        <f>SUM(E$3:E38)</f>
        <v>185.86111111111114</v>
      </c>
      <c r="G38" s="31">
        <f t="shared" si="10"/>
        <v>-2.7777777777777186E-2</v>
      </c>
      <c r="H38" s="31">
        <f t="shared" si="7"/>
        <v>-0.16666666666666657</v>
      </c>
      <c r="I38" s="35">
        <f>'Vehicle Data'!$C$8</f>
        <v>185.52672000000001</v>
      </c>
      <c r="J38" s="35">
        <f>0.5*'Vehicle Data'!$C$4*'Vehicle Data'!$C$9*'Vehicle Data'!$C$6*(Calculations!E38^2)</f>
        <v>76.872204861111101</v>
      </c>
      <c r="K38" s="35">
        <f>'Vehicle Data'!$C$3*G38</f>
        <v>-43.777777777776848</v>
      </c>
      <c r="L38" s="35">
        <f t="shared" si="1"/>
        <v>218.62114708333428</v>
      </c>
      <c r="M38" s="22">
        <f t="shared" si="0"/>
        <v>0</v>
      </c>
      <c r="N38" s="22">
        <f>SUM(M$3:M38)</f>
        <v>160526.72541606484</v>
      </c>
      <c r="O38" s="22">
        <f t="shared" si="2"/>
        <v>4.4590757060018013E-2</v>
      </c>
      <c r="P38" s="23">
        <f t="shared" si="8"/>
        <v>2702.40029033566</v>
      </c>
      <c r="Q38" s="23">
        <f>SUMIF(P$3:P38, "&lt;0")</f>
        <v>0</v>
      </c>
      <c r="R38" s="23">
        <f t="shared" si="3"/>
        <v>0</v>
      </c>
      <c r="S38" s="20">
        <f t="shared" si="4"/>
        <v>2702.40029033566</v>
      </c>
      <c r="T38" s="20">
        <f t="shared" si="5"/>
        <v>2.7024002903356599</v>
      </c>
      <c r="U38" s="20">
        <f>(0.5*'Vehicle Data'!$C$3*(E38^2-E37^2))/1000</f>
        <v>0.54053395061729415</v>
      </c>
      <c r="V38" s="20">
        <f t="shared" si="9"/>
        <v>1.7151160493827105</v>
      </c>
      <c r="W38" s="37">
        <f>SUM(V$3:V38)/3600</f>
        <v>5.6509814814814808E-3</v>
      </c>
      <c r="Y38" s="3"/>
    </row>
    <row r="39" spans="1:25" x14ac:dyDescent="0.3">
      <c r="A39" s="7" t="s">
        <v>18</v>
      </c>
      <c r="B39" s="7">
        <v>36</v>
      </c>
      <c r="C39" s="7">
        <v>36</v>
      </c>
      <c r="D39" s="12">
        <v>44.2</v>
      </c>
      <c r="E39" s="24">
        <f t="shared" si="6"/>
        <v>12.277777777777779</v>
      </c>
      <c r="F39" s="24">
        <f>SUM(E$3:E39)</f>
        <v>198.13888888888891</v>
      </c>
      <c r="G39" s="31">
        <f t="shared" si="10"/>
        <v>-0.24999999999999961</v>
      </c>
      <c r="H39" s="31">
        <f t="shared" si="7"/>
        <v>-0.28472222222222276</v>
      </c>
      <c r="I39" s="35">
        <f>'Vehicle Data'!$C$8</f>
        <v>185.52672000000001</v>
      </c>
      <c r="J39" s="35">
        <f>0.5*'Vehicle Data'!$C$4*'Vehicle Data'!$C$9*'Vehicle Data'!$C$6*(Calculations!E39^2)</f>
        <v>75.839219444444453</v>
      </c>
      <c r="K39" s="35">
        <f>'Vehicle Data'!$C$3*G39</f>
        <v>-393.99999999999937</v>
      </c>
      <c r="L39" s="35">
        <f t="shared" si="1"/>
        <v>-132.63406055555492</v>
      </c>
      <c r="M39" s="22">
        <f t="shared" si="0"/>
        <v>0</v>
      </c>
      <c r="N39" s="22">
        <f>SUM(M$3:M39)</f>
        <v>160526.72541606484</v>
      </c>
      <c r="O39" s="22">
        <f t="shared" si="2"/>
        <v>4.4590757060018013E-2</v>
      </c>
      <c r="P39" s="23">
        <f t="shared" si="8"/>
        <v>-1628.4515212654244</v>
      </c>
      <c r="Q39" s="23">
        <f>SUMIF(P$3:P39, "&lt;0")</f>
        <v>-1628.4515212654244</v>
      </c>
      <c r="R39" s="23">
        <f t="shared" si="3"/>
        <v>4.5234764479595119E-4</v>
      </c>
      <c r="S39" s="20">
        <f t="shared" si="4"/>
        <v>-1628.4515212654244</v>
      </c>
      <c r="T39" s="20">
        <f t="shared" si="5"/>
        <v>-1.6284515212654245</v>
      </c>
      <c r="U39" s="20">
        <f>(0.5*'Vehicle Data'!$C$3*(E39^2-E38^2))/1000</f>
        <v>-1.6179537037036755</v>
      </c>
      <c r="V39" s="20">
        <f t="shared" si="9"/>
        <v>1.726790123456776</v>
      </c>
      <c r="W39" s="37">
        <f>SUM(V$3:V39)/3600</f>
        <v>6.1306454046639184E-3</v>
      </c>
      <c r="Y39" s="3"/>
    </row>
    <row r="40" spans="1:25" x14ac:dyDescent="0.3">
      <c r="A40" s="7" t="s">
        <v>18</v>
      </c>
      <c r="B40" s="7">
        <v>37</v>
      </c>
      <c r="C40" s="7">
        <v>37</v>
      </c>
      <c r="D40" s="12">
        <v>42.7</v>
      </c>
      <c r="E40" s="24">
        <f t="shared" si="6"/>
        <v>11.861111111111112</v>
      </c>
      <c r="F40" s="24">
        <f>SUM(E$3:E40)</f>
        <v>210.00000000000003</v>
      </c>
      <c r="G40" s="31">
        <f t="shared" si="10"/>
        <v>-0.59722222222222276</v>
      </c>
      <c r="H40" s="31">
        <f t="shared" si="7"/>
        <v>-0.2708333333333337</v>
      </c>
      <c r="I40" s="35">
        <f>'Vehicle Data'!$C$8</f>
        <v>185.52672000000001</v>
      </c>
      <c r="J40" s="35">
        <f>0.5*'Vehicle Data'!$C$4*'Vehicle Data'!$C$9*'Vehicle Data'!$C$6*(Calculations!E40^2)</f>
        <v>70.779104861111136</v>
      </c>
      <c r="K40" s="35">
        <f>'Vehicle Data'!$C$3*G40</f>
        <v>-941.22222222222308</v>
      </c>
      <c r="L40" s="35">
        <f t="shared" si="1"/>
        <v>-684.91639736111188</v>
      </c>
      <c r="M40" s="22">
        <f t="shared" si="0"/>
        <v>0</v>
      </c>
      <c r="N40" s="22">
        <f>SUM(M$3:M40)</f>
        <v>160526.72541606484</v>
      </c>
      <c r="O40" s="22">
        <f t="shared" si="2"/>
        <v>4.4590757060018013E-2</v>
      </c>
      <c r="P40" s="23">
        <f t="shared" si="8"/>
        <v>-8123.8694909220776</v>
      </c>
      <c r="Q40" s="23">
        <f>SUMIF(P$3:P40, "&lt;0")</f>
        <v>-9752.3210121875018</v>
      </c>
      <c r="R40" s="23">
        <f t="shared" si="3"/>
        <v>2.7089780589409727E-3</v>
      </c>
      <c r="S40" s="20">
        <f t="shared" si="4"/>
        <v>-8123.8694909220776</v>
      </c>
      <c r="T40" s="20">
        <f t="shared" si="5"/>
        <v>-8.1238694909220772</v>
      </c>
      <c r="U40" s="20">
        <f>(0.5*'Vehicle Data'!$C$3*(E40^2-E39^2))/1000</f>
        <v>-7.9256018518518374</v>
      </c>
      <c r="V40" s="20">
        <f t="shared" si="9"/>
        <v>5.0461185185185293</v>
      </c>
      <c r="W40" s="37">
        <f>SUM(V$3:V40)/3600</f>
        <v>7.5323449931412878E-3</v>
      </c>
      <c r="Y40" s="3"/>
    </row>
    <row r="41" spans="1:25" x14ac:dyDescent="0.3">
      <c r="A41" s="7" t="s">
        <v>18</v>
      </c>
      <c r="B41" s="7">
        <v>38</v>
      </c>
      <c r="C41" s="7">
        <v>38</v>
      </c>
      <c r="D41" s="12">
        <v>39.9</v>
      </c>
      <c r="E41" s="24">
        <f t="shared" si="6"/>
        <v>11.083333333333332</v>
      </c>
      <c r="F41" s="24">
        <f>SUM(E$3:E41)</f>
        <v>221.08333333333337</v>
      </c>
      <c r="G41" s="31">
        <f t="shared" si="10"/>
        <v>-0.79166666666666707</v>
      </c>
      <c r="H41" s="31">
        <f t="shared" si="7"/>
        <v>-6.9444444444443976E-2</v>
      </c>
      <c r="I41" s="35">
        <f>'Vehicle Data'!$C$8</f>
        <v>185.52672000000001</v>
      </c>
      <c r="J41" s="35">
        <f>0.5*'Vehicle Data'!$C$4*'Vehicle Data'!$C$9*'Vehicle Data'!$C$6*(Calculations!E41^2)</f>
        <v>61.800943749999988</v>
      </c>
      <c r="K41" s="35">
        <f>'Vehicle Data'!$C$3*G41</f>
        <v>-1247.6666666666672</v>
      </c>
      <c r="L41" s="35">
        <f t="shared" si="1"/>
        <v>-1000.3390029166671</v>
      </c>
      <c r="M41" s="22">
        <f t="shared" si="0"/>
        <v>0</v>
      </c>
      <c r="N41" s="22">
        <f>SUM(M$3:M41)</f>
        <v>160526.72541606484</v>
      </c>
      <c r="O41" s="22">
        <f t="shared" si="2"/>
        <v>4.4590757060018013E-2</v>
      </c>
      <c r="P41" s="23">
        <f t="shared" si="8"/>
        <v>-11087.090615659727</v>
      </c>
      <c r="Q41" s="23">
        <f>SUMIF(P$3:P41, "&lt;0")</f>
        <v>-20839.411627847228</v>
      </c>
      <c r="R41" s="23">
        <f t="shared" si="3"/>
        <v>5.7887254521797856E-3</v>
      </c>
      <c r="S41" s="20">
        <f t="shared" si="4"/>
        <v>-11087.090615659727</v>
      </c>
      <c r="T41" s="20">
        <f t="shared" si="5"/>
        <v>-11.087090615659726</v>
      </c>
      <c r="U41" s="20">
        <f>(0.5*'Vehicle Data'!$C$3*(E41^2-E40^2))/1000</f>
        <v>-14.062395061728445</v>
      </c>
      <c r="V41" s="20">
        <f t="shared" si="9"/>
        <v>4.9094345679012861</v>
      </c>
      <c r="W41" s="37">
        <f>SUM(V$3:V41)/3600</f>
        <v>8.8960768175583103E-3</v>
      </c>
      <c r="Y41" s="3"/>
    </row>
    <row r="42" spans="1:25" x14ac:dyDescent="0.3">
      <c r="A42" s="7" t="s">
        <v>18</v>
      </c>
      <c r="B42" s="7">
        <v>39</v>
      </c>
      <c r="C42" s="7">
        <v>39</v>
      </c>
      <c r="D42" s="12">
        <v>37</v>
      </c>
      <c r="E42" s="24">
        <f t="shared" si="6"/>
        <v>10.277777777777777</v>
      </c>
      <c r="F42" s="24">
        <f>SUM(E$3:E42)</f>
        <v>231.36111111111114</v>
      </c>
      <c r="G42" s="31">
        <f t="shared" si="10"/>
        <v>-0.73611111111111072</v>
      </c>
      <c r="H42" s="31">
        <f t="shared" si="7"/>
        <v>6.9444444444444475E-2</v>
      </c>
      <c r="I42" s="35">
        <f>'Vehicle Data'!$C$8</f>
        <v>185.52672000000001</v>
      </c>
      <c r="J42" s="35">
        <f>0.5*'Vehicle Data'!$C$4*'Vehicle Data'!$C$9*'Vehicle Data'!$C$6*(Calculations!E42^2)</f>
        <v>53.143819444444432</v>
      </c>
      <c r="K42" s="35">
        <f>'Vehicle Data'!$C$3*G42</f>
        <v>-1160.1111111111104</v>
      </c>
      <c r="L42" s="35">
        <f t="shared" si="1"/>
        <v>-921.44057166666596</v>
      </c>
      <c r="M42" s="22">
        <f t="shared" si="0"/>
        <v>0</v>
      </c>
      <c r="N42" s="22">
        <f>SUM(M$3:M42)</f>
        <v>160526.72541606484</v>
      </c>
      <c r="O42" s="22">
        <f t="shared" si="2"/>
        <v>4.4590757060018013E-2</v>
      </c>
      <c r="P42" s="23">
        <f t="shared" si="8"/>
        <v>-9470.3614310185112</v>
      </c>
      <c r="Q42" s="23">
        <f>SUMIF(P$3:P42, "&lt;0")</f>
        <v>-30309.77305886574</v>
      </c>
      <c r="R42" s="23">
        <f t="shared" si="3"/>
        <v>8.4193814052404836E-3</v>
      </c>
      <c r="S42" s="20">
        <f t="shared" si="4"/>
        <v>-9470.3614310185112</v>
      </c>
      <c r="T42" s="20">
        <f t="shared" si="5"/>
        <v>-9.470361431018512</v>
      </c>
      <c r="U42" s="20">
        <f>(0.5*'Vehicle Data'!$C$3*(E42^2-E41^2))/1000</f>
        <v>-13.559558641975311</v>
      </c>
      <c r="V42" s="20">
        <f t="shared" si="9"/>
        <v>0</v>
      </c>
      <c r="W42" s="37">
        <f>SUM(V$3:V42)/3600</f>
        <v>8.8960768175583103E-3</v>
      </c>
      <c r="Y42" s="3"/>
    </row>
    <row r="43" spans="1:25" x14ac:dyDescent="0.3">
      <c r="A43" s="7" t="s">
        <v>18</v>
      </c>
      <c r="B43" s="7">
        <v>40</v>
      </c>
      <c r="C43" s="7">
        <v>40</v>
      </c>
      <c r="D43" s="12">
        <v>34.6</v>
      </c>
      <c r="E43" s="24">
        <f t="shared" si="6"/>
        <v>9.6111111111111107</v>
      </c>
      <c r="F43" s="24">
        <f>SUM(E$3:E43)</f>
        <v>240.97222222222226</v>
      </c>
      <c r="G43" s="31">
        <f t="shared" si="10"/>
        <v>-0.65277777777777812</v>
      </c>
      <c r="H43" s="31">
        <f t="shared" si="7"/>
        <v>-2.0833333333333592E-2</v>
      </c>
      <c r="I43" s="35">
        <f>'Vehicle Data'!$C$8</f>
        <v>185.52672000000001</v>
      </c>
      <c r="J43" s="35">
        <f>0.5*'Vehicle Data'!$C$4*'Vehicle Data'!$C$9*'Vehicle Data'!$C$6*(Calculations!E43^2)</f>
        <v>46.473086111111108</v>
      </c>
      <c r="K43" s="35">
        <f>'Vehicle Data'!$C$3*G43</f>
        <v>-1028.7777777777783</v>
      </c>
      <c r="L43" s="35">
        <f t="shared" si="1"/>
        <v>-796.7779716666671</v>
      </c>
      <c r="M43" s="22">
        <f t="shared" si="0"/>
        <v>0</v>
      </c>
      <c r="N43" s="22">
        <f>SUM(M$3:M43)</f>
        <v>160526.72541606484</v>
      </c>
      <c r="O43" s="22">
        <f t="shared" si="2"/>
        <v>4.4590757060018013E-2</v>
      </c>
      <c r="P43" s="23">
        <f t="shared" si="8"/>
        <v>-7657.9216165740781</v>
      </c>
      <c r="Q43" s="23">
        <f>SUMIF(P$3:P43, "&lt;0")</f>
        <v>-37967.694675439816</v>
      </c>
      <c r="R43" s="23">
        <f t="shared" si="3"/>
        <v>1.0546581854288837E-2</v>
      </c>
      <c r="S43" s="20">
        <f t="shared" si="4"/>
        <v>-7657.9216165740781</v>
      </c>
      <c r="T43" s="20">
        <f t="shared" si="5"/>
        <v>-7.657921616574078</v>
      </c>
      <c r="U43" s="20">
        <f>(0.5*'Vehicle Data'!$C$3*(E43^2-E42^2))/1000</f>
        <v>-10.448296296296279</v>
      </c>
      <c r="V43" s="20">
        <f t="shared" si="9"/>
        <v>0</v>
      </c>
      <c r="W43" s="37">
        <f>SUM(V$3:V43)/3600</f>
        <v>8.8960768175583103E-3</v>
      </c>
      <c r="Y43" s="3"/>
    </row>
    <row r="44" spans="1:25" x14ac:dyDescent="0.3">
      <c r="A44" s="7" t="s">
        <v>18</v>
      </c>
      <c r="B44" s="7">
        <v>41</v>
      </c>
      <c r="C44" s="7">
        <v>41</v>
      </c>
      <c r="D44" s="12">
        <v>32.299999999999997</v>
      </c>
      <c r="E44" s="24">
        <f t="shared" si="6"/>
        <v>8.9722222222222214</v>
      </c>
      <c r="F44" s="24">
        <f>SUM(E$3:E44)</f>
        <v>249.94444444444449</v>
      </c>
      <c r="G44" s="31">
        <f t="shared" si="10"/>
        <v>-0.7777777777777779</v>
      </c>
      <c r="H44" s="31">
        <f t="shared" si="7"/>
        <v>-0.17361111111111061</v>
      </c>
      <c r="I44" s="35">
        <f>'Vehicle Data'!$C$8</f>
        <v>185.52672000000001</v>
      </c>
      <c r="J44" s="35">
        <f>0.5*'Vehicle Data'!$C$4*'Vehicle Data'!$C$9*'Vehicle Data'!$C$6*(Calculations!E44^2)</f>
        <v>40.499938194444432</v>
      </c>
      <c r="K44" s="35">
        <f>'Vehicle Data'!$C$3*G44</f>
        <v>-1225.7777777777781</v>
      </c>
      <c r="L44" s="35">
        <f t="shared" si="1"/>
        <v>-999.75111958333355</v>
      </c>
      <c r="M44" s="22">
        <f t="shared" si="0"/>
        <v>0</v>
      </c>
      <c r="N44" s="22">
        <f>SUM(M$3:M44)</f>
        <v>160526.72541606484</v>
      </c>
      <c r="O44" s="22">
        <f t="shared" si="2"/>
        <v>4.4590757060018013E-2</v>
      </c>
      <c r="P44" s="23">
        <f t="shared" si="8"/>
        <v>-8969.9892118171301</v>
      </c>
      <c r="Q44" s="23">
        <f>SUMIF(P$3:P44, "&lt;0")</f>
        <v>-46937.68388725695</v>
      </c>
      <c r="R44" s="23">
        <f t="shared" si="3"/>
        <v>1.3038245524238042E-2</v>
      </c>
      <c r="S44" s="20">
        <f t="shared" si="4"/>
        <v>-8969.9892118171301</v>
      </c>
      <c r="T44" s="20">
        <f t="shared" si="5"/>
        <v>-8.9699892118171309</v>
      </c>
      <c r="U44" s="20">
        <f>(0.5*'Vehicle Data'!$C$3*(E44^2-E43^2))/1000</f>
        <v>-9.3556759259259419</v>
      </c>
      <c r="V44" s="20">
        <f t="shared" si="9"/>
        <v>0</v>
      </c>
      <c r="W44" s="37">
        <f>SUM(V$3:V44)/3600</f>
        <v>8.8960768175583103E-3</v>
      </c>
      <c r="Y44" s="3"/>
    </row>
    <row r="45" spans="1:25" x14ac:dyDescent="0.3">
      <c r="A45" s="7" t="s">
        <v>18</v>
      </c>
      <c r="B45" s="7">
        <v>42</v>
      </c>
      <c r="C45" s="7">
        <v>42</v>
      </c>
      <c r="D45" s="12">
        <v>29</v>
      </c>
      <c r="E45" s="24">
        <f t="shared" si="6"/>
        <v>8.0555555555555554</v>
      </c>
      <c r="F45" s="24">
        <f>SUM(E$3:E45)</f>
        <v>258.00000000000006</v>
      </c>
      <c r="G45" s="31">
        <f t="shared" si="10"/>
        <v>-0.99999999999999933</v>
      </c>
      <c r="H45" s="31">
        <f t="shared" si="7"/>
        <v>-8.3333333333333315E-2</v>
      </c>
      <c r="I45" s="35">
        <f>'Vehicle Data'!$C$8</f>
        <v>185.52672000000001</v>
      </c>
      <c r="J45" s="35">
        <f>0.5*'Vehicle Data'!$C$4*'Vehicle Data'!$C$9*'Vehicle Data'!$C$6*(Calculations!E45^2)</f>
        <v>32.647152777777777</v>
      </c>
      <c r="K45" s="35">
        <f>'Vehicle Data'!$C$3*G45</f>
        <v>-1575.9999999999989</v>
      </c>
      <c r="L45" s="35">
        <f t="shared" si="1"/>
        <v>-1357.8261272222212</v>
      </c>
      <c r="M45" s="22">
        <f t="shared" si="0"/>
        <v>0</v>
      </c>
      <c r="N45" s="22">
        <f>SUM(M$3:M45)</f>
        <v>160526.72541606484</v>
      </c>
      <c r="O45" s="22">
        <f t="shared" si="2"/>
        <v>4.4590757060018013E-2</v>
      </c>
      <c r="P45" s="23">
        <f t="shared" si="8"/>
        <v>-10938.043802623448</v>
      </c>
      <c r="Q45" s="23">
        <f>SUMIF(P$3:P45, "&lt;0")</f>
        <v>-57875.727689880398</v>
      </c>
      <c r="R45" s="23">
        <f t="shared" si="3"/>
        <v>1.6076591024966776E-2</v>
      </c>
      <c r="S45" s="20">
        <f t="shared" si="4"/>
        <v>-10938.043802623448</v>
      </c>
      <c r="T45" s="20">
        <f t="shared" si="5"/>
        <v>-10.938043802623447</v>
      </c>
      <c r="U45" s="20">
        <f>(0.5*'Vehicle Data'!$C$3*(E45^2-E44^2))/1000</f>
        <v>-12.299731481481466</v>
      </c>
      <c r="V45" s="20">
        <f t="shared" si="9"/>
        <v>2.3552444444444194</v>
      </c>
      <c r="W45" s="37">
        <f>SUM(V$3:V45)/3600</f>
        <v>9.5503113854595381E-3</v>
      </c>
      <c r="Y45" s="3"/>
    </row>
    <row r="46" spans="1:25" x14ac:dyDescent="0.3">
      <c r="A46" s="7" t="s">
        <v>18</v>
      </c>
      <c r="B46" s="7">
        <v>43</v>
      </c>
      <c r="C46" s="7">
        <v>43</v>
      </c>
      <c r="D46" s="12">
        <v>25.1</v>
      </c>
      <c r="E46" s="24">
        <f t="shared" si="6"/>
        <v>6.9722222222222223</v>
      </c>
      <c r="F46" s="24">
        <f>SUM(E$3:E46)</f>
        <v>264.97222222222229</v>
      </c>
      <c r="G46" s="31">
        <f t="shared" si="10"/>
        <v>-0.94444444444444453</v>
      </c>
      <c r="H46" s="31">
        <f t="shared" si="7"/>
        <v>0.20833333333333282</v>
      </c>
      <c r="I46" s="35">
        <f>'Vehicle Data'!$C$8</f>
        <v>185.52672000000001</v>
      </c>
      <c r="J46" s="35">
        <f>0.5*'Vehicle Data'!$C$4*'Vehicle Data'!$C$9*'Vehicle Data'!$C$6*(Calculations!E46^2)</f>
        <v>24.456638194444444</v>
      </c>
      <c r="K46" s="35">
        <f>'Vehicle Data'!$C$3*G46</f>
        <v>-1488.4444444444446</v>
      </c>
      <c r="L46" s="35">
        <f t="shared" si="1"/>
        <v>-1278.4610862500001</v>
      </c>
      <c r="M46" s="22">
        <f t="shared" si="0"/>
        <v>0</v>
      </c>
      <c r="N46" s="22">
        <f>SUM(M$3:M46)</f>
        <v>160526.72541606484</v>
      </c>
      <c r="O46" s="22">
        <f t="shared" si="2"/>
        <v>4.4590757060018013E-2</v>
      </c>
      <c r="P46" s="23">
        <f t="shared" si="8"/>
        <v>-8913.7147957986126</v>
      </c>
      <c r="Q46" s="23">
        <f>SUMIF(P$3:P46, "&lt;0")</f>
        <v>-66789.442485679014</v>
      </c>
      <c r="R46" s="23">
        <f t="shared" si="3"/>
        <v>1.8552622912688613E-2</v>
      </c>
      <c r="S46" s="20">
        <f t="shared" si="4"/>
        <v>-8913.7147957986126</v>
      </c>
      <c r="T46" s="20">
        <f t="shared" si="5"/>
        <v>-8.9137147957986134</v>
      </c>
      <c r="U46" s="20">
        <f>(0.5*'Vehicle Data'!$C$3*(E46^2-E45^2))/1000</f>
        <v>-12.82871296296296</v>
      </c>
      <c r="V46" s="20">
        <f t="shared" si="9"/>
        <v>0.42318518518519571</v>
      </c>
      <c r="W46" s="37">
        <f>SUM(V$3:V46)/3600</f>
        <v>9.6678628257887596E-3</v>
      </c>
      <c r="Y46" s="3"/>
    </row>
    <row r="47" spans="1:25" x14ac:dyDescent="0.3">
      <c r="A47" s="7" t="s">
        <v>18</v>
      </c>
      <c r="B47" s="7">
        <v>44</v>
      </c>
      <c r="C47" s="7">
        <v>44</v>
      </c>
      <c r="D47" s="12">
        <v>22.2</v>
      </c>
      <c r="E47" s="24">
        <f t="shared" si="6"/>
        <v>6.1666666666666661</v>
      </c>
      <c r="F47" s="24">
        <f>SUM(E$3:E47)</f>
        <v>271.13888888888897</v>
      </c>
      <c r="G47" s="31">
        <f t="shared" si="10"/>
        <v>-0.5833333333333337</v>
      </c>
      <c r="H47" s="31">
        <f t="shared" si="7"/>
        <v>0.34722222222222221</v>
      </c>
      <c r="I47" s="35">
        <f>'Vehicle Data'!$C$8</f>
        <v>185.52672000000001</v>
      </c>
      <c r="J47" s="35">
        <f>0.5*'Vehicle Data'!$C$4*'Vehicle Data'!$C$9*'Vehicle Data'!$C$6*(Calculations!E47^2)</f>
        <v>19.131774999999998</v>
      </c>
      <c r="K47" s="35">
        <f>'Vehicle Data'!$C$3*G47</f>
        <v>-919.33333333333394</v>
      </c>
      <c r="L47" s="35">
        <f t="shared" si="1"/>
        <v>-714.67483833333392</v>
      </c>
      <c r="M47" s="22">
        <f t="shared" si="0"/>
        <v>0</v>
      </c>
      <c r="N47" s="22">
        <f>SUM(M$3:M47)</f>
        <v>160526.72541606484</v>
      </c>
      <c r="O47" s="22">
        <f t="shared" si="2"/>
        <v>4.4590757060018013E-2</v>
      </c>
      <c r="P47" s="23">
        <f t="shared" si="8"/>
        <v>-4407.1615030555586</v>
      </c>
      <c r="Q47" s="23">
        <f>SUMIF(P$3:P47, "&lt;0")</f>
        <v>-71196.603988734569</v>
      </c>
      <c r="R47" s="23">
        <f t="shared" si="3"/>
        <v>1.9776834441315158E-2</v>
      </c>
      <c r="S47" s="20">
        <f t="shared" si="4"/>
        <v>-4407.1615030555586</v>
      </c>
      <c r="T47" s="20">
        <f t="shared" si="5"/>
        <v>-4.4071615030555584</v>
      </c>
      <c r="U47" s="20">
        <f>(0.5*'Vehicle Data'!$C$3*(E47^2-E46^2))/1000</f>
        <v>-8.340274691358033</v>
      </c>
      <c r="V47" s="20">
        <f t="shared" si="9"/>
        <v>0</v>
      </c>
      <c r="W47" s="37">
        <f>SUM(V$3:V47)/3600</f>
        <v>9.6678628257887596E-3</v>
      </c>
      <c r="Y47" s="3"/>
    </row>
    <row r="48" spans="1:25" x14ac:dyDescent="0.3">
      <c r="A48" s="7" t="s">
        <v>18</v>
      </c>
      <c r="B48" s="7">
        <v>45</v>
      </c>
      <c r="C48" s="7">
        <v>45</v>
      </c>
      <c r="D48" s="12">
        <v>20.9</v>
      </c>
      <c r="E48" s="24">
        <f t="shared" si="6"/>
        <v>5.8055555555555554</v>
      </c>
      <c r="F48" s="24">
        <f>SUM(E$3:E48)</f>
        <v>276.94444444444451</v>
      </c>
      <c r="G48" s="31">
        <f t="shared" si="10"/>
        <v>-0.25000000000000011</v>
      </c>
      <c r="H48" s="31">
        <f t="shared" si="7"/>
        <v>0.19444444444444473</v>
      </c>
      <c r="I48" s="35">
        <f>'Vehicle Data'!$C$8</f>
        <v>185.52672000000001</v>
      </c>
      <c r="J48" s="35">
        <f>0.5*'Vehicle Data'!$C$4*'Vehicle Data'!$C$9*'Vehicle Data'!$C$6*(Calculations!E48^2)</f>
        <v>16.956721527777777</v>
      </c>
      <c r="K48" s="35">
        <f>'Vehicle Data'!$C$3*G48</f>
        <v>-394.00000000000017</v>
      </c>
      <c r="L48" s="35">
        <f t="shared" si="1"/>
        <v>-191.51655847222239</v>
      </c>
      <c r="M48" s="22">
        <f t="shared" si="0"/>
        <v>0</v>
      </c>
      <c r="N48" s="22">
        <f>SUM(M$3:M48)</f>
        <v>160526.72541606484</v>
      </c>
      <c r="O48" s="22">
        <f t="shared" si="2"/>
        <v>4.4590757060018013E-2</v>
      </c>
      <c r="P48" s="23">
        <f t="shared" si="8"/>
        <v>-1111.8600200192911</v>
      </c>
      <c r="Q48" s="23">
        <f>SUMIF(P$3:P48, "&lt;0")</f>
        <v>-72308.464008753857</v>
      </c>
      <c r="R48" s="23">
        <f t="shared" si="3"/>
        <v>2.008568444687607E-2</v>
      </c>
      <c r="S48" s="20">
        <f t="shared" si="4"/>
        <v>-1111.8600200192911</v>
      </c>
      <c r="T48" s="20">
        <f t="shared" si="5"/>
        <v>-1.1118600200192912</v>
      </c>
      <c r="U48" s="20">
        <f>(0.5*'Vehicle Data'!$C$3*(E48^2-E47^2))/1000</f>
        <v>-3.4067623456790077</v>
      </c>
      <c r="V48" s="20">
        <f t="shared" si="9"/>
        <v>0</v>
      </c>
      <c r="W48" s="37">
        <f>SUM(V$3:V48)/3600</f>
        <v>9.6678628257887596E-3</v>
      </c>
      <c r="Y48" s="3"/>
    </row>
    <row r="49" spans="1:25" x14ac:dyDescent="0.3">
      <c r="A49" s="7" t="s">
        <v>18</v>
      </c>
      <c r="B49" s="7">
        <v>46</v>
      </c>
      <c r="C49" s="7">
        <v>46</v>
      </c>
      <c r="D49" s="12">
        <v>20.399999999999999</v>
      </c>
      <c r="E49" s="24">
        <f t="shared" si="6"/>
        <v>5.6666666666666661</v>
      </c>
      <c r="F49" s="24">
        <f>SUM(E$3:E49)</f>
        <v>282.6111111111112</v>
      </c>
      <c r="G49" s="31">
        <f t="shared" si="10"/>
        <v>-0.19444444444444425</v>
      </c>
      <c r="H49" s="31">
        <f t="shared" si="7"/>
        <v>-1.388888888888884E-2</v>
      </c>
      <c r="I49" s="35">
        <f>'Vehicle Data'!$C$8</f>
        <v>185.52672000000001</v>
      </c>
      <c r="J49" s="35">
        <f>0.5*'Vehicle Data'!$C$4*'Vehicle Data'!$C$9*'Vehicle Data'!$C$6*(Calculations!E49^2)</f>
        <v>16.155099999999997</v>
      </c>
      <c r="K49" s="35">
        <f>'Vehicle Data'!$C$3*G49</f>
        <v>-306.44444444444412</v>
      </c>
      <c r="L49" s="35">
        <f t="shared" si="1"/>
        <v>-104.7626244444441</v>
      </c>
      <c r="M49" s="22">
        <f t="shared" si="0"/>
        <v>0</v>
      </c>
      <c r="N49" s="22">
        <f>SUM(M$3:M49)</f>
        <v>160526.72541606484</v>
      </c>
      <c r="O49" s="22">
        <f t="shared" si="2"/>
        <v>4.4590757060018013E-2</v>
      </c>
      <c r="P49" s="23">
        <f t="shared" si="8"/>
        <v>-593.65487185184986</v>
      </c>
      <c r="Q49" s="23">
        <f>SUMIF(P$3:P49, "&lt;0")</f>
        <v>-72902.118880605703</v>
      </c>
      <c r="R49" s="23">
        <f t="shared" si="3"/>
        <v>2.0250588577946028E-2</v>
      </c>
      <c r="S49" s="20">
        <f t="shared" si="4"/>
        <v>-593.65487185184986</v>
      </c>
      <c r="T49" s="20">
        <f t="shared" si="5"/>
        <v>-0.59365487185184984</v>
      </c>
      <c r="U49" s="20">
        <f>(0.5*'Vehicle Data'!$C$3*(E49^2-E48^2))/1000</f>
        <v>-1.2555709876543235</v>
      </c>
      <c r="V49" s="20">
        <f t="shared" si="9"/>
        <v>0</v>
      </c>
      <c r="W49" s="37">
        <f>SUM(V$3:V49)/3600</f>
        <v>9.6678628257887596E-3</v>
      </c>
      <c r="Y49" s="3"/>
    </row>
    <row r="50" spans="1:25" x14ac:dyDescent="0.3">
      <c r="A50" s="7" t="s">
        <v>18</v>
      </c>
      <c r="B50" s="7">
        <v>47</v>
      </c>
      <c r="C50" s="7">
        <v>47</v>
      </c>
      <c r="D50" s="12">
        <v>19.5</v>
      </c>
      <c r="E50" s="24">
        <f t="shared" si="6"/>
        <v>5.416666666666667</v>
      </c>
      <c r="F50" s="24">
        <f>SUM(E$3:E50)</f>
        <v>288.02777777777789</v>
      </c>
      <c r="G50" s="31">
        <f t="shared" si="10"/>
        <v>-0.27777777777777779</v>
      </c>
      <c r="H50" s="31">
        <f t="shared" si="7"/>
        <v>-2.083333333333337E-2</v>
      </c>
      <c r="I50" s="35">
        <f>'Vehicle Data'!$C$8</f>
        <v>185.52672000000001</v>
      </c>
      <c r="J50" s="35">
        <f>0.5*'Vehicle Data'!$C$4*'Vehicle Data'!$C$9*'Vehicle Data'!$C$6*(Calculations!E50^2)</f>
        <v>14.761093750000002</v>
      </c>
      <c r="K50" s="35">
        <f>'Vehicle Data'!$C$3*G50</f>
        <v>-437.77777777777777</v>
      </c>
      <c r="L50" s="35">
        <f t="shared" si="1"/>
        <v>-237.48996402777775</v>
      </c>
      <c r="M50" s="22">
        <f t="shared" si="0"/>
        <v>0</v>
      </c>
      <c r="N50" s="22">
        <f>SUM(M$3:M50)</f>
        <v>160526.72541606484</v>
      </c>
      <c r="O50" s="22">
        <f t="shared" si="2"/>
        <v>4.4590757060018013E-2</v>
      </c>
      <c r="P50" s="23">
        <f t="shared" si="8"/>
        <v>-1286.4039718171296</v>
      </c>
      <c r="Q50" s="23">
        <f>SUMIF(P$3:P50, "&lt;0")</f>
        <v>-74188.52285242283</v>
      </c>
      <c r="R50" s="23">
        <f t="shared" si="3"/>
        <v>2.0607923014561897E-2</v>
      </c>
      <c r="S50" s="20">
        <f t="shared" si="4"/>
        <v>-1286.4039718171296</v>
      </c>
      <c r="T50" s="20">
        <f t="shared" si="5"/>
        <v>-1.2864039718171296</v>
      </c>
      <c r="U50" s="20">
        <f>(0.5*'Vehicle Data'!$C$3*(E50^2-E49^2))/1000</f>
        <v>-2.1834166666666603</v>
      </c>
      <c r="V50" s="20">
        <f t="shared" si="9"/>
        <v>0.74227654320986947</v>
      </c>
      <c r="W50" s="37">
        <f>SUM(V$3:V50)/3600</f>
        <v>9.8740507544581666E-3</v>
      </c>
      <c r="Y50" s="3"/>
    </row>
    <row r="51" spans="1:25" x14ac:dyDescent="0.3">
      <c r="A51" s="7" t="s">
        <v>18</v>
      </c>
      <c r="B51" s="7">
        <v>48</v>
      </c>
      <c r="C51" s="7">
        <v>48</v>
      </c>
      <c r="D51" s="12">
        <v>18.399999999999999</v>
      </c>
      <c r="E51" s="24">
        <f t="shared" si="6"/>
        <v>5.1111111111111107</v>
      </c>
      <c r="F51" s="24">
        <f>SUM(E$3:E51)</f>
        <v>293.13888888888897</v>
      </c>
      <c r="G51" s="31">
        <f t="shared" si="10"/>
        <v>-0.23611111111111099</v>
      </c>
      <c r="H51" s="31">
        <f t="shared" si="7"/>
        <v>9.7222222222222376E-2</v>
      </c>
      <c r="I51" s="35">
        <f>'Vehicle Data'!$C$8</f>
        <v>185.52672000000001</v>
      </c>
      <c r="J51" s="35">
        <f>0.5*'Vehicle Data'!$C$4*'Vehicle Data'!$C$9*'Vehicle Data'!$C$6*(Calculations!E51^2)</f>
        <v>13.142711111111108</v>
      </c>
      <c r="K51" s="35">
        <f>'Vehicle Data'!$C$3*G51</f>
        <v>-372.11111111111092</v>
      </c>
      <c r="L51" s="35">
        <f t="shared" si="1"/>
        <v>-173.44167999999979</v>
      </c>
      <c r="M51" s="22">
        <f t="shared" si="0"/>
        <v>0</v>
      </c>
      <c r="N51" s="22">
        <f>SUM(M$3:M51)</f>
        <v>160526.72541606484</v>
      </c>
      <c r="O51" s="22">
        <f t="shared" si="2"/>
        <v>4.4590757060018013E-2</v>
      </c>
      <c r="P51" s="23">
        <f t="shared" si="8"/>
        <v>-886.47969777777666</v>
      </c>
      <c r="Q51" s="23">
        <f>SUMIF(P$3:P51, "&lt;0")</f>
        <v>-75075.002550200603</v>
      </c>
      <c r="R51" s="23">
        <f t="shared" si="3"/>
        <v>2.0854167375055722E-2</v>
      </c>
      <c r="S51" s="20">
        <f t="shared" si="4"/>
        <v>-886.47969777777666</v>
      </c>
      <c r="T51" s="20">
        <f t="shared" si="5"/>
        <v>-0.88647969777777669</v>
      </c>
      <c r="U51" s="20">
        <f>(0.5*'Vehicle Data'!$C$3*(E51^2-E50^2))/1000</f>
        <v>-2.5348549382716117</v>
      </c>
      <c r="V51" s="20">
        <f t="shared" si="9"/>
        <v>0.28115061728396107</v>
      </c>
      <c r="W51" s="37">
        <f>SUM(V$3:V51)/3600</f>
        <v>9.9521481481481561E-3</v>
      </c>
      <c r="Y51" s="3"/>
    </row>
    <row r="52" spans="1:25" x14ac:dyDescent="0.3">
      <c r="A52" s="7" t="s">
        <v>18</v>
      </c>
      <c r="B52" s="7">
        <v>49</v>
      </c>
      <c r="C52" s="7">
        <v>49</v>
      </c>
      <c r="D52" s="12">
        <v>17.8</v>
      </c>
      <c r="E52" s="24">
        <f t="shared" si="6"/>
        <v>4.9444444444444446</v>
      </c>
      <c r="F52" s="24">
        <f>SUM(E$3:E52)</f>
        <v>298.08333333333343</v>
      </c>
      <c r="G52" s="31">
        <f t="shared" si="10"/>
        <v>-8.3333333333333037E-2</v>
      </c>
      <c r="H52" s="31">
        <f t="shared" si="7"/>
        <v>9.0277777777777568E-2</v>
      </c>
      <c r="I52" s="35">
        <f>'Vehicle Data'!$C$8</f>
        <v>185.52672000000001</v>
      </c>
      <c r="J52" s="35">
        <f>0.5*'Vehicle Data'!$C$4*'Vehicle Data'!$C$9*'Vehicle Data'!$C$6*(Calculations!E52^2)</f>
        <v>12.299552777777778</v>
      </c>
      <c r="K52" s="35">
        <f>'Vehicle Data'!$C$3*G52</f>
        <v>-131.33333333333286</v>
      </c>
      <c r="L52" s="35">
        <f t="shared" si="1"/>
        <v>66.492939444444943</v>
      </c>
      <c r="M52" s="22">
        <f t="shared" si="0"/>
        <v>0</v>
      </c>
      <c r="N52" s="22">
        <f>SUM(M$3:M52)</f>
        <v>160526.72541606484</v>
      </c>
      <c r="O52" s="22">
        <f t="shared" si="2"/>
        <v>4.4590757060018013E-2</v>
      </c>
      <c r="P52" s="23">
        <f t="shared" si="8"/>
        <v>328.77064503086666</v>
      </c>
      <c r="Q52" s="23">
        <f>SUMIF(P$3:P52, "&lt;0")</f>
        <v>-75075.002550200603</v>
      </c>
      <c r="R52" s="23">
        <f t="shared" si="3"/>
        <v>2.0854167375055722E-2</v>
      </c>
      <c r="S52" s="20">
        <f t="shared" si="4"/>
        <v>328.77064503086666</v>
      </c>
      <c r="T52" s="20">
        <f t="shared" si="5"/>
        <v>0.32877064503086667</v>
      </c>
      <c r="U52" s="20">
        <f>(0.5*'Vehicle Data'!$C$3*(E52^2-E51^2))/1000</f>
        <v>-1.3206296296296252</v>
      </c>
      <c r="V52" s="20">
        <f t="shared" si="9"/>
        <v>0</v>
      </c>
      <c r="W52" s="37">
        <f>SUM(V$3:V52)/3600</f>
        <v>9.9521481481481561E-3</v>
      </c>
      <c r="Y52" s="3"/>
    </row>
    <row r="53" spans="1:25" x14ac:dyDescent="0.3">
      <c r="A53" s="7" t="s">
        <v>18</v>
      </c>
      <c r="B53" s="7">
        <v>50</v>
      </c>
      <c r="C53" s="7">
        <v>50</v>
      </c>
      <c r="D53" s="12">
        <v>17.8</v>
      </c>
      <c r="E53" s="24">
        <f t="shared" si="6"/>
        <v>4.9444444444444446</v>
      </c>
      <c r="F53" s="24">
        <f>SUM(E$3:E53)</f>
        <v>303.02777777777789</v>
      </c>
      <c r="G53" s="31">
        <f t="shared" si="10"/>
        <v>-5.5555555555555851E-2</v>
      </c>
      <c r="H53" s="31">
        <f t="shared" si="7"/>
        <v>-0.10416666666666691</v>
      </c>
      <c r="I53" s="35">
        <f>'Vehicle Data'!$C$8</f>
        <v>185.52672000000001</v>
      </c>
      <c r="J53" s="35">
        <f>0.5*'Vehicle Data'!$C$4*'Vehicle Data'!$C$9*'Vehicle Data'!$C$6*(Calculations!E53^2)</f>
        <v>12.299552777777778</v>
      </c>
      <c r="K53" s="35">
        <f>'Vehicle Data'!$C$3*G53</f>
        <v>-87.555555555556026</v>
      </c>
      <c r="L53" s="35">
        <f t="shared" si="1"/>
        <v>110.27071722222178</v>
      </c>
      <c r="M53" s="22">
        <f t="shared" si="0"/>
        <v>0</v>
      </c>
      <c r="N53" s="22">
        <f>SUM(M$3:M53)</f>
        <v>160526.72541606484</v>
      </c>
      <c r="O53" s="22">
        <f t="shared" si="2"/>
        <v>4.4590757060018013E-2</v>
      </c>
      <c r="P53" s="23">
        <f t="shared" si="8"/>
        <v>545.22743515431875</v>
      </c>
      <c r="Q53" s="23">
        <f>SUMIF(P$3:P53, "&lt;0")</f>
        <v>-75075.002550200603</v>
      </c>
      <c r="R53" s="23">
        <f t="shared" si="3"/>
        <v>2.0854167375055722E-2</v>
      </c>
      <c r="S53" s="20">
        <f t="shared" si="4"/>
        <v>545.22743515431875</v>
      </c>
      <c r="T53" s="20">
        <f t="shared" si="5"/>
        <v>0.54522743515431871</v>
      </c>
      <c r="U53" s="20">
        <f>(0.5*'Vehicle Data'!$C$3*(E53^2-E52^2))/1000</f>
        <v>0</v>
      </c>
      <c r="V53" s="20">
        <f t="shared" si="9"/>
        <v>0</v>
      </c>
      <c r="W53" s="37">
        <f>SUM(V$3:V53)/3600</f>
        <v>9.9521481481481561E-3</v>
      </c>
      <c r="Y53" s="3"/>
    </row>
    <row r="54" spans="1:25" x14ac:dyDescent="0.3">
      <c r="A54" s="7" t="s">
        <v>18</v>
      </c>
      <c r="B54" s="7">
        <v>51</v>
      </c>
      <c r="C54" s="7">
        <v>51</v>
      </c>
      <c r="D54" s="12">
        <v>17.399999999999999</v>
      </c>
      <c r="E54" s="24">
        <f t="shared" si="6"/>
        <v>4.833333333333333</v>
      </c>
      <c r="F54" s="24">
        <f>SUM(E$3:E54)</f>
        <v>307.8611111111112</v>
      </c>
      <c r="G54" s="31">
        <f t="shared" si="10"/>
        <v>-0.29166666666666685</v>
      </c>
      <c r="H54" s="31">
        <f t="shared" si="7"/>
        <v>-0.27083333333333315</v>
      </c>
      <c r="I54" s="35">
        <f>'Vehicle Data'!$C$8</f>
        <v>185.52672000000001</v>
      </c>
      <c r="J54" s="35">
        <f>0.5*'Vehicle Data'!$C$4*'Vehicle Data'!$C$9*'Vehicle Data'!$C$6*(Calculations!E54^2)</f>
        <v>11.752974999999998</v>
      </c>
      <c r="K54" s="35">
        <f>'Vehicle Data'!$C$3*G54</f>
        <v>-459.66666666666697</v>
      </c>
      <c r="L54" s="35">
        <f t="shared" si="1"/>
        <v>-262.38697166666697</v>
      </c>
      <c r="M54" s="22">
        <f t="shared" si="0"/>
        <v>0</v>
      </c>
      <c r="N54" s="22">
        <f>SUM(M$3:M54)</f>
        <v>160526.72541606484</v>
      </c>
      <c r="O54" s="22">
        <f t="shared" si="2"/>
        <v>4.4590757060018013E-2</v>
      </c>
      <c r="P54" s="23">
        <f t="shared" si="8"/>
        <v>-1268.2036963888902</v>
      </c>
      <c r="Q54" s="23">
        <f>SUMIF(P$3:P54, "&lt;0")</f>
        <v>-76343.2062465895</v>
      </c>
      <c r="R54" s="23">
        <f t="shared" si="3"/>
        <v>2.1206446179608193E-2</v>
      </c>
      <c r="S54" s="20">
        <f t="shared" si="4"/>
        <v>-1268.2036963888902</v>
      </c>
      <c r="T54" s="20">
        <f t="shared" si="5"/>
        <v>-1.2682036963888903</v>
      </c>
      <c r="U54" s="20">
        <f>(0.5*'Vehicle Data'!$C$3*(E54^2-E53^2))/1000</f>
        <v>-0.85609876543210262</v>
      </c>
      <c r="V54" s="20">
        <f t="shared" si="9"/>
        <v>0.68487901234568216</v>
      </c>
      <c r="W54" s="37">
        <f>SUM(V$3:V54)/3600</f>
        <v>1.0142392318244179E-2</v>
      </c>
      <c r="Y54" s="3"/>
    </row>
    <row r="55" spans="1:25" x14ac:dyDescent="0.3">
      <c r="A55" s="7" t="s">
        <v>18</v>
      </c>
      <c r="B55" s="7">
        <v>52</v>
      </c>
      <c r="C55" s="7">
        <v>52</v>
      </c>
      <c r="D55" s="12">
        <v>15.7</v>
      </c>
      <c r="E55" s="24">
        <f t="shared" si="6"/>
        <v>4.3611111111111107</v>
      </c>
      <c r="F55" s="24">
        <f>SUM(E$3:E55)</f>
        <v>312.22222222222229</v>
      </c>
      <c r="G55" s="31">
        <f t="shared" si="10"/>
        <v>-0.5972222222222221</v>
      </c>
      <c r="H55" s="31">
        <f t="shared" si="7"/>
        <v>-0.10416666666666655</v>
      </c>
      <c r="I55" s="35">
        <f>'Vehicle Data'!$C$8</f>
        <v>185.52672000000001</v>
      </c>
      <c r="J55" s="35">
        <f>0.5*'Vehicle Data'!$C$4*'Vehicle Data'!$C$9*'Vehicle Data'!$C$6*(Calculations!E55^2)</f>
        <v>9.5686048611111101</v>
      </c>
      <c r="K55" s="35">
        <f>'Vehicle Data'!$C$3*G55</f>
        <v>-941.22222222222206</v>
      </c>
      <c r="L55" s="35">
        <f t="shared" si="1"/>
        <v>-746.12689736111088</v>
      </c>
      <c r="M55" s="22">
        <f t="shared" si="0"/>
        <v>0</v>
      </c>
      <c r="N55" s="22">
        <f>SUM(M$3:M55)</f>
        <v>160526.72541606484</v>
      </c>
      <c r="O55" s="22">
        <f t="shared" si="2"/>
        <v>4.4590757060018013E-2</v>
      </c>
      <c r="P55" s="23">
        <f t="shared" si="8"/>
        <v>-3253.9423023803997</v>
      </c>
      <c r="Q55" s="23">
        <f>SUMIF(P$3:P55, "&lt;0")</f>
        <v>-79597.148548969897</v>
      </c>
      <c r="R55" s="23">
        <f t="shared" si="3"/>
        <v>2.2110319041380527E-2</v>
      </c>
      <c r="S55" s="20">
        <f t="shared" si="4"/>
        <v>-3253.9423023803997</v>
      </c>
      <c r="T55" s="20">
        <f t="shared" si="5"/>
        <v>-3.2539423023803997</v>
      </c>
      <c r="U55" s="20">
        <f>(0.5*'Vehicle Data'!$C$3*(E55^2-E54^2))/1000</f>
        <v>-3.4213549382716035</v>
      </c>
      <c r="V55" s="20">
        <f t="shared" si="9"/>
        <v>2.0522049382716006</v>
      </c>
      <c r="W55" s="37">
        <f>SUM(V$3:V55)/3600</f>
        <v>1.0712449245541846E-2</v>
      </c>
      <c r="Y55" s="3"/>
    </row>
    <row r="56" spans="1:25" x14ac:dyDescent="0.3">
      <c r="A56" s="7" t="s">
        <v>18</v>
      </c>
      <c r="B56" s="7">
        <v>53</v>
      </c>
      <c r="C56" s="7">
        <v>53</v>
      </c>
      <c r="D56" s="12">
        <v>13.1</v>
      </c>
      <c r="E56" s="24">
        <f t="shared" si="6"/>
        <v>3.6388888888888888</v>
      </c>
      <c r="F56" s="24">
        <f>SUM(E$3:E56)</f>
        <v>315.8611111111112</v>
      </c>
      <c r="G56" s="31">
        <f t="shared" si="10"/>
        <v>-0.49999999999999994</v>
      </c>
      <c r="H56" s="31">
        <f t="shared" si="7"/>
        <v>0.22222222222222218</v>
      </c>
      <c r="I56" s="35">
        <f>'Vehicle Data'!$C$8</f>
        <v>185.52672000000001</v>
      </c>
      <c r="J56" s="35">
        <f>0.5*'Vehicle Data'!$C$4*'Vehicle Data'!$C$9*'Vehicle Data'!$C$6*(Calculations!E56^2)</f>
        <v>6.6618048611111114</v>
      </c>
      <c r="K56" s="35">
        <f>'Vehicle Data'!$C$3*G56</f>
        <v>-787.99999999999989</v>
      </c>
      <c r="L56" s="35">
        <f t="shared" si="1"/>
        <v>-595.8114751388888</v>
      </c>
      <c r="M56" s="22">
        <f t="shared" si="0"/>
        <v>0</v>
      </c>
      <c r="N56" s="22">
        <f>SUM(M$3:M56)</f>
        <v>160526.72541606484</v>
      </c>
      <c r="O56" s="22">
        <f t="shared" si="2"/>
        <v>4.4590757060018013E-2</v>
      </c>
      <c r="P56" s="23">
        <f t="shared" si="8"/>
        <v>-2168.0917567554006</v>
      </c>
      <c r="Q56" s="23">
        <f>SUMIF(P$3:P56, "&lt;0")</f>
        <v>-81765.240305725296</v>
      </c>
      <c r="R56" s="23">
        <f t="shared" si="3"/>
        <v>2.2712566751590359E-2</v>
      </c>
      <c r="S56" s="20">
        <f t="shared" si="4"/>
        <v>-2168.0917567554006</v>
      </c>
      <c r="T56" s="20">
        <f t="shared" si="5"/>
        <v>-2.1680917567554006</v>
      </c>
      <c r="U56" s="20">
        <f>(0.5*'Vehicle Data'!$C$3*(E56^2-E55^2))/1000</f>
        <v>-4.5528888888888872</v>
      </c>
      <c r="V56" s="20">
        <f t="shared" si="9"/>
        <v>0.90522716049382701</v>
      </c>
      <c r="W56" s="37">
        <f>SUM(V$3:V56)/3600</f>
        <v>1.096390123456791E-2</v>
      </c>
      <c r="Y56" s="3"/>
    </row>
    <row r="57" spans="1:25" x14ac:dyDescent="0.3">
      <c r="A57" s="7" t="s">
        <v>18</v>
      </c>
      <c r="B57" s="7">
        <v>54</v>
      </c>
      <c r="C57" s="7">
        <v>54</v>
      </c>
      <c r="D57" s="12">
        <v>12.1</v>
      </c>
      <c r="E57" s="24">
        <f t="shared" si="6"/>
        <v>3.3611111111111107</v>
      </c>
      <c r="F57" s="24">
        <f>SUM(E$3:E57)</f>
        <v>319.22222222222229</v>
      </c>
      <c r="G57" s="31">
        <f t="shared" si="10"/>
        <v>-0.15277777777777773</v>
      </c>
      <c r="H57" s="31">
        <f t="shared" si="7"/>
        <v>0.24305555555555555</v>
      </c>
      <c r="I57" s="35">
        <f>'Vehicle Data'!$C$8</f>
        <v>185.52672000000001</v>
      </c>
      <c r="J57" s="35">
        <f>0.5*'Vehicle Data'!$C$4*'Vehicle Data'!$C$9*'Vehicle Data'!$C$6*(Calculations!E57^2)</f>
        <v>5.6835548611111095</v>
      </c>
      <c r="K57" s="35">
        <f>'Vehicle Data'!$C$3*G57</f>
        <v>-240.77777777777771</v>
      </c>
      <c r="L57" s="35">
        <f t="shared" si="1"/>
        <v>-49.567502916666598</v>
      </c>
      <c r="M57" s="22">
        <f t="shared" si="0"/>
        <v>0</v>
      </c>
      <c r="N57" s="22">
        <f>SUM(M$3:M57)</f>
        <v>160526.72541606484</v>
      </c>
      <c r="O57" s="22">
        <f t="shared" si="2"/>
        <v>4.4590757060018013E-2</v>
      </c>
      <c r="P57" s="23">
        <f t="shared" si="8"/>
        <v>-166.60188480324049</v>
      </c>
      <c r="Q57" s="23">
        <f>SUMIF(P$3:P57, "&lt;0")</f>
        <v>-81931.842190528536</v>
      </c>
      <c r="R57" s="23">
        <f t="shared" si="3"/>
        <v>2.2758845052924595E-2</v>
      </c>
      <c r="S57" s="20">
        <f t="shared" si="4"/>
        <v>-166.60188480324049</v>
      </c>
      <c r="T57" s="20">
        <f t="shared" si="5"/>
        <v>-0.16660188480324051</v>
      </c>
      <c r="U57" s="20">
        <f>(0.5*'Vehicle Data'!$C$3*(E57^2-E56^2))/1000</f>
        <v>-1.532222222222225</v>
      </c>
      <c r="V57" s="20">
        <f t="shared" si="9"/>
        <v>0</v>
      </c>
      <c r="W57" s="37">
        <f>SUM(V$3:V57)/3600</f>
        <v>1.096390123456791E-2</v>
      </c>
      <c r="Y57" s="3"/>
    </row>
    <row r="58" spans="1:25" x14ac:dyDescent="0.3">
      <c r="A58" s="7" t="s">
        <v>18</v>
      </c>
      <c r="B58" s="7">
        <v>55</v>
      </c>
      <c r="C58" s="7">
        <v>55</v>
      </c>
      <c r="D58" s="12">
        <v>12</v>
      </c>
      <c r="E58" s="24">
        <f t="shared" si="6"/>
        <v>3.333333333333333</v>
      </c>
      <c r="F58" s="24">
        <f>SUM(E$3:E58)</f>
        <v>322.5555555555556</v>
      </c>
      <c r="G58" s="31">
        <f t="shared" si="10"/>
        <v>-1.388888888888884E-2</v>
      </c>
      <c r="H58" s="31">
        <f t="shared" si="7"/>
        <v>7.6388888888888867E-2</v>
      </c>
      <c r="I58" s="35">
        <f>'Vehicle Data'!$C$8</f>
        <v>185.52672000000001</v>
      </c>
      <c r="J58" s="35">
        <f>0.5*'Vehicle Data'!$C$4*'Vehicle Data'!$C$9*'Vehicle Data'!$C$6*(Calculations!E58^2)</f>
        <v>5.589999999999999</v>
      </c>
      <c r="K58" s="35">
        <f>'Vehicle Data'!$C$3*G58</f>
        <v>-21.888888888888811</v>
      </c>
      <c r="L58" s="35">
        <f t="shared" si="1"/>
        <v>169.22783111111121</v>
      </c>
      <c r="M58" s="22">
        <f t="shared" si="0"/>
        <v>0</v>
      </c>
      <c r="N58" s="22">
        <f>SUM(M$3:M58)</f>
        <v>160526.72541606484</v>
      </c>
      <c r="O58" s="22">
        <f t="shared" si="2"/>
        <v>4.4590757060018013E-2</v>
      </c>
      <c r="P58" s="23">
        <f>IF(G58&lt;0,E58*L58,0)</f>
        <v>564.09277037037066</v>
      </c>
      <c r="Q58" s="23">
        <f>SUMIF(P$3:P58, "&lt;0")</f>
        <v>-81931.842190528536</v>
      </c>
      <c r="R58" s="23">
        <f t="shared" si="3"/>
        <v>2.2758845052924595E-2</v>
      </c>
      <c r="S58" s="20">
        <f t="shared" si="4"/>
        <v>564.09277037037066</v>
      </c>
      <c r="T58" s="20">
        <f t="shared" si="5"/>
        <v>0.56409277037037064</v>
      </c>
      <c r="U58" s="20">
        <f>(0.5*'Vehicle Data'!$C$3*(E58^2-E57^2))/1000</f>
        <v>-0.14653395061728297</v>
      </c>
      <c r="V58" s="20">
        <f t="shared" si="9"/>
        <v>0</v>
      </c>
      <c r="W58" s="37">
        <f>SUM(V$3:V58)/3600</f>
        <v>1.096390123456791E-2</v>
      </c>
      <c r="Y58" s="3"/>
    </row>
    <row r="59" spans="1:25" x14ac:dyDescent="0.3">
      <c r="A59" s="7" t="s">
        <v>18</v>
      </c>
      <c r="B59" s="7">
        <v>56</v>
      </c>
      <c r="C59" s="7">
        <v>56</v>
      </c>
      <c r="D59" s="12">
        <v>12</v>
      </c>
      <c r="E59" s="24">
        <f t="shared" si="6"/>
        <v>3.333333333333333</v>
      </c>
      <c r="F59" s="24">
        <f>SUM(E$3:E59)</f>
        <v>325.88888888888891</v>
      </c>
      <c r="G59" s="31">
        <f t="shared" si="10"/>
        <v>0</v>
      </c>
      <c r="H59" s="31">
        <f t="shared" si="7"/>
        <v>2.7777777777777801E-2</v>
      </c>
      <c r="I59" s="35">
        <f>'Vehicle Data'!$C$8</f>
        <v>185.52672000000001</v>
      </c>
      <c r="J59" s="35">
        <f>0.5*'Vehicle Data'!$C$4*'Vehicle Data'!$C$9*'Vehicle Data'!$C$6*(Calculations!E59^2)</f>
        <v>5.589999999999999</v>
      </c>
      <c r="K59" s="35">
        <f>'Vehicle Data'!$C$3*G59</f>
        <v>0</v>
      </c>
      <c r="L59" s="35">
        <f t="shared" si="1"/>
        <v>191.11672000000002</v>
      </c>
      <c r="M59" s="22">
        <f t="shared" si="0"/>
        <v>0</v>
      </c>
      <c r="N59" s="22">
        <f>SUM(M$3:M59)</f>
        <v>160526.72541606484</v>
      </c>
      <c r="O59" s="22">
        <f t="shared" si="2"/>
        <v>4.4590757060018013E-2</v>
      </c>
      <c r="P59" s="23">
        <f t="shared" si="8"/>
        <v>0</v>
      </c>
      <c r="Q59" s="23">
        <f>SUMIF(P$3:P59, "&lt;0")</f>
        <v>-81931.842190528536</v>
      </c>
      <c r="R59" s="23">
        <f t="shared" si="3"/>
        <v>2.2758845052924595E-2</v>
      </c>
      <c r="S59" s="20">
        <f t="shared" si="4"/>
        <v>0</v>
      </c>
      <c r="T59" s="20">
        <f t="shared" si="5"/>
        <v>0.63705573333333332</v>
      </c>
      <c r="U59" s="20">
        <f>(0.5*'Vehicle Data'!$C$3*(E59^2-E58^2))/1000</f>
        <v>0</v>
      </c>
      <c r="V59" s="20">
        <f t="shared" si="9"/>
        <v>0</v>
      </c>
      <c r="W59" s="37">
        <f>SUM(V$3:V59)/3600</f>
        <v>1.096390123456791E-2</v>
      </c>
      <c r="Y59" s="3"/>
    </row>
    <row r="60" spans="1:25" x14ac:dyDescent="0.3">
      <c r="A60" s="7" t="s">
        <v>18</v>
      </c>
      <c r="B60" s="7">
        <v>57</v>
      </c>
      <c r="C60" s="7">
        <v>57</v>
      </c>
      <c r="D60" s="12">
        <v>12</v>
      </c>
      <c r="E60" s="24">
        <f t="shared" si="6"/>
        <v>3.333333333333333</v>
      </c>
      <c r="F60" s="24">
        <f>SUM(E$3:E60)</f>
        <v>329.22222222222223</v>
      </c>
      <c r="G60" s="31">
        <f t="shared" si="10"/>
        <v>4.1666666666666761E-2</v>
      </c>
      <c r="H60" s="31">
        <f t="shared" si="7"/>
        <v>4.1666666666666644E-2</v>
      </c>
      <c r="I60" s="35">
        <f>'Vehicle Data'!$C$8</f>
        <v>185.52672000000001</v>
      </c>
      <c r="J60" s="35">
        <f>0.5*'Vehicle Data'!$C$4*'Vehicle Data'!$C$9*'Vehicle Data'!$C$6*(Calculations!E60^2)</f>
        <v>5.589999999999999</v>
      </c>
      <c r="K60" s="35">
        <f>'Vehicle Data'!$C$3*G60</f>
        <v>65.666666666666814</v>
      </c>
      <c r="L60" s="35">
        <f t="shared" si="1"/>
        <v>256.78338666666684</v>
      </c>
      <c r="M60" s="22">
        <f t="shared" si="0"/>
        <v>855.94462222222273</v>
      </c>
      <c r="N60" s="22">
        <f>SUM(M$3:M60)</f>
        <v>161382.67003828706</v>
      </c>
      <c r="O60" s="22">
        <f t="shared" si="2"/>
        <v>4.4828519455079742E-2</v>
      </c>
      <c r="P60" s="23">
        <f t="shared" si="8"/>
        <v>0</v>
      </c>
      <c r="Q60" s="23">
        <f>SUMIF(P$3:P60, "&lt;0")</f>
        <v>-81931.842190528536</v>
      </c>
      <c r="R60" s="23">
        <f t="shared" si="3"/>
        <v>2.2758845052924595E-2</v>
      </c>
      <c r="S60" s="20">
        <f t="shared" si="4"/>
        <v>855.94462222222273</v>
      </c>
      <c r="T60" s="20">
        <f t="shared" si="5"/>
        <v>0.85594462222222278</v>
      </c>
      <c r="U60" s="20">
        <f>(0.5*'Vehicle Data'!$C$3*(E60^2-E59^2))/1000</f>
        <v>0</v>
      </c>
      <c r="V60" s="20">
        <f t="shared" si="9"/>
        <v>0</v>
      </c>
      <c r="W60" s="37">
        <f>SUM(V$3:V60)/3600</f>
        <v>1.096390123456791E-2</v>
      </c>
      <c r="Y60" s="3"/>
    </row>
    <row r="61" spans="1:25" x14ac:dyDescent="0.3">
      <c r="A61" s="7" t="s">
        <v>18</v>
      </c>
      <c r="B61" s="7">
        <v>58</v>
      </c>
      <c r="C61" s="7">
        <v>58</v>
      </c>
      <c r="D61" s="12">
        <v>12.3</v>
      </c>
      <c r="E61" s="24">
        <f t="shared" si="6"/>
        <v>3.416666666666667</v>
      </c>
      <c r="F61" s="24">
        <f>SUM(E$3:E61)</f>
        <v>332.63888888888891</v>
      </c>
      <c r="G61" s="31">
        <f t="shared" si="10"/>
        <v>8.3333333333333287E-2</v>
      </c>
      <c r="H61" s="31">
        <f t="shared" si="7"/>
        <v>0.1458333333333332</v>
      </c>
      <c r="I61" s="35">
        <f>'Vehicle Data'!$C$8</f>
        <v>185.52672000000001</v>
      </c>
      <c r="J61" s="35">
        <f>0.5*'Vehicle Data'!$C$4*'Vehicle Data'!$C$9*'Vehicle Data'!$C$6*(Calculations!E61^2)</f>
        <v>5.8729937500000009</v>
      </c>
      <c r="K61" s="35">
        <f>'Vehicle Data'!$C$3*G61</f>
        <v>131.33333333333326</v>
      </c>
      <c r="L61" s="35">
        <f t="shared" si="1"/>
        <v>322.7330470833333</v>
      </c>
      <c r="M61" s="22">
        <f t="shared" si="0"/>
        <v>1102.6712442013888</v>
      </c>
      <c r="N61" s="22">
        <f>SUM(M$3:M61)</f>
        <v>162485.34128248846</v>
      </c>
      <c r="O61" s="22">
        <f t="shared" si="2"/>
        <v>4.5134817022913463E-2</v>
      </c>
      <c r="P61" s="23">
        <f t="shared" si="8"/>
        <v>0</v>
      </c>
      <c r="Q61" s="23">
        <f>SUMIF(P$3:P61, "&lt;0")</f>
        <v>-81931.842190528536</v>
      </c>
      <c r="R61" s="23">
        <f t="shared" si="3"/>
        <v>2.2758845052924595E-2</v>
      </c>
      <c r="S61" s="20">
        <f t="shared" si="4"/>
        <v>1102.6712442013888</v>
      </c>
      <c r="T61" s="20">
        <f t="shared" si="5"/>
        <v>1.1026712442013888</v>
      </c>
      <c r="U61" s="20">
        <f>(0.5*'Vehicle Data'!$C$3*(E61^2-E60^2))/1000</f>
        <v>0.44325000000000281</v>
      </c>
      <c r="V61" s="20">
        <f t="shared" si="9"/>
        <v>0</v>
      </c>
      <c r="W61" s="37">
        <f>SUM(V$3:V61)/3600</f>
        <v>1.096390123456791E-2</v>
      </c>
      <c r="Y61" s="3"/>
    </row>
    <row r="62" spans="1:25" x14ac:dyDescent="0.3">
      <c r="A62" s="7" t="s">
        <v>18</v>
      </c>
      <c r="B62" s="7">
        <v>59</v>
      </c>
      <c r="C62" s="7">
        <v>59</v>
      </c>
      <c r="D62" s="12">
        <v>12.6</v>
      </c>
      <c r="E62" s="24">
        <f t="shared" si="6"/>
        <v>3.5</v>
      </c>
      <c r="F62" s="24">
        <f>SUM(E$3:E62)</f>
        <v>336.13888888888891</v>
      </c>
      <c r="G62" s="31">
        <f t="shared" si="10"/>
        <v>0.33333333333333315</v>
      </c>
      <c r="H62" s="31">
        <f t="shared" si="7"/>
        <v>0.14583333333333343</v>
      </c>
      <c r="I62" s="35">
        <f>'Vehicle Data'!$C$8</f>
        <v>185.52672000000001</v>
      </c>
      <c r="J62" s="35">
        <f>0.5*'Vehicle Data'!$C$4*'Vehicle Data'!$C$9*'Vehicle Data'!$C$6*(Calculations!E62^2)</f>
        <v>6.1629750000000003</v>
      </c>
      <c r="K62" s="35">
        <f>'Vehicle Data'!$C$3*G62</f>
        <v>525.33333333333303</v>
      </c>
      <c r="L62" s="35">
        <f t="shared" si="1"/>
        <v>717.02302833333306</v>
      </c>
      <c r="M62" s="22">
        <f t="shared" si="0"/>
        <v>2509.5805991666657</v>
      </c>
      <c r="N62" s="22">
        <f>SUM(M$3:M62)</f>
        <v>164994.92188165511</v>
      </c>
      <c r="O62" s="22">
        <f t="shared" si="2"/>
        <v>4.5831922744904198E-2</v>
      </c>
      <c r="P62" s="23">
        <f t="shared" si="8"/>
        <v>0</v>
      </c>
      <c r="Q62" s="23">
        <f>SUMIF(P$3:P62, "&lt;0")</f>
        <v>-81931.842190528536</v>
      </c>
      <c r="R62" s="23">
        <f t="shared" si="3"/>
        <v>2.2758845052924595E-2</v>
      </c>
      <c r="S62" s="20">
        <f t="shared" si="4"/>
        <v>2509.5805991666657</v>
      </c>
      <c r="T62" s="20">
        <f t="shared" si="5"/>
        <v>2.5095805991666658</v>
      </c>
      <c r="U62" s="20">
        <f>(0.5*'Vehicle Data'!$C$3*(E62^2-E61^2))/1000</f>
        <v>0.4541944444444434</v>
      </c>
      <c r="V62" s="20">
        <f t="shared" si="9"/>
        <v>0</v>
      </c>
      <c r="W62" s="37">
        <f>SUM(V$3:V62)/3600</f>
        <v>1.096390123456791E-2</v>
      </c>
      <c r="Y62" s="3"/>
    </row>
    <row r="63" spans="1:25" x14ac:dyDescent="0.3">
      <c r="A63" s="7" t="s">
        <v>18</v>
      </c>
      <c r="B63" s="7">
        <v>60</v>
      </c>
      <c r="C63" s="7">
        <v>60</v>
      </c>
      <c r="D63" s="12">
        <v>14.7</v>
      </c>
      <c r="E63" s="24">
        <f t="shared" si="6"/>
        <v>4.083333333333333</v>
      </c>
      <c r="F63" s="24">
        <f>SUM(E$3:E63)</f>
        <v>340.22222222222223</v>
      </c>
      <c r="G63" s="31">
        <f t="shared" si="10"/>
        <v>0.37500000000000011</v>
      </c>
      <c r="H63" s="31">
        <f t="shared" si="7"/>
        <v>-8.3333333333333162E-2</v>
      </c>
      <c r="I63" s="35">
        <f>'Vehicle Data'!$C$8</f>
        <v>185.52672000000001</v>
      </c>
      <c r="J63" s="35">
        <f>0.5*'Vehicle Data'!$C$4*'Vehicle Data'!$C$9*'Vehicle Data'!$C$6*(Calculations!E63^2)</f>
        <v>8.3884937499999985</v>
      </c>
      <c r="K63" s="35">
        <f>'Vehicle Data'!$C$3*G63</f>
        <v>591.00000000000023</v>
      </c>
      <c r="L63" s="35">
        <f t="shared" si="1"/>
        <v>784.91521375000025</v>
      </c>
      <c r="M63" s="22">
        <f t="shared" si="0"/>
        <v>3205.0704561458342</v>
      </c>
      <c r="N63" s="22">
        <f>SUM(M$3:M63)</f>
        <v>168199.99233780094</v>
      </c>
      <c r="O63" s="22">
        <f t="shared" si="2"/>
        <v>4.6722220093833595E-2</v>
      </c>
      <c r="P63" s="23">
        <f t="shared" si="8"/>
        <v>0</v>
      </c>
      <c r="Q63" s="23">
        <f>SUMIF(P$3:P63, "&lt;0")</f>
        <v>-81931.842190528536</v>
      </c>
      <c r="R63" s="23">
        <f t="shared" si="3"/>
        <v>2.2758845052924595E-2</v>
      </c>
      <c r="S63" s="20">
        <f t="shared" si="4"/>
        <v>3205.0704561458342</v>
      </c>
      <c r="T63" s="20">
        <f t="shared" si="5"/>
        <v>3.2050704561458341</v>
      </c>
      <c r="U63" s="20">
        <f>(0.5*'Vehicle Data'!$C$3*(E63^2-E62^2))/1000</f>
        <v>3.4858055555555523</v>
      </c>
      <c r="V63" s="20">
        <f t="shared" si="9"/>
        <v>0</v>
      </c>
      <c r="W63" s="37">
        <f>SUM(V$3:V63)/3600</f>
        <v>1.096390123456791E-2</v>
      </c>
      <c r="Y63" s="3"/>
    </row>
    <row r="64" spans="1:25" x14ac:dyDescent="0.3">
      <c r="A64" s="7" t="s">
        <v>18</v>
      </c>
      <c r="B64" s="7">
        <v>61</v>
      </c>
      <c r="C64" s="7">
        <v>61</v>
      </c>
      <c r="D64" s="12">
        <v>15.3</v>
      </c>
      <c r="E64" s="24">
        <f t="shared" si="6"/>
        <v>4.25</v>
      </c>
      <c r="F64" s="24">
        <f>SUM(E$3:E64)</f>
        <v>344.47222222222223</v>
      </c>
      <c r="G64" s="31">
        <f t="shared" si="10"/>
        <v>0.16666666666666682</v>
      </c>
      <c r="H64" s="31">
        <f t="shared" si="7"/>
        <v>-0.12500000000000017</v>
      </c>
      <c r="I64" s="35">
        <f>'Vehicle Data'!$C$8</f>
        <v>185.52672000000001</v>
      </c>
      <c r="J64" s="35">
        <f>0.5*'Vehicle Data'!$C$4*'Vehicle Data'!$C$9*'Vehicle Data'!$C$6*(Calculations!E64^2)</f>
        <v>9.0872437500000007</v>
      </c>
      <c r="K64" s="35">
        <f>'Vehicle Data'!$C$3*G64</f>
        <v>262.66666666666691</v>
      </c>
      <c r="L64" s="35">
        <f t="shared" si="1"/>
        <v>457.2806304166669</v>
      </c>
      <c r="M64" s="22">
        <f t="shared" si="0"/>
        <v>1943.4426792708343</v>
      </c>
      <c r="N64" s="22">
        <f>SUM(M$3:M64)</f>
        <v>170143.43501707178</v>
      </c>
      <c r="O64" s="22">
        <f t="shared" si="2"/>
        <v>4.7262065282519937E-2</v>
      </c>
      <c r="P64" s="23">
        <f t="shared" si="8"/>
        <v>0</v>
      </c>
      <c r="Q64" s="23">
        <f>SUMIF(P$3:P64, "&lt;0")</f>
        <v>-81931.842190528536</v>
      </c>
      <c r="R64" s="23">
        <f t="shared" si="3"/>
        <v>2.2758845052924595E-2</v>
      </c>
      <c r="S64" s="20">
        <f t="shared" si="4"/>
        <v>1943.4426792708343</v>
      </c>
      <c r="T64" s="20">
        <f t="shared" si="5"/>
        <v>1.9434426792708344</v>
      </c>
      <c r="U64" s="20">
        <f>(0.5*'Vehicle Data'!$C$3*(E64^2-E63^2))/1000</f>
        <v>1.0944444444444474</v>
      </c>
      <c r="V64" s="20">
        <f t="shared" si="9"/>
        <v>1.9130888888888842</v>
      </c>
      <c r="W64" s="37">
        <f>SUM(V$3:V64)/3600</f>
        <v>1.1495314814814823E-2</v>
      </c>
      <c r="Y64" s="3"/>
    </row>
    <row r="65" spans="1:25" x14ac:dyDescent="0.3">
      <c r="A65" s="7" t="s">
        <v>18</v>
      </c>
      <c r="B65" s="7">
        <v>62</v>
      </c>
      <c r="C65" s="7">
        <v>62</v>
      </c>
      <c r="D65" s="12">
        <v>15.9</v>
      </c>
      <c r="E65" s="24">
        <f t="shared" si="6"/>
        <v>4.416666666666667</v>
      </c>
      <c r="F65" s="24">
        <f>SUM(E$3:E65)</f>
        <v>348.88888888888891</v>
      </c>
      <c r="G65" s="31">
        <f t="shared" si="10"/>
        <v>0.12499999999999981</v>
      </c>
      <c r="H65" s="31">
        <f t="shared" si="7"/>
        <v>0</v>
      </c>
      <c r="I65" s="35">
        <f>'Vehicle Data'!$C$8</f>
        <v>185.52672000000001</v>
      </c>
      <c r="J65" s="35">
        <f>0.5*'Vehicle Data'!$C$4*'Vehicle Data'!$C$9*'Vehicle Data'!$C$6*(Calculations!E65^2)</f>
        <v>9.81394375</v>
      </c>
      <c r="K65" s="35">
        <f>'Vehicle Data'!$C$3*G65</f>
        <v>196.99999999999969</v>
      </c>
      <c r="L65" s="35">
        <f t="shared" si="1"/>
        <v>392.34066374999969</v>
      </c>
      <c r="M65" s="22">
        <f t="shared" si="0"/>
        <v>1732.8379315624989</v>
      </c>
      <c r="N65" s="22">
        <f>SUM(M$3:M65)</f>
        <v>171876.27294863429</v>
      </c>
      <c r="O65" s="22">
        <f t="shared" si="2"/>
        <v>4.7743409152398414E-2</v>
      </c>
      <c r="P65" s="23">
        <f t="shared" si="8"/>
        <v>0</v>
      </c>
      <c r="Q65" s="23">
        <f>SUMIF(P$3:P65, "&lt;0")</f>
        <v>-81931.842190528536</v>
      </c>
      <c r="R65" s="23">
        <f t="shared" si="3"/>
        <v>2.2758845052924595E-2</v>
      </c>
      <c r="S65" s="20">
        <f t="shared" si="4"/>
        <v>1732.8379315624989</v>
      </c>
      <c r="T65" s="20">
        <f t="shared" si="5"/>
        <v>1.7328379315624989</v>
      </c>
      <c r="U65" s="20">
        <f>(0.5*'Vehicle Data'!$C$3*(E65^2-E64^2))/1000</f>
        <v>1.1382222222222238</v>
      </c>
      <c r="V65" s="20">
        <f t="shared" si="9"/>
        <v>0</v>
      </c>
      <c r="W65" s="37">
        <f>SUM(V$3:V65)/3600</f>
        <v>1.1495314814814823E-2</v>
      </c>
      <c r="Y65" s="3"/>
    </row>
    <row r="66" spans="1:25" x14ac:dyDescent="0.3">
      <c r="A66" s="7" t="s">
        <v>18</v>
      </c>
      <c r="B66" s="7">
        <v>63</v>
      </c>
      <c r="C66" s="7">
        <v>63</v>
      </c>
      <c r="D66" s="12">
        <v>16.2</v>
      </c>
      <c r="E66" s="24">
        <f t="shared" si="6"/>
        <v>4.5</v>
      </c>
      <c r="F66" s="24">
        <f>SUM(E$3:E66)</f>
        <v>353.38888888888891</v>
      </c>
      <c r="G66" s="31">
        <f t="shared" si="10"/>
        <v>0.16666666666666682</v>
      </c>
      <c r="H66" s="31">
        <f t="shared" si="7"/>
        <v>4.8611111111111299E-2</v>
      </c>
      <c r="I66" s="35">
        <f>'Vehicle Data'!$C$8</f>
        <v>185.52672000000001</v>
      </c>
      <c r="J66" s="35">
        <f>0.5*'Vehicle Data'!$C$4*'Vehicle Data'!$C$9*'Vehicle Data'!$C$6*(Calculations!E66^2)</f>
        <v>10.187775</v>
      </c>
      <c r="K66" s="35">
        <f>'Vehicle Data'!$C$3*G66</f>
        <v>262.66666666666691</v>
      </c>
      <c r="L66" s="35">
        <f t="shared" si="1"/>
        <v>458.38116166666691</v>
      </c>
      <c r="M66" s="22">
        <f t="shared" si="0"/>
        <v>2062.7152275000012</v>
      </c>
      <c r="N66" s="22">
        <f>SUM(M$3:M66)</f>
        <v>173938.9881761343</v>
      </c>
      <c r="O66" s="22">
        <f t="shared" si="2"/>
        <v>4.8316385604481753E-2</v>
      </c>
      <c r="P66" s="23">
        <f t="shared" si="8"/>
        <v>0</v>
      </c>
      <c r="Q66" s="23">
        <f>SUMIF(P$3:P66, "&lt;0")</f>
        <v>-81931.842190528536</v>
      </c>
      <c r="R66" s="23">
        <f t="shared" si="3"/>
        <v>2.2758845052924595E-2</v>
      </c>
      <c r="S66" s="20">
        <f t="shared" si="4"/>
        <v>2062.7152275000012</v>
      </c>
      <c r="T66" s="20">
        <f t="shared" si="5"/>
        <v>2.0627152275000014</v>
      </c>
      <c r="U66" s="20">
        <f>(0.5*'Vehicle Data'!$C$3*(E66^2-E65^2))/1000</f>
        <v>0.5855277777777762</v>
      </c>
      <c r="V66" s="20">
        <f t="shared" si="9"/>
        <v>0.44215555555555808</v>
      </c>
      <c r="W66" s="37">
        <f>SUM(V$3:V66)/3600</f>
        <v>1.1618135802469145E-2</v>
      </c>
      <c r="Y66" s="3"/>
    </row>
    <row r="67" spans="1:25" x14ac:dyDescent="0.3">
      <c r="A67" s="7" t="s">
        <v>18</v>
      </c>
      <c r="B67" s="7">
        <v>64</v>
      </c>
      <c r="C67" s="7">
        <v>64</v>
      </c>
      <c r="D67" s="12">
        <v>17.100000000000001</v>
      </c>
      <c r="E67" s="24">
        <f t="shared" si="6"/>
        <v>4.75</v>
      </c>
      <c r="F67" s="24">
        <f>SUM(E$3:E67)</f>
        <v>358.13888888888891</v>
      </c>
      <c r="G67" s="31">
        <f t="shared" si="10"/>
        <v>0.2222222222222224</v>
      </c>
      <c r="H67" s="31">
        <f t="shared" si="7"/>
        <v>-1.3888888888888964E-2</v>
      </c>
      <c r="I67" s="35">
        <f>'Vehicle Data'!$C$8</f>
        <v>185.52672000000001</v>
      </c>
      <c r="J67" s="35">
        <f>0.5*'Vehicle Data'!$C$4*'Vehicle Data'!$C$9*'Vehicle Data'!$C$6*(Calculations!E67^2)</f>
        <v>11.35119375</v>
      </c>
      <c r="K67" s="35">
        <f>'Vehicle Data'!$C$3*G67</f>
        <v>350.22222222222251</v>
      </c>
      <c r="L67" s="35">
        <f t="shared" si="1"/>
        <v>547.10013597222246</v>
      </c>
      <c r="M67" s="22">
        <f t="shared" ref="M67:M130" si="11">IF(G67&gt;0,L67*E67,0)</f>
        <v>2598.7256458680567</v>
      </c>
      <c r="N67" s="22">
        <f>SUM(M$3:M67)</f>
        <v>176537.71382200235</v>
      </c>
      <c r="O67" s="22">
        <f t="shared" si="2"/>
        <v>4.9038253839445094E-2</v>
      </c>
      <c r="P67" s="23">
        <f t="shared" si="8"/>
        <v>0</v>
      </c>
      <c r="Q67" s="23">
        <f>SUMIF(P$3:P67, "&lt;0")</f>
        <v>-81931.842190528536</v>
      </c>
      <c r="R67" s="23">
        <f t="shared" si="3"/>
        <v>2.2758845052924595E-2</v>
      </c>
      <c r="S67" s="20">
        <f t="shared" si="4"/>
        <v>2598.7256458680567</v>
      </c>
      <c r="T67" s="20">
        <f t="shared" si="5"/>
        <v>2.5987256458680568</v>
      </c>
      <c r="U67" s="20">
        <f>(0.5*'Vehicle Data'!$C$3*(E67^2-E66^2))/1000</f>
        <v>1.8222499999999999</v>
      </c>
      <c r="V67" s="20">
        <f t="shared" si="9"/>
        <v>0</v>
      </c>
      <c r="W67" s="37">
        <f>SUM(V$3:V67)/3600</f>
        <v>1.1618135802469145E-2</v>
      </c>
      <c r="Y67" s="3"/>
    </row>
    <row r="68" spans="1:25" x14ac:dyDescent="0.3">
      <c r="A68" s="7" t="s">
        <v>18</v>
      </c>
      <c r="B68" s="7">
        <v>65</v>
      </c>
      <c r="C68" s="7">
        <v>65</v>
      </c>
      <c r="D68" s="12">
        <v>17.8</v>
      </c>
      <c r="E68" s="24">
        <f t="shared" ref="E68:E131" si="12">D68/3.6</f>
        <v>4.9444444444444446</v>
      </c>
      <c r="F68" s="24">
        <f>SUM(E$3:E68)</f>
        <v>363.08333333333337</v>
      </c>
      <c r="G68" s="31">
        <f t="shared" si="10"/>
        <v>0.1388888888888889</v>
      </c>
      <c r="H68" s="31">
        <f t="shared" si="7"/>
        <v>-6.9444444444444683E-2</v>
      </c>
      <c r="I68" s="35">
        <f>'Vehicle Data'!$C$8</f>
        <v>185.52672000000001</v>
      </c>
      <c r="J68" s="35">
        <f>0.5*'Vehicle Data'!$C$4*'Vehicle Data'!$C$9*'Vehicle Data'!$C$6*(Calculations!E68^2)</f>
        <v>12.299552777777778</v>
      </c>
      <c r="K68" s="35">
        <f>'Vehicle Data'!$C$3*G68</f>
        <v>218.88888888888889</v>
      </c>
      <c r="L68" s="35">
        <f t="shared" ref="L68:L131" si="13">SUM(I68:K68)</f>
        <v>416.71516166666669</v>
      </c>
      <c r="M68" s="22">
        <f t="shared" si="11"/>
        <v>2060.4249660185187</v>
      </c>
      <c r="N68" s="22">
        <f>SUM(M$3:M68)</f>
        <v>178598.13878802088</v>
      </c>
      <c r="O68" s="22">
        <f t="shared" ref="O68:O131" si="14">N68/3600000</f>
        <v>4.9610594107783575E-2</v>
      </c>
      <c r="P68" s="23">
        <f t="shared" ref="P68:P131" si="15">IF(G68&lt;0,E68*L68,0)</f>
        <v>0</v>
      </c>
      <c r="Q68" s="23">
        <f>SUMIF(P$3:P68, "&lt;0")</f>
        <v>-81931.842190528536</v>
      </c>
      <c r="R68" s="23">
        <f t="shared" ref="R68:R131" si="16">Q68/3600000*-1</f>
        <v>2.2758845052924595E-2</v>
      </c>
      <c r="S68" s="20">
        <f t="shared" ref="S68:S131" si="17">IF(M68&gt;0,M68,P68)</f>
        <v>2060.4249660185187</v>
      </c>
      <c r="T68" s="20">
        <f t="shared" ref="T68:T131" si="18">L68*E68/1000</f>
        <v>2.0604249660185188</v>
      </c>
      <c r="U68" s="20">
        <f>(0.5*'Vehicle Data'!$C$3*(E68^2-E67^2))/1000</f>
        <v>1.4854043209876548</v>
      </c>
      <c r="V68" s="20">
        <f t="shared" si="9"/>
        <v>0.26947654320987607</v>
      </c>
      <c r="W68" s="37">
        <f>SUM(V$3:V68)/3600</f>
        <v>1.1692990397805221E-2</v>
      </c>
      <c r="Y68" s="3"/>
    </row>
    <row r="69" spans="1:25" x14ac:dyDescent="0.3">
      <c r="A69" s="7" t="s">
        <v>18</v>
      </c>
      <c r="B69" s="7">
        <v>66</v>
      </c>
      <c r="C69" s="7">
        <v>66</v>
      </c>
      <c r="D69" s="12">
        <v>18.100000000000001</v>
      </c>
      <c r="E69" s="24">
        <f t="shared" si="12"/>
        <v>5.0277777777777777</v>
      </c>
      <c r="F69" s="24">
        <f>SUM(E$3:E69)</f>
        <v>368.11111111111114</v>
      </c>
      <c r="G69" s="31">
        <f t="shared" si="10"/>
        <v>8.3333333333333037E-2</v>
      </c>
      <c r="H69" s="31">
        <f t="shared" ref="H69:H132" si="19">($G70-$G68)/2</f>
        <v>8.3333333333333287E-2</v>
      </c>
      <c r="I69" s="35">
        <f>'Vehicle Data'!$C$8</f>
        <v>185.52672000000001</v>
      </c>
      <c r="J69" s="35">
        <f>0.5*'Vehicle Data'!$C$4*'Vehicle Data'!$C$9*'Vehicle Data'!$C$6*(Calculations!E69^2)</f>
        <v>12.717638194444444</v>
      </c>
      <c r="K69" s="35">
        <f>'Vehicle Data'!$C$3*G69</f>
        <v>131.33333333333286</v>
      </c>
      <c r="L69" s="35">
        <f t="shared" si="13"/>
        <v>329.57769152777735</v>
      </c>
      <c r="M69" s="22">
        <f t="shared" si="11"/>
        <v>1657.0433935146582</v>
      </c>
      <c r="N69" s="22">
        <f>SUM(M$3:M69)</f>
        <v>180255.18218153555</v>
      </c>
      <c r="O69" s="22">
        <f t="shared" si="14"/>
        <v>5.0070883939315428E-2</v>
      </c>
      <c r="P69" s="23">
        <f t="shared" si="15"/>
        <v>0</v>
      </c>
      <c r="Q69" s="23">
        <f>SUMIF(P$3:P69, "&lt;0")</f>
        <v>-81931.842190528536</v>
      </c>
      <c r="R69" s="23">
        <f t="shared" si="16"/>
        <v>2.2758845052924595E-2</v>
      </c>
      <c r="S69" s="20">
        <f t="shared" si="17"/>
        <v>1657.0433935146582</v>
      </c>
      <c r="T69" s="20">
        <f t="shared" si="18"/>
        <v>1.6570433935146582</v>
      </c>
      <c r="U69" s="20">
        <f>(0.5*'Vehicle Data'!$C$3*(E69^2-E68^2))/1000</f>
        <v>0.65484259259259026</v>
      </c>
      <c r="V69" s="20">
        <f t="shared" ref="V69:V132" si="20">IF(U68-U69&gt;0,(U68-U69)*0.8,0)</f>
        <v>0.6644493827160517</v>
      </c>
      <c r="W69" s="37">
        <f>SUM(V$3:V69)/3600</f>
        <v>1.1877559670781902E-2</v>
      </c>
      <c r="Y69" s="3"/>
    </row>
    <row r="70" spans="1:25" x14ac:dyDescent="0.3">
      <c r="A70" s="7" t="s">
        <v>18</v>
      </c>
      <c r="B70" s="7">
        <v>67</v>
      </c>
      <c r="C70" s="7">
        <v>67</v>
      </c>
      <c r="D70" s="12">
        <v>18.399999999999999</v>
      </c>
      <c r="E70" s="24">
        <f t="shared" si="12"/>
        <v>5.1111111111111107</v>
      </c>
      <c r="F70" s="24">
        <f>SUM(E$3:E70)</f>
        <v>373.22222222222223</v>
      </c>
      <c r="G70" s="31">
        <f t="shared" ref="G70:G133" si="21">($D71-$D69)/2/3.6</f>
        <v>0.30555555555555547</v>
      </c>
      <c r="H70" s="31">
        <f t="shared" si="19"/>
        <v>0.29166666666666685</v>
      </c>
      <c r="I70" s="35">
        <f>'Vehicle Data'!$C$8</f>
        <v>185.52672000000001</v>
      </c>
      <c r="J70" s="35">
        <f>0.5*'Vehicle Data'!$C$4*'Vehicle Data'!$C$9*'Vehicle Data'!$C$6*(Calculations!E70^2)</f>
        <v>13.142711111111108</v>
      </c>
      <c r="K70" s="35">
        <f>'Vehicle Data'!$C$3*G70</f>
        <v>481.55555555555543</v>
      </c>
      <c r="L70" s="35">
        <f t="shared" si="13"/>
        <v>680.22498666666661</v>
      </c>
      <c r="M70" s="22">
        <f t="shared" si="11"/>
        <v>3476.705487407407</v>
      </c>
      <c r="N70" s="22">
        <f>SUM(M$3:M70)</f>
        <v>183731.88766894295</v>
      </c>
      <c r="O70" s="22">
        <f t="shared" si="14"/>
        <v>5.1036635463595263E-2</v>
      </c>
      <c r="P70" s="23">
        <f t="shared" si="15"/>
        <v>0</v>
      </c>
      <c r="Q70" s="23">
        <f>SUMIF(P$3:P70, "&lt;0")</f>
        <v>-81931.842190528536</v>
      </c>
      <c r="R70" s="23">
        <f t="shared" si="16"/>
        <v>2.2758845052924595E-2</v>
      </c>
      <c r="S70" s="20">
        <f t="shared" si="17"/>
        <v>3476.705487407407</v>
      </c>
      <c r="T70" s="20">
        <f t="shared" si="18"/>
        <v>3.4767054874074068</v>
      </c>
      <c r="U70" s="20">
        <f>(0.5*'Vehicle Data'!$C$3*(E70^2-E69^2))/1000</f>
        <v>0.6657870370370349</v>
      </c>
      <c r="V70" s="20">
        <f t="shared" si="20"/>
        <v>0</v>
      </c>
      <c r="W70" s="37">
        <f>SUM(V$3:V70)/3600</f>
        <v>1.1877559670781902E-2</v>
      </c>
      <c r="Y70" s="3"/>
    </row>
    <row r="71" spans="1:25" x14ac:dyDescent="0.3">
      <c r="A71" s="7" t="s">
        <v>18</v>
      </c>
      <c r="B71" s="7">
        <v>68</v>
      </c>
      <c r="C71" s="7">
        <v>68</v>
      </c>
      <c r="D71" s="12">
        <v>20.3</v>
      </c>
      <c r="E71" s="24">
        <f t="shared" si="12"/>
        <v>5.6388888888888893</v>
      </c>
      <c r="F71" s="24">
        <f>SUM(E$3:E71)</f>
        <v>378.86111111111114</v>
      </c>
      <c r="G71" s="31">
        <f t="shared" si="21"/>
        <v>0.66666666666666674</v>
      </c>
      <c r="H71" s="31">
        <f t="shared" si="19"/>
        <v>0.27777777777777773</v>
      </c>
      <c r="I71" s="35">
        <f>'Vehicle Data'!$C$8</f>
        <v>185.52672000000001</v>
      </c>
      <c r="J71" s="35">
        <f>0.5*'Vehicle Data'!$C$4*'Vehicle Data'!$C$9*'Vehicle Data'!$C$6*(Calculations!E71^2)</f>
        <v>15.997104861111113</v>
      </c>
      <c r="K71" s="35">
        <f>'Vehicle Data'!$C$3*G71</f>
        <v>1050.6666666666667</v>
      </c>
      <c r="L71" s="35">
        <f t="shared" si="13"/>
        <v>1252.1904915277778</v>
      </c>
      <c r="M71" s="22">
        <f t="shared" si="11"/>
        <v>7060.9630494483026</v>
      </c>
      <c r="N71" s="22">
        <f>SUM(M$3:M71)</f>
        <v>190792.85071839124</v>
      </c>
      <c r="O71" s="22">
        <f t="shared" si="14"/>
        <v>5.2998014088442014E-2</v>
      </c>
      <c r="P71" s="23">
        <f t="shared" si="15"/>
        <v>0</v>
      </c>
      <c r="Q71" s="23">
        <f>SUMIF(P$3:P71, "&lt;0")</f>
        <v>-81931.842190528536</v>
      </c>
      <c r="R71" s="23">
        <f t="shared" si="16"/>
        <v>2.2758845052924595E-2</v>
      </c>
      <c r="S71" s="20">
        <f t="shared" si="17"/>
        <v>7060.9630494483026</v>
      </c>
      <c r="T71" s="20">
        <f t="shared" si="18"/>
        <v>7.0609630494483024</v>
      </c>
      <c r="U71" s="20">
        <f>(0.5*'Vehicle Data'!$C$3*(E71^2-E70^2))/1000</f>
        <v>4.4708055555555637</v>
      </c>
      <c r="V71" s="20">
        <f t="shared" si="20"/>
        <v>0</v>
      </c>
      <c r="W71" s="37">
        <f>SUM(V$3:V71)/3600</f>
        <v>1.1877559670781902E-2</v>
      </c>
      <c r="Y71" s="3"/>
    </row>
    <row r="72" spans="1:25" x14ac:dyDescent="0.3">
      <c r="A72" s="7" t="s">
        <v>18</v>
      </c>
      <c r="B72" s="7">
        <v>69</v>
      </c>
      <c r="C72" s="7">
        <v>69</v>
      </c>
      <c r="D72" s="12">
        <v>23.2</v>
      </c>
      <c r="E72" s="24">
        <f t="shared" si="12"/>
        <v>6.4444444444444438</v>
      </c>
      <c r="F72" s="24">
        <f>SUM(E$3:E72)</f>
        <v>385.3055555555556</v>
      </c>
      <c r="G72" s="31">
        <f t="shared" si="21"/>
        <v>0.86111111111111094</v>
      </c>
      <c r="H72" s="31">
        <f t="shared" si="19"/>
        <v>0.12500000000000006</v>
      </c>
      <c r="I72" s="35">
        <f>'Vehicle Data'!$C$8</f>
        <v>185.52672000000001</v>
      </c>
      <c r="J72" s="35">
        <f>0.5*'Vehicle Data'!$C$4*'Vehicle Data'!$C$9*'Vehicle Data'!$C$6*(Calculations!E72^2)</f>
        <v>20.89417777777777</v>
      </c>
      <c r="K72" s="35">
        <f>'Vehicle Data'!$C$3*G72</f>
        <v>1357.1111111111109</v>
      </c>
      <c r="L72" s="35">
        <f t="shared" si="13"/>
        <v>1563.5320088888886</v>
      </c>
      <c r="M72" s="22">
        <f t="shared" si="11"/>
        <v>10076.095168395059</v>
      </c>
      <c r="N72" s="22">
        <f>SUM(M$3:M72)</f>
        <v>200868.9458867863</v>
      </c>
      <c r="O72" s="22">
        <f t="shared" si="14"/>
        <v>5.5796929412996195E-2</v>
      </c>
      <c r="P72" s="23">
        <f t="shared" si="15"/>
        <v>0</v>
      </c>
      <c r="Q72" s="23">
        <f>SUMIF(P$3:P72, "&lt;0")</f>
        <v>-81931.842190528536</v>
      </c>
      <c r="R72" s="23">
        <f t="shared" si="16"/>
        <v>2.2758845052924595E-2</v>
      </c>
      <c r="S72" s="20">
        <f t="shared" si="17"/>
        <v>10076.095168395059</v>
      </c>
      <c r="T72" s="20">
        <f t="shared" si="18"/>
        <v>10.076095168395058</v>
      </c>
      <c r="U72" s="20">
        <f>(0.5*'Vehicle Data'!$C$3*(E72^2-E71^2))/1000</f>
        <v>7.6702314814814683</v>
      </c>
      <c r="V72" s="20">
        <f t="shared" si="20"/>
        <v>0</v>
      </c>
      <c r="W72" s="37">
        <f>SUM(V$3:V72)/3600</f>
        <v>1.1877559670781902E-2</v>
      </c>
      <c r="Y72" s="3"/>
    </row>
    <row r="73" spans="1:25" x14ac:dyDescent="0.3">
      <c r="A73" s="7" t="s">
        <v>18</v>
      </c>
      <c r="B73" s="7">
        <v>70</v>
      </c>
      <c r="C73" s="7">
        <v>70</v>
      </c>
      <c r="D73" s="12">
        <v>26.5</v>
      </c>
      <c r="E73" s="24">
        <f t="shared" si="12"/>
        <v>7.3611111111111107</v>
      </c>
      <c r="F73" s="24">
        <f>SUM(E$3:E73)</f>
        <v>392.66666666666669</v>
      </c>
      <c r="G73" s="31">
        <f t="shared" si="21"/>
        <v>0.91666666666666685</v>
      </c>
      <c r="H73" s="31">
        <f t="shared" si="19"/>
        <v>-6.9444444444442532E-3</v>
      </c>
      <c r="I73" s="35">
        <f>'Vehicle Data'!$C$8</f>
        <v>185.52672000000001</v>
      </c>
      <c r="J73" s="35">
        <f>0.5*'Vehicle Data'!$C$4*'Vehicle Data'!$C$9*'Vehicle Data'!$C$6*(Calculations!E73^2)</f>
        <v>27.260954861111106</v>
      </c>
      <c r="K73" s="35">
        <f>'Vehicle Data'!$C$3*G73</f>
        <v>1444.666666666667</v>
      </c>
      <c r="L73" s="35">
        <f t="shared" si="13"/>
        <v>1657.4543415277781</v>
      </c>
      <c r="M73" s="22">
        <f t="shared" si="11"/>
        <v>12200.705569579477</v>
      </c>
      <c r="N73" s="22">
        <f>SUM(M$3:M73)</f>
        <v>213069.65145636577</v>
      </c>
      <c r="O73" s="22">
        <f t="shared" si="14"/>
        <v>5.9186014293434938E-2</v>
      </c>
      <c r="P73" s="23">
        <f t="shared" si="15"/>
        <v>0</v>
      </c>
      <c r="Q73" s="23">
        <f>SUMIF(P$3:P73, "&lt;0")</f>
        <v>-81931.842190528536</v>
      </c>
      <c r="R73" s="23">
        <f t="shared" si="16"/>
        <v>2.2758845052924595E-2</v>
      </c>
      <c r="S73" s="20">
        <f t="shared" si="17"/>
        <v>12200.705569579477</v>
      </c>
      <c r="T73" s="20">
        <f t="shared" si="18"/>
        <v>12.200705569579476</v>
      </c>
      <c r="U73" s="20">
        <f>(0.5*'Vehicle Data'!$C$3*(E73^2-E72^2))/1000</f>
        <v>9.9722129629629652</v>
      </c>
      <c r="V73" s="20">
        <f t="shared" si="20"/>
        <v>0</v>
      </c>
      <c r="W73" s="37">
        <f>SUM(V$3:V73)/3600</f>
        <v>1.1877559670781902E-2</v>
      </c>
      <c r="Y73" s="3"/>
    </row>
    <row r="74" spans="1:25" x14ac:dyDescent="0.3">
      <c r="A74" s="7" t="s">
        <v>18</v>
      </c>
      <c r="B74" s="7">
        <v>71</v>
      </c>
      <c r="C74" s="7">
        <v>71</v>
      </c>
      <c r="D74" s="12">
        <v>29.8</v>
      </c>
      <c r="E74" s="24">
        <f t="shared" si="12"/>
        <v>8.2777777777777786</v>
      </c>
      <c r="F74" s="24">
        <f>SUM(E$3:E74)</f>
        <v>400.94444444444446</v>
      </c>
      <c r="G74" s="31">
        <f t="shared" si="21"/>
        <v>0.84722222222222243</v>
      </c>
      <c r="H74" s="31">
        <f t="shared" si="19"/>
        <v>-0.13888888888888912</v>
      </c>
      <c r="I74" s="35">
        <f>'Vehicle Data'!$C$8</f>
        <v>185.52672000000001</v>
      </c>
      <c r="J74" s="35">
        <f>0.5*'Vehicle Data'!$C$4*'Vehicle Data'!$C$9*'Vehicle Data'!$C$6*(Calculations!E74^2)</f>
        <v>34.473219444444453</v>
      </c>
      <c r="K74" s="35">
        <f>'Vehicle Data'!$C$3*G74</f>
        <v>1335.2222222222226</v>
      </c>
      <c r="L74" s="35">
        <f t="shared" si="13"/>
        <v>1555.222161666667</v>
      </c>
      <c r="M74" s="22">
        <f t="shared" si="11"/>
        <v>12873.783449351857</v>
      </c>
      <c r="N74" s="22">
        <f>SUM(M$3:M74)</f>
        <v>225943.43490571762</v>
      </c>
      <c r="O74" s="22">
        <f t="shared" si="14"/>
        <v>6.2762065251588228E-2</v>
      </c>
      <c r="P74" s="23">
        <f t="shared" si="15"/>
        <v>0</v>
      </c>
      <c r="Q74" s="23">
        <f>SUMIF(P$3:P74, "&lt;0")</f>
        <v>-81931.842190528536</v>
      </c>
      <c r="R74" s="23">
        <f t="shared" si="16"/>
        <v>2.2758845052924595E-2</v>
      </c>
      <c r="S74" s="20">
        <f t="shared" si="17"/>
        <v>12873.783449351857</v>
      </c>
      <c r="T74" s="20">
        <f t="shared" si="18"/>
        <v>12.873783449351857</v>
      </c>
      <c r="U74" s="20">
        <f>(0.5*'Vehicle Data'!$C$3*(E74^2-E73^2))/1000</f>
        <v>11.296490740740762</v>
      </c>
      <c r="V74" s="20">
        <f t="shared" si="20"/>
        <v>0</v>
      </c>
      <c r="W74" s="37">
        <f>SUM(V$3:V74)/3600</f>
        <v>1.1877559670781902E-2</v>
      </c>
      <c r="Y74" s="3"/>
    </row>
    <row r="75" spans="1:25" x14ac:dyDescent="0.3">
      <c r="A75" s="7" t="s">
        <v>18</v>
      </c>
      <c r="B75" s="7">
        <v>72</v>
      </c>
      <c r="C75" s="7">
        <v>72</v>
      </c>
      <c r="D75" s="12">
        <v>32.6</v>
      </c>
      <c r="E75" s="24">
        <f t="shared" si="12"/>
        <v>9.0555555555555554</v>
      </c>
      <c r="F75" s="24">
        <f>SUM(E$3:E75)</f>
        <v>410</v>
      </c>
      <c r="G75" s="31">
        <f t="shared" si="21"/>
        <v>0.63888888888888862</v>
      </c>
      <c r="H75" s="31">
        <f t="shared" si="19"/>
        <v>-0.22222222222222243</v>
      </c>
      <c r="I75" s="35">
        <f>'Vehicle Data'!$C$8</f>
        <v>185.52672000000001</v>
      </c>
      <c r="J75" s="35">
        <f>0.5*'Vehicle Data'!$C$4*'Vehicle Data'!$C$9*'Vehicle Data'!$C$6*(Calculations!E75^2)</f>
        <v>41.255752777777779</v>
      </c>
      <c r="K75" s="35">
        <f>'Vehicle Data'!$C$3*G75</f>
        <v>1006.8888888888885</v>
      </c>
      <c r="L75" s="35">
        <f t="shared" si="13"/>
        <v>1233.6713616666661</v>
      </c>
      <c r="M75" s="22">
        <f t="shared" si="11"/>
        <v>11171.579552870366</v>
      </c>
      <c r="N75" s="22">
        <f>SUM(M$3:M75)</f>
        <v>237115.01445858798</v>
      </c>
      <c r="O75" s="22">
        <f t="shared" si="14"/>
        <v>6.5865281794052211E-2</v>
      </c>
      <c r="P75" s="23">
        <f t="shared" si="15"/>
        <v>0</v>
      </c>
      <c r="Q75" s="23">
        <f>SUMIF(P$3:P75, "&lt;0")</f>
        <v>-81931.842190528536</v>
      </c>
      <c r="R75" s="23">
        <f t="shared" si="16"/>
        <v>2.2758845052924595E-2</v>
      </c>
      <c r="S75" s="20">
        <f t="shared" si="17"/>
        <v>11171.579552870366</v>
      </c>
      <c r="T75" s="20">
        <f t="shared" si="18"/>
        <v>11.171579552870366</v>
      </c>
      <c r="U75" s="20">
        <f>(0.5*'Vehicle Data'!$C$3*(E75^2-E74^2))/1000</f>
        <v>10.623407407407395</v>
      </c>
      <c r="V75" s="20">
        <f t="shared" si="20"/>
        <v>0.53846666666669307</v>
      </c>
      <c r="W75" s="37">
        <f>SUM(V$3:V75)/3600</f>
        <v>1.2027133744855983E-2</v>
      </c>
      <c r="Y75" s="3"/>
    </row>
    <row r="76" spans="1:25" x14ac:dyDescent="0.3">
      <c r="A76" s="7" t="s">
        <v>18</v>
      </c>
      <c r="B76" s="7">
        <v>73</v>
      </c>
      <c r="C76" s="7">
        <v>73</v>
      </c>
      <c r="D76" s="12">
        <v>34.4</v>
      </c>
      <c r="E76" s="24">
        <f t="shared" si="12"/>
        <v>9.5555555555555554</v>
      </c>
      <c r="F76" s="24">
        <f>SUM(E$3:E76)</f>
        <v>419.55555555555554</v>
      </c>
      <c r="G76" s="31">
        <f t="shared" si="21"/>
        <v>0.40277777777777757</v>
      </c>
      <c r="H76" s="31">
        <f t="shared" si="19"/>
        <v>-0.18055555555555541</v>
      </c>
      <c r="I76" s="35">
        <f>'Vehicle Data'!$C$8</f>
        <v>185.52672000000001</v>
      </c>
      <c r="J76" s="35">
        <f>0.5*'Vehicle Data'!$C$4*'Vehicle Data'!$C$9*'Vehicle Data'!$C$6*(Calculations!E76^2)</f>
        <v>45.937377777777769</v>
      </c>
      <c r="K76" s="35">
        <f>'Vehicle Data'!$C$3*G76</f>
        <v>634.77777777777749</v>
      </c>
      <c r="L76" s="35">
        <f t="shared" si="13"/>
        <v>866.24187555555523</v>
      </c>
      <c r="M76" s="22">
        <f t="shared" si="11"/>
        <v>8277.4223664197489</v>
      </c>
      <c r="N76" s="22">
        <f>SUM(M$3:M76)</f>
        <v>245392.43682500772</v>
      </c>
      <c r="O76" s="22">
        <f t="shared" si="14"/>
        <v>6.8164565784724365E-2</v>
      </c>
      <c r="P76" s="23">
        <f t="shared" si="15"/>
        <v>0</v>
      </c>
      <c r="Q76" s="23">
        <f>SUMIF(P$3:P76, "&lt;0")</f>
        <v>-81931.842190528536</v>
      </c>
      <c r="R76" s="23">
        <f t="shared" si="16"/>
        <v>2.2758845052924595E-2</v>
      </c>
      <c r="S76" s="20">
        <f t="shared" si="17"/>
        <v>8277.4223664197489</v>
      </c>
      <c r="T76" s="20">
        <f t="shared" si="18"/>
        <v>8.2774223664197493</v>
      </c>
      <c r="U76" s="20">
        <f>(0.5*'Vehicle Data'!$C$3*(E76^2-E75^2))/1000</f>
        <v>7.3327777777777685</v>
      </c>
      <c r="V76" s="20">
        <f t="shared" si="20"/>
        <v>2.6325037037037013</v>
      </c>
      <c r="W76" s="37">
        <f>SUM(V$3:V76)/3600</f>
        <v>1.2758384773662566E-2</v>
      </c>
      <c r="Y76" s="3"/>
    </row>
    <row r="77" spans="1:25" x14ac:dyDescent="0.3">
      <c r="A77" s="7" t="s">
        <v>18</v>
      </c>
      <c r="B77" s="7">
        <v>74</v>
      </c>
      <c r="C77" s="7">
        <v>74</v>
      </c>
      <c r="D77" s="12">
        <v>35.5</v>
      </c>
      <c r="E77" s="24">
        <f t="shared" si="12"/>
        <v>9.8611111111111107</v>
      </c>
      <c r="F77" s="24">
        <f>SUM(E$3:E77)</f>
        <v>429.41666666666663</v>
      </c>
      <c r="G77" s="31">
        <f t="shared" si="21"/>
        <v>0.27777777777777779</v>
      </c>
      <c r="H77" s="31">
        <f t="shared" si="19"/>
        <v>-6.9444444444444448E-2</v>
      </c>
      <c r="I77" s="35">
        <f>'Vehicle Data'!$C$8</f>
        <v>185.52672000000001</v>
      </c>
      <c r="J77" s="35">
        <f>0.5*'Vehicle Data'!$C$4*'Vehicle Data'!$C$9*'Vehicle Data'!$C$6*(Calculations!E77^2)</f>
        <v>48.922204861111105</v>
      </c>
      <c r="K77" s="35">
        <f>'Vehicle Data'!$C$3*G77</f>
        <v>437.77777777777777</v>
      </c>
      <c r="L77" s="35">
        <f t="shared" si="13"/>
        <v>672.22670263888892</v>
      </c>
      <c r="M77" s="22">
        <f t="shared" si="11"/>
        <v>6628.9022065779318</v>
      </c>
      <c r="N77" s="22">
        <f>SUM(M$3:M77)</f>
        <v>252021.33903158567</v>
      </c>
      <c r="O77" s="22">
        <f t="shared" si="14"/>
        <v>7.0005927508773796E-2</v>
      </c>
      <c r="P77" s="23">
        <f t="shared" si="15"/>
        <v>0</v>
      </c>
      <c r="Q77" s="23">
        <f>SUMIF(P$3:P77, "&lt;0")</f>
        <v>-81931.842190528536</v>
      </c>
      <c r="R77" s="23">
        <f t="shared" si="16"/>
        <v>2.2758845052924595E-2</v>
      </c>
      <c r="S77" s="20">
        <f t="shared" si="17"/>
        <v>6628.9022065779318</v>
      </c>
      <c r="T77" s="20">
        <f t="shared" si="18"/>
        <v>6.6289022065779317</v>
      </c>
      <c r="U77" s="20">
        <f>(0.5*'Vehicle Data'!$C$3*(E77^2-E76^2))/1000</f>
        <v>4.6751018518518483</v>
      </c>
      <c r="V77" s="20">
        <f t="shared" si="20"/>
        <v>2.1261407407407362</v>
      </c>
      <c r="W77" s="37">
        <f>SUM(V$3:V77)/3600</f>
        <v>1.3348979423868326E-2</v>
      </c>
      <c r="Y77" s="3"/>
    </row>
    <row r="78" spans="1:25" x14ac:dyDescent="0.3">
      <c r="A78" s="7" t="s">
        <v>18</v>
      </c>
      <c r="B78" s="7">
        <v>75</v>
      </c>
      <c r="C78" s="7">
        <v>75</v>
      </c>
      <c r="D78" s="12">
        <v>36.4</v>
      </c>
      <c r="E78" s="24">
        <f t="shared" si="12"/>
        <v>10.111111111111111</v>
      </c>
      <c r="F78" s="24">
        <f>SUM(E$3:E78)</f>
        <v>439.52777777777771</v>
      </c>
      <c r="G78" s="31">
        <f t="shared" si="21"/>
        <v>0.26388888888888867</v>
      </c>
      <c r="H78" s="31">
        <f t="shared" si="19"/>
        <v>6.9444444444445308E-3</v>
      </c>
      <c r="I78" s="35">
        <f>'Vehicle Data'!$C$8</f>
        <v>185.52672000000001</v>
      </c>
      <c r="J78" s="35">
        <f>0.5*'Vehicle Data'!$C$4*'Vehicle Data'!$C$9*'Vehicle Data'!$C$6*(Calculations!E78^2)</f>
        <v>51.434211111111104</v>
      </c>
      <c r="K78" s="35">
        <f>'Vehicle Data'!$C$3*G78</f>
        <v>415.88888888888857</v>
      </c>
      <c r="L78" s="35">
        <f t="shared" si="13"/>
        <v>652.84981999999968</v>
      </c>
      <c r="M78" s="22">
        <f t="shared" si="11"/>
        <v>6601.0370688888852</v>
      </c>
      <c r="N78" s="22">
        <f>SUM(M$3:M78)</f>
        <v>258622.37610047456</v>
      </c>
      <c r="O78" s="22">
        <f t="shared" si="14"/>
        <v>7.1839548916798487E-2</v>
      </c>
      <c r="P78" s="23">
        <f t="shared" si="15"/>
        <v>0</v>
      </c>
      <c r="Q78" s="23">
        <f>SUMIF(P$3:P78, "&lt;0")</f>
        <v>-81931.842190528536</v>
      </c>
      <c r="R78" s="23">
        <f t="shared" si="16"/>
        <v>2.2758845052924595E-2</v>
      </c>
      <c r="S78" s="20">
        <f t="shared" si="17"/>
        <v>6601.0370688888852</v>
      </c>
      <c r="T78" s="20">
        <f t="shared" si="18"/>
        <v>6.6010370688888855</v>
      </c>
      <c r="U78" s="20">
        <f>(0.5*'Vehicle Data'!$C$3*(E78^2-E77^2))/1000</f>
        <v>3.9345277777777792</v>
      </c>
      <c r="V78" s="20">
        <f t="shared" si="20"/>
        <v>0.59245925925925536</v>
      </c>
      <c r="W78" s="37">
        <f>SUM(V$3:V78)/3600</f>
        <v>1.3513551440329232E-2</v>
      </c>
      <c r="Y78" s="3"/>
    </row>
    <row r="79" spans="1:25" x14ac:dyDescent="0.3">
      <c r="A79" s="7" t="s">
        <v>18</v>
      </c>
      <c r="B79" s="7">
        <v>76</v>
      </c>
      <c r="C79" s="7">
        <v>76</v>
      </c>
      <c r="D79" s="12">
        <v>37.4</v>
      </c>
      <c r="E79" s="24">
        <f t="shared" si="12"/>
        <v>10.388888888888888</v>
      </c>
      <c r="F79" s="24">
        <f>SUM(E$3:E79)</f>
        <v>449.91666666666663</v>
      </c>
      <c r="G79" s="31">
        <f t="shared" si="21"/>
        <v>0.29166666666666685</v>
      </c>
      <c r="H79" s="31">
        <f t="shared" si="19"/>
        <v>0</v>
      </c>
      <c r="I79" s="35">
        <f>'Vehicle Data'!$C$8</f>
        <v>185.52672000000001</v>
      </c>
      <c r="J79" s="35">
        <f>0.5*'Vehicle Data'!$C$4*'Vehicle Data'!$C$9*'Vehicle Data'!$C$6*(Calculations!E79^2)</f>
        <v>54.299086111111095</v>
      </c>
      <c r="K79" s="35">
        <f>'Vehicle Data'!$C$3*G79</f>
        <v>459.66666666666697</v>
      </c>
      <c r="L79" s="35">
        <f t="shared" si="13"/>
        <v>699.49247277777806</v>
      </c>
      <c r="M79" s="22">
        <f t="shared" si="11"/>
        <v>7266.9495783024713</v>
      </c>
      <c r="N79" s="22">
        <f>SUM(M$3:M79)</f>
        <v>265889.32567877701</v>
      </c>
      <c r="O79" s="22">
        <f t="shared" si="14"/>
        <v>7.3858146021882495E-2</v>
      </c>
      <c r="P79" s="23">
        <f t="shared" si="15"/>
        <v>0</v>
      </c>
      <c r="Q79" s="23">
        <f>SUMIF(P$3:P79, "&lt;0")</f>
        <v>-81931.842190528536</v>
      </c>
      <c r="R79" s="23">
        <f t="shared" si="16"/>
        <v>2.2758845052924595E-2</v>
      </c>
      <c r="S79" s="20">
        <f t="shared" si="17"/>
        <v>7266.9495783024713</v>
      </c>
      <c r="T79" s="20">
        <f t="shared" si="18"/>
        <v>7.2669495783024711</v>
      </c>
      <c r="U79" s="20">
        <f>(0.5*'Vehicle Data'!$C$3*(E79^2-E78^2))/1000</f>
        <v>4.4872222222222096</v>
      </c>
      <c r="V79" s="20">
        <f t="shared" si="20"/>
        <v>0</v>
      </c>
      <c r="W79" s="37">
        <f>SUM(V$3:V79)/3600</f>
        <v>1.3513551440329232E-2</v>
      </c>
      <c r="Y79" s="3"/>
    </row>
    <row r="80" spans="1:25" x14ac:dyDescent="0.3">
      <c r="A80" s="7" t="s">
        <v>18</v>
      </c>
      <c r="B80" s="7">
        <v>77</v>
      </c>
      <c r="C80" s="7">
        <v>77</v>
      </c>
      <c r="D80" s="12">
        <v>38.5</v>
      </c>
      <c r="E80" s="24">
        <f t="shared" si="12"/>
        <v>10.694444444444445</v>
      </c>
      <c r="F80" s="24">
        <f>SUM(E$3:E80)</f>
        <v>460.61111111111109</v>
      </c>
      <c r="G80" s="31">
        <f t="shared" si="21"/>
        <v>0.26388888888888867</v>
      </c>
      <c r="H80" s="31">
        <f t="shared" si="19"/>
        <v>-7.6388888888888978E-2</v>
      </c>
      <c r="I80" s="35">
        <f>'Vehicle Data'!$C$8</f>
        <v>185.52672000000001</v>
      </c>
      <c r="J80" s="35">
        <f>0.5*'Vehicle Data'!$C$4*'Vehicle Data'!$C$9*'Vehicle Data'!$C$6*(Calculations!E80^2)</f>
        <v>57.540121527777778</v>
      </c>
      <c r="K80" s="35">
        <f>'Vehicle Data'!$C$3*G80</f>
        <v>415.88888888888857</v>
      </c>
      <c r="L80" s="35">
        <f t="shared" si="13"/>
        <v>658.95573041666637</v>
      </c>
      <c r="M80" s="22">
        <f t="shared" si="11"/>
        <v>7047.1654502893489</v>
      </c>
      <c r="N80" s="22">
        <f>SUM(M$3:M80)</f>
        <v>272936.49112906633</v>
      </c>
      <c r="O80" s="22">
        <f t="shared" si="14"/>
        <v>7.5815691980296196E-2</v>
      </c>
      <c r="P80" s="23">
        <f t="shared" si="15"/>
        <v>0</v>
      </c>
      <c r="Q80" s="23">
        <f>SUMIF(P$3:P80, "&lt;0")</f>
        <v>-81931.842190528536</v>
      </c>
      <c r="R80" s="23">
        <f t="shared" si="16"/>
        <v>2.2758845052924595E-2</v>
      </c>
      <c r="S80" s="20">
        <f t="shared" si="17"/>
        <v>7047.1654502893489</v>
      </c>
      <c r="T80" s="20">
        <f t="shared" si="18"/>
        <v>7.0471654502893486</v>
      </c>
      <c r="U80" s="20">
        <f>(0.5*'Vehicle Data'!$C$3*(E80^2-E79^2))/1000</f>
        <v>5.076398148148173</v>
      </c>
      <c r="V80" s="20">
        <f t="shared" si="20"/>
        <v>0</v>
      </c>
      <c r="W80" s="37">
        <f>SUM(V$3:V80)/3600</f>
        <v>1.3513551440329232E-2</v>
      </c>
      <c r="Y80" s="3"/>
    </row>
    <row r="81" spans="1:25" x14ac:dyDescent="0.3">
      <c r="A81" s="7" t="s">
        <v>18</v>
      </c>
      <c r="B81" s="7">
        <v>78</v>
      </c>
      <c r="C81" s="7">
        <v>78</v>
      </c>
      <c r="D81" s="12">
        <v>39.299999999999997</v>
      </c>
      <c r="E81" s="24">
        <f t="shared" si="12"/>
        <v>10.916666666666666</v>
      </c>
      <c r="F81" s="24">
        <f>SUM(E$3:E81)</f>
        <v>471.52777777777777</v>
      </c>
      <c r="G81" s="31">
        <f t="shared" si="21"/>
        <v>0.1388888888888889</v>
      </c>
      <c r="H81" s="31">
        <f t="shared" si="19"/>
        <v>-0.15277777777777746</v>
      </c>
      <c r="I81" s="35">
        <f>'Vehicle Data'!$C$8</f>
        <v>185.52672000000001</v>
      </c>
      <c r="J81" s="35">
        <f>0.5*'Vehicle Data'!$C$4*'Vehicle Data'!$C$9*'Vehicle Data'!$C$6*(Calculations!E81^2)</f>
        <v>59.956243749999992</v>
      </c>
      <c r="K81" s="35">
        <f>'Vehicle Data'!$C$3*G81</f>
        <v>218.88888888888889</v>
      </c>
      <c r="L81" s="35">
        <f t="shared" si="13"/>
        <v>464.37185263888887</v>
      </c>
      <c r="M81" s="22">
        <f t="shared" si="11"/>
        <v>5069.3927246412031</v>
      </c>
      <c r="N81" s="22">
        <f>SUM(M$3:M81)</f>
        <v>278005.88385370752</v>
      </c>
      <c r="O81" s="22">
        <f t="shared" si="14"/>
        <v>7.722385662602986E-2</v>
      </c>
      <c r="P81" s="23">
        <f t="shared" si="15"/>
        <v>0</v>
      </c>
      <c r="Q81" s="23">
        <f>SUMIF(P$3:P81, "&lt;0")</f>
        <v>-81931.842190528536</v>
      </c>
      <c r="R81" s="23">
        <f t="shared" si="16"/>
        <v>2.2758845052924595E-2</v>
      </c>
      <c r="S81" s="20">
        <f t="shared" si="17"/>
        <v>5069.3927246412031</v>
      </c>
      <c r="T81" s="20">
        <f t="shared" si="18"/>
        <v>5.0693927246412027</v>
      </c>
      <c r="U81" s="20">
        <f>(0.5*'Vehicle Data'!$C$3*(E81^2-E80^2))/1000</f>
        <v>3.7843456790123335</v>
      </c>
      <c r="V81" s="20">
        <f t="shared" si="20"/>
        <v>1.0336419753086716</v>
      </c>
      <c r="W81" s="37">
        <f>SUM(V$3:V81)/3600</f>
        <v>1.3800674211248306E-2</v>
      </c>
      <c r="Y81" s="3"/>
    </row>
    <row r="82" spans="1:25" x14ac:dyDescent="0.3">
      <c r="A82" s="7" t="s">
        <v>18</v>
      </c>
      <c r="B82" s="7">
        <v>79</v>
      </c>
      <c r="C82" s="7">
        <v>79</v>
      </c>
      <c r="D82" s="12">
        <v>39.5</v>
      </c>
      <c r="E82" s="24">
        <f t="shared" si="12"/>
        <v>10.972222222222221</v>
      </c>
      <c r="F82" s="24">
        <f>SUM(E$3:E82)</f>
        <v>482.5</v>
      </c>
      <c r="G82" s="31">
        <f t="shared" si="21"/>
        <v>-4.1666666666666269E-2</v>
      </c>
      <c r="H82" s="31">
        <f t="shared" si="19"/>
        <v>-0.1388888888888889</v>
      </c>
      <c r="I82" s="35">
        <f>'Vehicle Data'!$C$8</f>
        <v>185.52672000000001</v>
      </c>
      <c r="J82" s="35">
        <f>0.5*'Vehicle Data'!$C$4*'Vehicle Data'!$C$9*'Vehicle Data'!$C$6*(Calculations!E82^2)</f>
        <v>60.568038194444433</v>
      </c>
      <c r="K82" s="35">
        <f>'Vehicle Data'!$C$3*G82</f>
        <v>-65.666666666666046</v>
      </c>
      <c r="L82" s="35">
        <f t="shared" si="13"/>
        <v>180.42809152777841</v>
      </c>
      <c r="M82" s="22">
        <f t="shared" si="11"/>
        <v>0</v>
      </c>
      <c r="N82" s="22">
        <f>SUM(M$3:M82)</f>
        <v>278005.88385370752</v>
      </c>
      <c r="O82" s="22">
        <f t="shared" si="14"/>
        <v>7.722385662602986E-2</v>
      </c>
      <c r="P82" s="23">
        <f t="shared" si="15"/>
        <v>1979.6971153742352</v>
      </c>
      <c r="Q82" s="23">
        <f>SUMIF(P$3:P82, "&lt;0")</f>
        <v>-81931.842190528536</v>
      </c>
      <c r="R82" s="23">
        <f t="shared" si="16"/>
        <v>2.2758845052924595E-2</v>
      </c>
      <c r="S82" s="20">
        <f t="shared" si="17"/>
        <v>1979.6971153742352</v>
      </c>
      <c r="T82" s="20">
        <f t="shared" si="18"/>
        <v>1.9796971153742351</v>
      </c>
      <c r="U82" s="20">
        <f>(0.5*'Vehicle Data'!$C$3*(E82^2-E81^2))/1000</f>
        <v>0.95824691358023684</v>
      </c>
      <c r="V82" s="20">
        <f t="shared" si="20"/>
        <v>2.2608790123456775</v>
      </c>
      <c r="W82" s="37">
        <f>SUM(V$3:V82)/3600</f>
        <v>1.4428696159122104E-2</v>
      </c>
      <c r="Y82" s="3"/>
    </row>
    <row r="83" spans="1:25" x14ac:dyDescent="0.3">
      <c r="A83" s="7" t="s">
        <v>18</v>
      </c>
      <c r="B83" s="7">
        <v>80</v>
      </c>
      <c r="C83" s="7">
        <v>80</v>
      </c>
      <c r="D83" s="12">
        <v>39</v>
      </c>
      <c r="E83" s="24">
        <f t="shared" si="12"/>
        <v>10.833333333333334</v>
      </c>
      <c r="F83" s="24">
        <f>SUM(E$3:E83)</f>
        <v>493.33333333333331</v>
      </c>
      <c r="G83" s="31">
        <f t="shared" si="21"/>
        <v>-0.1388888888888889</v>
      </c>
      <c r="H83" s="31">
        <f t="shared" si="19"/>
        <v>-9.7222222222222612E-2</v>
      </c>
      <c r="I83" s="35">
        <f>'Vehicle Data'!$C$8</f>
        <v>185.52672000000001</v>
      </c>
      <c r="J83" s="35">
        <f>0.5*'Vehicle Data'!$C$4*'Vehicle Data'!$C$9*'Vehicle Data'!$C$6*(Calculations!E83^2)</f>
        <v>59.044375000000009</v>
      </c>
      <c r="K83" s="35">
        <f>'Vehicle Data'!$C$3*G83</f>
        <v>-218.88888888888889</v>
      </c>
      <c r="L83" s="35">
        <f t="shared" si="13"/>
        <v>25.682206111111128</v>
      </c>
      <c r="M83" s="22">
        <f t="shared" si="11"/>
        <v>0</v>
      </c>
      <c r="N83" s="22">
        <f>SUM(M$3:M83)</f>
        <v>278005.88385370752</v>
      </c>
      <c r="O83" s="22">
        <f t="shared" si="14"/>
        <v>7.722385662602986E-2</v>
      </c>
      <c r="P83" s="23">
        <f t="shared" si="15"/>
        <v>278.22389953703725</v>
      </c>
      <c r="Q83" s="23">
        <f>SUMIF(P$3:P83, "&lt;0")</f>
        <v>-81931.842190528536</v>
      </c>
      <c r="R83" s="23">
        <f t="shared" si="16"/>
        <v>2.2758845052924595E-2</v>
      </c>
      <c r="S83" s="20">
        <f t="shared" si="17"/>
        <v>278.22389953703725</v>
      </c>
      <c r="T83" s="20">
        <f t="shared" si="18"/>
        <v>0.27822389953703724</v>
      </c>
      <c r="U83" s="20">
        <f>(0.5*'Vehicle Data'!$C$3*(E83^2-E82^2))/1000</f>
        <v>-2.3864969135802143</v>
      </c>
      <c r="V83" s="20">
        <f t="shared" si="20"/>
        <v>2.675795061728361</v>
      </c>
      <c r="W83" s="37">
        <f>SUM(V$3:V83)/3600</f>
        <v>1.517197256515776E-2</v>
      </c>
      <c r="Y83" s="3"/>
    </row>
    <row r="84" spans="1:25" x14ac:dyDescent="0.3">
      <c r="A84" s="7" t="s">
        <v>18</v>
      </c>
      <c r="B84" s="7">
        <v>81</v>
      </c>
      <c r="C84" s="7">
        <v>81</v>
      </c>
      <c r="D84" s="12">
        <v>38.5</v>
      </c>
      <c r="E84" s="24">
        <f t="shared" si="12"/>
        <v>10.694444444444445</v>
      </c>
      <c r="F84" s="24">
        <f>SUM(E$3:E84)</f>
        <v>504.02777777777777</v>
      </c>
      <c r="G84" s="31">
        <f t="shared" si="21"/>
        <v>-0.23611111111111149</v>
      </c>
      <c r="H84" s="31">
        <f t="shared" si="19"/>
        <v>-3.472222222222221E-2</v>
      </c>
      <c r="I84" s="35">
        <f>'Vehicle Data'!$C$8</f>
        <v>185.52672000000001</v>
      </c>
      <c r="J84" s="35">
        <f>0.5*'Vehicle Data'!$C$4*'Vehicle Data'!$C$9*'Vehicle Data'!$C$6*(Calculations!E84^2)</f>
        <v>57.540121527777778</v>
      </c>
      <c r="K84" s="35">
        <f>'Vehicle Data'!$C$3*G84</f>
        <v>-372.11111111111171</v>
      </c>
      <c r="L84" s="35">
        <f t="shared" si="13"/>
        <v>-129.04426958333391</v>
      </c>
      <c r="M84" s="22">
        <f t="shared" si="11"/>
        <v>0</v>
      </c>
      <c r="N84" s="22">
        <f>SUM(M$3:M84)</f>
        <v>278005.88385370752</v>
      </c>
      <c r="O84" s="22">
        <f t="shared" si="14"/>
        <v>7.722385662602986E-2</v>
      </c>
      <c r="P84" s="23">
        <f t="shared" si="15"/>
        <v>-1380.0567719328767</v>
      </c>
      <c r="Q84" s="23">
        <f>SUMIF(P$3:P84, "&lt;0")</f>
        <v>-83311.898962461419</v>
      </c>
      <c r="R84" s="23">
        <f t="shared" si="16"/>
        <v>2.3142194156239283E-2</v>
      </c>
      <c r="S84" s="20">
        <f t="shared" si="17"/>
        <v>-1380.0567719328767</v>
      </c>
      <c r="T84" s="20">
        <f t="shared" si="18"/>
        <v>-1.3800567719328767</v>
      </c>
      <c r="U84" s="20">
        <f>(0.5*'Vehicle Data'!$C$3*(E84^2-E83^2))/1000</f>
        <v>-2.3560956790123564</v>
      </c>
      <c r="V84" s="20">
        <f t="shared" si="20"/>
        <v>0</v>
      </c>
      <c r="W84" s="37">
        <f>SUM(V$3:V84)/3600</f>
        <v>1.517197256515776E-2</v>
      </c>
      <c r="Y84" s="3"/>
    </row>
    <row r="85" spans="1:25" x14ac:dyDescent="0.3">
      <c r="A85" s="7" t="s">
        <v>18</v>
      </c>
      <c r="B85" s="7">
        <v>82</v>
      </c>
      <c r="C85" s="7">
        <v>82</v>
      </c>
      <c r="D85" s="12">
        <v>37.299999999999997</v>
      </c>
      <c r="E85" s="24">
        <f t="shared" si="12"/>
        <v>10.361111111111111</v>
      </c>
      <c r="F85" s="24">
        <f>SUM(E$3:E85)</f>
        <v>514.38888888888891</v>
      </c>
      <c r="G85" s="31">
        <f t="shared" si="21"/>
        <v>-0.20833333333333331</v>
      </c>
      <c r="H85" s="31">
        <f t="shared" si="19"/>
        <v>7.6388888888889478E-2</v>
      </c>
      <c r="I85" s="35">
        <f>'Vehicle Data'!$C$8</f>
        <v>185.52672000000001</v>
      </c>
      <c r="J85" s="35">
        <f>0.5*'Vehicle Data'!$C$4*'Vehicle Data'!$C$9*'Vehicle Data'!$C$6*(Calculations!E85^2)</f>
        <v>54.009104861111105</v>
      </c>
      <c r="K85" s="35">
        <f>'Vehicle Data'!$C$3*G85</f>
        <v>-328.33333333333331</v>
      </c>
      <c r="L85" s="35">
        <f t="shared" si="13"/>
        <v>-88.797508472222205</v>
      </c>
      <c r="M85" s="22">
        <f t="shared" si="11"/>
        <v>0</v>
      </c>
      <c r="N85" s="22">
        <f>SUM(M$3:M85)</f>
        <v>278005.88385370752</v>
      </c>
      <c r="O85" s="22">
        <f t="shared" si="14"/>
        <v>7.722385662602986E-2</v>
      </c>
      <c r="P85" s="23">
        <f t="shared" si="15"/>
        <v>-920.04085167052449</v>
      </c>
      <c r="Q85" s="23">
        <f>SUMIF(P$3:P85, "&lt;0")</f>
        <v>-84231.93981413194</v>
      </c>
      <c r="R85" s="23">
        <f t="shared" si="16"/>
        <v>2.3397761059481093E-2</v>
      </c>
      <c r="S85" s="20">
        <f t="shared" si="17"/>
        <v>-920.04085167052449</v>
      </c>
      <c r="T85" s="20">
        <f t="shared" si="18"/>
        <v>-0.92004085167052452</v>
      </c>
      <c r="U85" s="20">
        <f>(0.5*'Vehicle Data'!$C$3*(E85^2-E84^2))/1000</f>
        <v>-5.5305925925926038</v>
      </c>
      <c r="V85" s="20">
        <f t="shared" si="20"/>
        <v>2.539597530864198</v>
      </c>
      <c r="W85" s="37">
        <f>SUM(V$3:V85)/3600</f>
        <v>1.5877416323731148E-2</v>
      </c>
      <c r="Y85" s="3"/>
    </row>
    <row r="86" spans="1:25" x14ac:dyDescent="0.3">
      <c r="A86" s="7" t="s">
        <v>18</v>
      </c>
      <c r="B86" s="7">
        <v>83</v>
      </c>
      <c r="C86" s="7">
        <v>83</v>
      </c>
      <c r="D86" s="12">
        <v>37</v>
      </c>
      <c r="E86" s="24">
        <f t="shared" si="12"/>
        <v>10.277777777777777</v>
      </c>
      <c r="F86" s="24">
        <f>SUM(E$3:E86)</f>
        <v>524.66666666666674</v>
      </c>
      <c r="G86" s="31">
        <f t="shared" si="21"/>
        <v>-8.3333333333332538E-2</v>
      </c>
      <c r="H86" s="31">
        <f t="shared" si="19"/>
        <v>2.7777777777777665E-2</v>
      </c>
      <c r="I86" s="35">
        <f>'Vehicle Data'!$C$8</f>
        <v>185.52672000000001</v>
      </c>
      <c r="J86" s="35">
        <f>0.5*'Vehicle Data'!$C$4*'Vehicle Data'!$C$9*'Vehicle Data'!$C$6*(Calculations!E86^2)</f>
        <v>53.143819444444432</v>
      </c>
      <c r="K86" s="35">
        <f>'Vehicle Data'!$C$3*G86</f>
        <v>-131.33333333333209</v>
      </c>
      <c r="L86" s="35">
        <f t="shared" si="13"/>
        <v>107.33720611111235</v>
      </c>
      <c r="M86" s="22">
        <f t="shared" si="11"/>
        <v>0</v>
      </c>
      <c r="N86" s="22">
        <f>SUM(M$3:M86)</f>
        <v>278005.88385370752</v>
      </c>
      <c r="O86" s="22">
        <f t="shared" si="14"/>
        <v>7.722385662602986E-2</v>
      </c>
      <c r="P86" s="23">
        <f t="shared" si="15"/>
        <v>1103.1879516975434</v>
      </c>
      <c r="Q86" s="23">
        <f>SUMIF(P$3:P86, "&lt;0")</f>
        <v>-84231.93981413194</v>
      </c>
      <c r="R86" s="23">
        <f t="shared" si="16"/>
        <v>2.3397761059481093E-2</v>
      </c>
      <c r="S86" s="20">
        <f t="shared" si="17"/>
        <v>1103.1879516975434</v>
      </c>
      <c r="T86" s="20">
        <f t="shared" si="18"/>
        <v>1.1031879516975434</v>
      </c>
      <c r="U86" s="20">
        <f>(0.5*'Vehicle Data'!$C$3*(E86^2-E85^2))/1000</f>
        <v>-1.355287037037046</v>
      </c>
      <c r="V86" s="20">
        <f t="shared" si="20"/>
        <v>0</v>
      </c>
      <c r="W86" s="37">
        <f>SUM(V$3:V86)/3600</f>
        <v>1.5877416323731148E-2</v>
      </c>
      <c r="Y86" s="3"/>
    </row>
    <row r="87" spans="1:25" x14ac:dyDescent="0.3">
      <c r="A87" s="7" t="s">
        <v>18</v>
      </c>
      <c r="B87" s="7">
        <v>84</v>
      </c>
      <c r="C87" s="7">
        <v>84</v>
      </c>
      <c r="D87" s="12">
        <v>36.700000000000003</v>
      </c>
      <c r="E87" s="24">
        <f t="shared" si="12"/>
        <v>10.194444444444445</v>
      </c>
      <c r="F87" s="24">
        <f>SUM(E$3:E87)</f>
        <v>534.8611111111112</v>
      </c>
      <c r="G87" s="31">
        <f t="shared" si="21"/>
        <v>-0.15277777777777798</v>
      </c>
      <c r="H87" s="31">
        <f t="shared" si="19"/>
        <v>-5.5555555555556344E-2</v>
      </c>
      <c r="I87" s="35">
        <f>'Vehicle Data'!$C$8</f>
        <v>185.52672000000001</v>
      </c>
      <c r="J87" s="35">
        <f>0.5*'Vehicle Data'!$C$4*'Vehicle Data'!$C$9*'Vehicle Data'!$C$6*(Calculations!E87^2)</f>
        <v>52.285521527777782</v>
      </c>
      <c r="K87" s="35">
        <f>'Vehicle Data'!$C$3*G87</f>
        <v>-240.77777777777811</v>
      </c>
      <c r="L87" s="35">
        <f t="shared" si="13"/>
        <v>-2.9655362500003264</v>
      </c>
      <c r="M87" s="22">
        <f t="shared" si="11"/>
        <v>0</v>
      </c>
      <c r="N87" s="22">
        <f>SUM(M$3:M87)</f>
        <v>278005.88385370752</v>
      </c>
      <c r="O87" s="22">
        <f t="shared" si="14"/>
        <v>7.722385662602986E-2</v>
      </c>
      <c r="P87" s="23">
        <f t="shared" si="15"/>
        <v>-30.231994548614438</v>
      </c>
      <c r="Q87" s="23">
        <f>SUMIF(P$3:P87, "&lt;0")</f>
        <v>-84262.171808680549</v>
      </c>
      <c r="R87" s="23">
        <f t="shared" si="16"/>
        <v>2.3406158835744598E-2</v>
      </c>
      <c r="S87" s="20">
        <f t="shared" si="17"/>
        <v>-30.231994548614438</v>
      </c>
      <c r="T87" s="20">
        <f t="shared" si="18"/>
        <v>-3.0231994548614437E-2</v>
      </c>
      <c r="U87" s="20">
        <f>(0.5*'Vehicle Data'!$C$3*(E87^2-E86^2))/1000</f>
        <v>-1.3443425925925705</v>
      </c>
      <c r="V87" s="20">
        <f t="shared" si="20"/>
        <v>0</v>
      </c>
      <c r="W87" s="37">
        <f>SUM(V$3:V87)/3600</f>
        <v>1.5877416323731148E-2</v>
      </c>
      <c r="Y87" s="3"/>
    </row>
    <row r="88" spans="1:25" x14ac:dyDescent="0.3">
      <c r="A88" s="7" t="s">
        <v>18</v>
      </c>
      <c r="B88" s="7">
        <v>85</v>
      </c>
      <c r="C88" s="7">
        <v>85</v>
      </c>
      <c r="D88" s="12">
        <v>35.9</v>
      </c>
      <c r="E88" s="24">
        <f t="shared" si="12"/>
        <v>9.9722222222222214</v>
      </c>
      <c r="F88" s="24">
        <f>SUM(E$3:E88)</f>
        <v>544.83333333333337</v>
      </c>
      <c r="G88" s="31">
        <f t="shared" si="21"/>
        <v>-0.19444444444444522</v>
      </c>
      <c r="H88" s="31">
        <f t="shared" si="19"/>
        <v>-1.388888888888859E-2</v>
      </c>
      <c r="I88" s="35">
        <f>'Vehicle Data'!$C$8</f>
        <v>185.52672000000001</v>
      </c>
      <c r="J88" s="35">
        <f>0.5*'Vehicle Data'!$C$4*'Vehicle Data'!$C$9*'Vehicle Data'!$C$6*(Calculations!E88^2)</f>
        <v>50.030888194444429</v>
      </c>
      <c r="K88" s="35">
        <f>'Vehicle Data'!$C$3*G88</f>
        <v>-306.44444444444565</v>
      </c>
      <c r="L88" s="35">
        <f t="shared" si="13"/>
        <v>-70.88683625000121</v>
      </c>
      <c r="M88" s="22">
        <f t="shared" si="11"/>
        <v>0</v>
      </c>
      <c r="N88" s="22">
        <f>SUM(M$3:M88)</f>
        <v>278005.88385370752</v>
      </c>
      <c r="O88" s="22">
        <f t="shared" si="14"/>
        <v>7.722385662602986E-2</v>
      </c>
      <c r="P88" s="23">
        <f t="shared" si="15"/>
        <v>-706.89928371528981</v>
      </c>
      <c r="Q88" s="23">
        <f>SUMIF(P$3:P88, "&lt;0")</f>
        <v>-84969.07109239584</v>
      </c>
      <c r="R88" s="23">
        <f t="shared" si="16"/>
        <v>2.3602519747887733E-2</v>
      </c>
      <c r="S88" s="20">
        <f t="shared" si="17"/>
        <v>-706.89928371528981</v>
      </c>
      <c r="T88" s="20">
        <f t="shared" si="18"/>
        <v>-0.70689928371528976</v>
      </c>
      <c r="U88" s="20">
        <f>(0.5*'Vehicle Data'!$C$3*(E88^2-E87^2))/1000</f>
        <v>-3.5314074074074293</v>
      </c>
      <c r="V88" s="20">
        <f t="shared" si="20"/>
        <v>1.7496518518518869</v>
      </c>
      <c r="W88" s="37">
        <f>SUM(V$3:V88)/3600</f>
        <v>1.6363430727023339E-2</v>
      </c>
      <c r="Y88" s="3"/>
    </row>
    <row r="89" spans="1:25" x14ac:dyDescent="0.3">
      <c r="A89" s="7" t="s">
        <v>18</v>
      </c>
      <c r="B89" s="7">
        <v>86</v>
      </c>
      <c r="C89" s="7">
        <v>86</v>
      </c>
      <c r="D89" s="12">
        <v>35.299999999999997</v>
      </c>
      <c r="E89" s="24">
        <f t="shared" si="12"/>
        <v>9.8055555555555554</v>
      </c>
      <c r="F89" s="24">
        <f>SUM(E$3:E89)</f>
        <v>554.63888888888891</v>
      </c>
      <c r="G89" s="31">
        <f t="shared" si="21"/>
        <v>-0.18055555555555516</v>
      </c>
      <c r="H89" s="31">
        <f t="shared" si="19"/>
        <v>2.083333333333412E-2</v>
      </c>
      <c r="I89" s="35">
        <f>'Vehicle Data'!$C$8</f>
        <v>185.52672000000001</v>
      </c>
      <c r="J89" s="35">
        <f>0.5*'Vehicle Data'!$C$4*'Vehicle Data'!$C$9*'Vehicle Data'!$C$6*(Calculations!E89^2)</f>
        <v>48.372521527777778</v>
      </c>
      <c r="K89" s="35">
        <f>'Vehicle Data'!$C$3*G89</f>
        <v>-284.55555555555492</v>
      </c>
      <c r="L89" s="35">
        <f t="shared" si="13"/>
        <v>-50.656314027777114</v>
      </c>
      <c r="M89" s="22">
        <f t="shared" si="11"/>
        <v>0</v>
      </c>
      <c r="N89" s="22">
        <f>SUM(M$3:M89)</f>
        <v>278005.88385370752</v>
      </c>
      <c r="O89" s="22">
        <f t="shared" si="14"/>
        <v>7.722385662602986E-2</v>
      </c>
      <c r="P89" s="23">
        <f t="shared" si="15"/>
        <v>-496.71330143903668</v>
      </c>
      <c r="Q89" s="23">
        <f>SUMIF(P$3:P89, "&lt;0")</f>
        <v>-85465.784393834881</v>
      </c>
      <c r="R89" s="23">
        <f t="shared" si="16"/>
        <v>2.3740495664954134E-2</v>
      </c>
      <c r="S89" s="20">
        <f t="shared" si="17"/>
        <v>-496.71330143903668</v>
      </c>
      <c r="T89" s="20">
        <f t="shared" si="18"/>
        <v>-0.49671330143903669</v>
      </c>
      <c r="U89" s="20">
        <f>(0.5*'Vehicle Data'!$C$3*(E89^2-E88^2))/1000</f>
        <v>-2.597481481481466</v>
      </c>
      <c r="V89" s="20">
        <f t="shared" si="20"/>
        <v>0</v>
      </c>
      <c r="W89" s="37">
        <f>SUM(V$3:V89)/3600</f>
        <v>1.6363430727023339E-2</v>
      </c>
      <c r="Y89" s="3"/>
    </row>
    <row r="90" spans="1:25" x14ac:dyDescent="0.3">
      <c r="A90" s="7" t="s">
        <v>18</v>
      </c>
      <c r="B90" s="7">
        <v>87</v>
      </c>
      <c r="C90" s="7">
        <v>87</v>
      </c>
      <c r="D90" s="12">
        <v>34.6</v>
      </c>
      <c r="E90" s="24">
        <f t="shared" si="12"/>
        <v>9.6111111111111107</v>
      </c>
      <c r="F90" s="24">
        <f>SUM(E$3:E90)</f>
        <v>564.25</v>
      </c>
      <c r="G90" s="31">
        <f t="shared" si="21"/>
        <v>-0.15277777777777699</v>
      </c>
      <c r="H90" s="31">
        <f t="shared" si="19"/>
        <v>-9.7222222222222612E-2</v>
      </c>
      <c r="I90" s="35">
        <f>'Vehicle Data'!$C$8</f>
        <v>185.52672000000001</v>
      </c>
      <c r="J90" s="35">
        <f>0.5*'Vehicle Data'!$C$4*'Vehicle Data'!$C$9*'Vehicle Data'!$C$6*(Calculations!E90^2)</f>
        <v>46.473086111111108</v>
      </c>
      <c r="K90" s="35">
        <f>'Vehicle Data'!$C$3*G90</f>
        <v>-240.77777777777652</v>
      </c>
      <c r="L90" s="35">
        <f t="shared" si="13"/>
        <v>-8.777971666665394</v>
      </c>
      <c r="M90" s="22">
        <f t="shared" si="11"/>
        <v>0</v>
      </c>
      <c r="N90" s="22">
        <f>SUM(M$3:M90)</f>
        <v>278005.88385370752</v>
      </c>
      <c r="O90" s="22">
        <f t="shared" si="14"/>
        <v>7.722385662602986E-2</v>
      </c>
      <c r="P90" s="23">
        <f t="shared" si="15"/>
        <v>-84.366061018506286</v>
      </c>
      <c r="Q90" s="23">
        <f>SUMIF(P$3:P90, "&lt;0")</f>
        <v>-85550.150454853385</v>
      </c>
      <c r="R90" s="23">
        <f t="shared" si="16"/>
        <v>2.3763930681903717E-2</v>
      </c>
      <c r="S90" s="20">
        <f t="shared" si="17"/>
        <v>-84.366061018506286</v>
      </c>
      <c r="T90" s="20">
        <f t="shared" si="18"/>
        <v>-8.4366061018506286E-2</v>
      </c>
      <c r="U90" s="20">
        <f>(0.5*'Vehicle Data'!$C$3*(E90^2-E89^2))/1000</f>
        <v>-2.975064814814814</v>
      </c>
      <c r="V90" s="20">
        <f t="shared" si="20"/>
        <v>0.30206666666667847</v>
      </c>
      <c r="W90" s="37">
        <f>SUM(V$3:V90)/3600</f>
        <v>1.644733813443075E-2</v>
      </c>
      <c r="Y90" s="3"/>
    </row>
    <row r="91" spans="1:25" x14ac:dyDescent="0.3">
      <c r="A91" s="7" t="s">
        <v>18</v>
      </c>
      <c r="B91" s="7">
        <v>88</v>
      </c>
      <c r="C91" s="7">
        <v>88</v>
      </c>
      <c r="D91" s="12">
        <v>34.200000000000003</v>
      </c>
      <c r="E91" s="24">
        <f t="shared" si="12"/>
        <v>9.5</v>
      </c>
      <c r="F91" s="24">
        <f>SUM(E$3:E91)</f>
        <v>573.75</v>
      </c>
      <c r="G91" s="31">
        <f t="shared" si="21"/>
        <v>-0.37500000000000039</v>
      </c>
      <c r="H91" s="31">
        <f t="shared" si="19"/>
        <v>-0.40277777777777829</v>
      </c>
      <c r="I91" s="35">
        <f>'Vehicle Data'!$C$8</f>
        <v>185.52672000000001</v>
      </c>
      <c r="J91" s="35">
        <f>0.5*'Vehicle Data'!$C$4*'Vehicle Data'!$C$9*'Vehicle Data'!$C$6*(Calculations!E91^2)</f>
        <v>45.404775000000001</v>
      </c>
      <c r="K91" s="35">
        <f>'Vehicle Data'!$C$3*G91</f>
        <v>-591.00000000000057</v>
      </c>
      <c r="L91" s="35">
        <f t="shared" si="13"/>
        <v>-360.06850500000053</v>
      </c>
      <c r="M91" s="22">
        <f t="shared" si="11"/>
        <v>0</v>
      </c>
      <c r="N91" s="22">
        <f>SUM(M$3:M91)</f>
        <v>278005.88385370752</v>
      </c>
      <c r="O91" s="22">
        <f t="shared" si="14"/>
        <v>7.722385662602986E-2</v>
      </c>
      <c r="P91" s="23">
        <f t="shared" si="15"/>
        <v>-3420.650797500005</v>
      </c>
      <c r="Q91" s="23">
        <f>SUMIF(P$3:P91, "&lt;0")</f>
        <v>-88970.801252353383</v>
      </c>
      <c r="R91" s="23">
        <f t="shared" si="16"/>
        <v>2.471411145898705E-2</v>
      </c>
      <c r="S91" s="20">
        <f t="shared" si="17"/>
        <v>-3420.650797500005</v>
      </c>
      <c r="T91" s="20">
        <f t="shared" si="18"/>
        <v>-3.4206507975000049</v>
      </c>
      <c r="U91" s="20">
        <f>(0.5*'Vehicle Data'!$C$3*(E91^2-E90^2))/1000</f>
        <v>-1.673283950617283</v>
      </c>
      <c r="V91" s="20">
        <f t="shared" si="20"/>
        <v>0</v>
      </c>
      <c r="W91" s="37">
        <f>SUM(V$3:V91)/3600</f>
        <v>1.644733813443075E-2</v>
      </c>
      <c r="Y91" s="3"/>
    </row>
    <row r="92" spans="1:25" x14ac:dyDescent="0.3">
      <c r="A92" s="7" t="s">
        <v>18</v>
      </c>
      <c r="B92" s="7">
        <v>89</v>
      </c>
      <c r="C92" s="7">
        <v>89</v>
      </c>
      <c r="D92" s="12">
        <v>31.9</v>
      </c>
      <c r="E92" s="24">
        <f t="shared" si="12"/>
        <v>8.8611111111111107</v>
      </c>
      <c r="F92" s="24">
        <f>SUM(E$3:E92)</f>
        <v>582.61111111111109</v>
      </c>
      <c r="G92" s="31">
        <f t="shared" si="21"/>
        <v>-0.95833333333333359</v>
      </c>
      <c r="H92" s="31">
        <f t="shared" si="19"/>
        <v>-0.49999999999999967</v>
      </c>
      <c r="I92" s="35">
        <f>'Vehicle Data'!$C$8</f>
        <v>185.52672000000001</v>
      </c>
      <c r="J92" s="35">
        <f>0.5*'Vehicle Data'!$C$4*'Vehicle Data'!$C$9*'Vehicle Data'!$C$6*(Calculations!E92^2)</f>
        <v>39.50305486111111</v>
      </c>
      <c r="K92" s="35">
        <f>'Vehicle Data'!$C$3*G92</f>
        <v>-1510.3333333333337</v>
      </c>
      <c r="L92" s="35">
        <f t="shared" si="13"/>
        <v>-1285.3035584722227</v>
      </c>
      <c r="M92" s="22">
        <f t="shared" si="11"/>
        <v>0</v>
      </c>
      <c r="N92" s="22">
        <f>SUM(M$3:M92)</f>
        <v>278005.88385370752</v>
      </c>
      <c r="O92" s="22">
        <f t="shared" si="14"/>
        <v>7.722385662602986E-2</v>
      </c>
      <c r="P92" s="23">
        <f t="shared" si="15"/>
        <v>-11389.217643128861</v>
      </c>
      <c r="Q92" s="23">
        <f>SUMIF(P$3:P92, "&lt;0")</f>
        <v>-100360.01889548224</v>
      </c>
      <c r="R92" s="23">
        <f t="shared" si="16"/>
        <v>2.7877783026522843E-2</v>
      </c>
      <c r="S92" s="20">
        <f t="shared" si="17"/>
        <v>-11389.217643128861</v>
      </c>
      <c r="T92" s="20">
        <f t="shared" si="18"/>
        <v>-11.389217643128861</v>
      </c>
      <c r="U92" s="20">
        <f>(0.5*'Vehicle Data'!$C$3*(E92^2-E91^2))/1000</f>
        <v>-9.2437993827160536</v>
      </c>
      <c r="V92" s="20">
        <f t="shared" si="20"/>
        <v>6.0564123456790169</v>
      </c>
      <c r="W92" s="37">
        <f>SUM(V$3:V92)/3600</f>
        <v>1.8129674897119363E-2</v>
      </c>
      <c r="Y92" s="3"/>
    </row>
    <row r="93" spans="1:25" x14ac:dyDescent="0.3">
      <c r="A93" s="7" t="s">
        <v>18</v>
      </c>
      <c r="B93" s="7">
        <v>90</v>
      </c>
      <c r="C93" s="7">
        <v>90</v>
      </c>
      <c r="D93" s="12">
        <v>27.3</v>
      </c>
      <c r="E93" s="24">
        <f t="shared" si="12"/>
        <v>7.583333333333333</v>
      </c>
      <c r="F93" s="24">
        <f>SUM(E$3:E93)</f>
        <v>590.19444444444446</v>
      </c>
      <c r="G93" s="31">
        <f t="shared" si="21"/>
        <v>-1.3749999999999998</v>
      </c>
      <c r="H93" s="31">
        <f t="shared" si="19"/>
        <v>-0.23611111111111099</v>
      </c>
      <c r="I93" s="35">
        <f>'Vehicle Data'!$C$8</f>
        <v>185.52672000000001</v>
      </c>
      <c r="J93" s="35">
        <f>0.5*'Vehicle Data'!$C$4*'Vehicle Data'!$C$9*'Vehicle Data'!$C$6*(Calculations!E93^2)</f>
        <v>28.931743749999999</v>
      </c>
      <c r="K93" s="35">
        <f>'Vehicle Data'!$C$3*G93</f>
        <v>-2166.9999999999995</v>
      </c>
      <c r="L93" s="35">
        <f t="shared" si="13"/>
        <v>-1952.5415362499996</v>
      </c>
      <c r="M93" s="22">
        <f t="shared" si="11"/>
        <v>0</v>
      </c>
      <c r="N93" s="22">
        <f>SUM(M$3:M93)</f>
        <v>278005.88385370752</v>
      </c>
      <c r="O93" s="22">
        <f t="shared" si="14"/>
        <v>7.722385662602986E-2</v>
      </c>
      <c r="P93" s="23">
        <f t="shared" si="15"/>
        <v>-14806.773316562496</v>
      </c>
      <c r="Q93" s="23">
        <f>SUMIF(P$3:P93, "&lt;0")</f>
        <v>-115166.79221204473</v>
      </c>
      <c r="R93" s="23">
        <f t="shared" si="16"/>
        <v>3.1990775614456873E-2</v>
      </c>
      <c r="S93" s="20">
        <f t="shared" si="17"/>
        <v>-14806.773316562496</v>
      </c>
      <c r="T93" s="20">
        <f t="shared" si="18"/>
        <v>-14.806773316562495</v>
      </c>
      <c r="U93" s="20">
        <f>(0.5*'Vehicle Data'!$C$3*(E93^2-E92^2))/1000</f>
        <v>-16.557728395061723</v>
      </c>
      <c r="V93" s="20">
        <f t="shared" si="20"/>
        <v>5.8511432098765361</v>
      </c>
      <c r="W93" s="37">
        <f>SUM(V$3:V93)/3600</f>
        <v>1.9754992455418403E-2</v>
      </c>
      <c r="Y93" s="3"/>
    </row>
    <row r="94" spans="1:25" x14ac:dyDescent="0.3">
      <c r="A94" s="7" t="s">
        <v>18</v>
      </c>
      <c r="B94" s="7">
        <v>91</v>
      </c>
      <c r="C94" s="7">
        <v>91</v>
      </c>
      <c r="D94" s="12">
        <v>22</v>
      </c>
      <c r="E94" s="24">
        <f t="shared" si="12"/>
        <v>6.1111111111111107</v>
      </c>
      <c r="F94" s="24">
        <f>SUM(E$3:E94)</f>
        <v>596.30555555555554</v>
      </c>
      <c r="G94" s="31">
        <f t="shared" si="21"/>
        <v>-1.4305555555555556</v>
      </c>
      <c r="H94" s="31">
        <f t="shared" si="19"/>
        <v>0.14583333333333315</v>
      </c>
      <c r="I94" s="35">
        <f>'Vehicle Data'!$C$8</f>
        <v>185.52672000000001</v>
      </c>
      <c r="J94" s="35">
        <f>0.5*'Vehicle Data'!$C$4*'Vehicle Data'!$C$9*'Vehicle Data'!$C$6*(Calculations!E94^2)</f>
        <v>18.788611111111109</v>
      </c>
      <c r="K94" s="35">
        <f>'Vehicle Data'!$C$3*G94</f>
        <v>-2254.5555555555557</v>
      </c>
      <c r="L94" s="35">
        <f t="shared" si="13"/>
        <v>-2050.2402244444447</v>
      </c>
      <c r="M94" s="22">
        <f t="shared" si="11"/>
        <v>0</v>
      </c>
      <c r="N94" s="22">
        <f>SUM(M$3:M94)</f>
        <v>278005.88385370752</v>
      </c>
      <c r="O94" s="22">
        <f t="shared" si="14"/>
        <v>7.722385662602986E-2</v>
      </c>
      <c r="P94" s="23">
        <f t="shared" si="15"/>
        <v>-12529.245816049384</v>
      </c>
      <c r="Q94" s="23">
        <f>SUMIF(P$3:P94, "&lt;0")</f>
        <v>-127696.03802809412</v>
      </c>
      <c r="R94" s="23">
        <f t="shared" si="16"/>
        <v>3.5471121674470585E-2</v>
      </c>
      <c r="S94" s="20">
        <f t="shared" si="17"/>
        <v>-12529.245816049384</v>
      </c>
      <c r="T94" s="20">
        <f t="shared" si="18"/>
        <v>-12.529245816049384</v>
      </c>
      <c r="U94" s="20">
        <f>(0.5*'Vehicle Data'!$C$3*(E94^2-E93^2))/1000</f>
        <v>-15.887077160493828</v>
      </c>
      <c r="V94" s="20">
        <f t="shared" si="20"/>
        <v>0</v>
      </c>
      <c r="W94" s="37">
        <f>SUM(V$3:V94)/3600</f>
        <v>1.9754992455418403E-2</v>
      </c>
      <c r="Y94" s="3"/>
    </row>
    <row r="95" spans="1:25" x14ac:dyDescent="0.3">
      <c r="A95" s="7" t="s">
        <v>18</v>
      </c>
      <c r="B95" s="7">
        <v>92</v>
      </c>
      <c r="C95" s="7">
        <v>92</v>
      </c>
      <c r="D95" s="12">
        <v>17</v>
      </c>
      <c r="E95" s="24">
        <f t="shared" si="12"/>
        <v>4.7222222222222223</v>
      </c>
      <c r="F95" s="24">
        <f>SUM(E$3:E95)</f>
        <v>601.02777777777771</v>
      </c>
      <c r="G95" s="31">
        <f t="shared" si="21"/>
        <v>-1.0833333333333335</v>
      </c>
      <c r="H95" s="31">
        <f t="shared" si="19"/>
        <v>0.36805555555555558</v>
      </c>
      <c r="I95" s="35">
        <f>'Vehicle Data'!$C$8</f>
        <v>185.52672000000001</v>
      </c>
      <c r="J95" s="35">
        <f>0.5*'Vehicle Data'!$C$4*'Vehicle Data'!$C$9*'Vehicle Data'!$C$6*(Calculations!E95^2)</f>
        <v>11.218819444444444</v>
      </c>
      <c r="K95" s="35">
        <f>'Vehicle Data'!$C$3*G95</f>
        <v>-1707.3333333333335</v>
      </c>
      <c r="L95" s="35">
        <f t="shared" si="13"/>
        <v>-1510.5877938888891</v>
      </c>
      <c r="M95" s="22">
        <f t="shared" si="11"/>
        <v>0</v>
      </c>
      <c r="N95" s="22">
        <f>SUM(M$3:M95)</f>
        <v>278005.88385370752</v>
      </c>
      <c r="O95" s="22">
        <f t="shared" si="14"/>
        <v>7.722385662602986E-2</v>
      </c>
      <c r="P95" s="23">
        <f t="shared" si="15"/>
        <v>-7133.3312489197542</v>
      </c>
      <c r="Q95" s="23">
        <f>SUMIF(P$3:P95, "&lt;0")</f>
        <v>-134829.36927701387</v>
      </c>
      <c r="R95" s="23">
        <f t="shared" si="16"/>
        <v>3.7452602576948296E-2</v>
      </c>
      <c r="S95" s="20">
        <f t="shared" si="17"/>
        <v>-7133.3312489197542</v>
      </c>
      <c r="T95" s="20">
        <f t="shared" si="18"/>
        <v>-7.1333312489197542</v>
      </c>
      <c r="U95" s="20">
        <f>(0.5*'Vehicle Data'!$C$3*(E95^2-E94^2))/1000</f>
        <v>-11.856481481481479</v>
      </c>
      <c r="V95" s="20">
        <f t="shared" si="20"/>
        <v>0</v>
      </c>
      <c r="W95" s="37">
        <f>SUM(V$3:V95)/3600</f>
        <v>1.9754992455418403E-2</v>
      </c>
      <c r="Y95" s="3"/>
    </row>
    <row r="96" spans="1:25" x14ac:dyDescent="0.3">
      <c r="A96" s="7" t="s">
        <v>18</v>
      </c>
      <c r="B96" s="7">
        <v>93</v>
      </c>
      <c r="C96" s="7">
        <v>93</v>
      </c>
      <c r="D96" s="12">
        <v>14.2</v>
      </c>
      <c r="E96" s="24">
        <f t="shared" si="12"/>
        <v>3.9444444444444442</v>
      </c>
      <c r="F96" s="24">
        <f>SUM(E$3:E96)</f>
        <v>604.97222222222217</v>
      </c>
      <c r="G96" s="31">
        <f t="shared" si="21"/>
        <v>-0.69444444444444442</v>
      </c>
      <c r="H96" s="31">
        <f t="shared" si="19"/>
        <v>0.18750000000000011</v>
      </c>
      <c r="I96" s="35">
        <f>'Vehicle Data'!$C$8</f>
        <v>185.52672000000001</v>
      </c>
      <c r="J96" s="35">
        <f>0.5*'Vehicle Data'!$C$4*'Vehicle Data'!$C$9*'Vehicle Data'!$C$6*(Calculations!E96^2)</f>
        <v>7.8275527777777771</v>
      </c>
      <c r="K96" s="35">
        <f>'Vehicle Data'!$C$3*G96</f>
        <v>-1094.4444444444443</v>
      </c>
      <c r="L96" s="35">
        <f t="shared" si="13"/>
        <v>-901.09017166666649</v>
      </c>
      <c r="M96" s="22">
        <f t="shared" si="11"/>
        <v>0</v>
      </c>
      <c r="N96" s="22">
        <f>SUM(M$3:M96)</f>
        <v>278005.88385370752</v>
      </c>
      <c r="O96" s="22">
        <f t="shared" si="14"/>
        <v>7.722385662602986E-2</v>
      </c>
      <c r="P96" s="23">
        <f t="shared" si="15"/>
        <v>-3554.3001215740733</v>
      </c>
      <c r="Q96" s="23">
        <f>SUMIF(P$3:P96, "&lt;0")</f>
        <v>-138383.66939858795</v>
      </c>
      <c r="R96" s="23">
        <f t="shared" si="16"/>
        <v>3.8439908166274434E-2</v>
      </c>
      <c r="S96" s="20">
        <f t="shared" si="17"/>
        <v>-3554.3001215740733</v>
      </c>
      <c r="T96" s="20">
        <f t="shared" si="18"/>
        <v>-3.5543001215740735</v>
      </c>
      <c r="U96" s="20">
        <f>(0.5*'Vehicle Data'!$C$3*(E96^2-E95^2))/1000</f>
        <v>-5.3117037037037056</v>
      </c>
      <c r="V96" s="20">
        <f t="shared" si="20"/>
        <v>0</v>
      </c>
      <c r="W96" s="37">
        <f>SUM(V$3:V96)/3600</f>
        <v>1.9754992455418403E-2</v>
      </c>
      <c r="Y96" s="3"/>
    </row>
    <row r="97" spans="1:25" x14ac:dyDescent="0.3">
      <c r="A97" s="7" t="s">
        <v>18</v>
      </c>
      <c r="B97" s="7">
        <v>94</v>
      </c>
      <c r="C97" s="7">
        <v>94</v>
      </c>
      <c r="D97" s="12">
        <v>12</v>
      </c>
      <c r="E97" s="24">
        <f t="shared" si="12"/>
        <v>3.333333333333333</v>
      </c>
      <c r="F97" s="24">
        <f>SUM(E$3:E97)</f>
        <v>608.30555555555554</v>
      </c>
      <c r="G97" s="31">
        <f t="shared" si="21"/>
        <v>-0.70833333333333326</v>
      </c>
      <c r="H97" s="31">
        <f t="shared" si="19"/>
        <v>-8.333333333333337E-2</v>
      </c>
      <c r="I97" s="35">
        <f>'Vehicle Data'!$C$8</f>
        <v>185.52672000000001</v>
      </c>
      <c r="J97" s="35">
        <f>0.5*'Vehicle Data'!$C$4*'Vehicle Data'!$C$9*'Vehicle Data'!$C$6*(Calculations!E97^2)</f>
        <v>5.589999999999999</v>
      </c>
      <c r="K97" s="35">
        <f>'Vehicle Data'!$C$3*G97</f>
        <v>-1116.3333333333333</v>
      </c>
      <c r="L97" s="35">
        <f t="shared" si="13"/>
        <v>-925.21661333333327</v>
      </c>
      <c r="M97" s="22">
        <f t="shared" si="11"/>
        <v>0</v>
      </c>
      <c r="N97" s="22">
        <f>SUM(M$3:M97)</f>
        <v>278005.88385370752</v>
      </c>
      <c r="O97" s="22">
        <f t="shared" si="14"/>
        <v>7.722385662602986E-2</v>
      </c>
      <c r="P97" s="23">
        <f t="shared" si="15"/>
        <v>-3084.0553777777773</v>
      </c>
      <c r="Q97" s="23">
        <f>SUMIF(P$3:P97, "&lt;0")</f>
        <v>-141467.72477636574</v>
      </c>
      <c r="R97" s="23">
        <f t="shared" si="16"/>
        <v>3.9296590215657151E-2</v>
      </c>
      <c r="S97" s="20">
        <f t="shared" si="17"/>
        <v>-3084.0553777777773</v>
      </c>
      <c r="T97" s="20">
        <f t="shared" si="18"/>
        <v>-3.0840553777777773</v>
      </c>
      <c r="U97" s="20">
        <f>(0.5*'Vehicle Data'!$C$3*(E97^2-E96^2))/1000</f>
        <v>-3.5046543209876551</v>
      </c>
      <c r="V97" s="20">
        <f t="shared" si="20"/>
        <v>0</v>
      </c>
      <c r="W97" s="37">
        <f>SUM(V$3:V97)/3600</f>
        <v>1.9754992455418403E-2</v>
      </c>
      <c r="Y97" s="3"/>
    </row>
    <row r="98" spans="1:25" x14ac:dyDescent="0.3">
      <c r="A98" s="7" t="s">
        <v>18</v>
      </c>
      <c r="B98" s="7">
        <v>95</v>
      </c>
      <c r="C98" s="7">
        <v>95</v>
      </c>
      <c r="D98" s="12">
        <v>9.1</v>
      </c>
      <c r="E98" s="24">
        <f t="shared" si="12"/>
        <v>2.5277777777777777</v>
      </c>
      <c r="F98" s="24">
        <f>SUM(E$3:E98)</f>
        <v>610.83333333333337</v>
      </c>
      <c r="G98" s="31">
        <f t="shared" si="21"/>
        <v>-0.86111111111111116</v>
      </c>
      <c r="H98" s="31">
        <f t="shared" si="19"/>
        <v>-2.777777777777779E-2</v>
      </c>
      <c r="I98" s="35">
        <f>'Vehicle Data'!$C$8</f>
        <v>185.52672000000001</v>
      </c>
      <c r="J98" s="35">
        <f>0.5*'Vehicle Data'!$C$4*'Vehicle Data'!$C$9*'Vehicle Data'!$C$6*(Calculations!E98^2)</f>
        <v>3.214638194444444</v>
      </c>
      <c r="K98" s="35">
        <f>'Vehicle Data'!$C$3*G98</f>
        <v>-1357.1111111111111</v>
      </c>
      <c r="L98" s="35">
        <f t="shared" si="13"/>
        <v>-1168.3697529166666</v>
      </c>
      <c r="M98" s="22">
        <f t="shared" si="11"/>
        <v>0</v>
      </c>
      <c r="N98" s="22">
        <f>SUM(M$3:M98)</f>
        <v>278005.88385370752</v>
      </c>
      <c r="O98" s="22">
        <f t="shared" si="14"/>
        <v>7.722385662602986E-2</v>
      </c>
      <c r="P98" s="23">
        <f t="shared" si="15"/>
        <v>-2953.3790976504624</v>
      </c>
      <c r="Q98" s="23">
        <f>SUMIF(P$3:P98, "&lt;0")</f>
        <v>-144421.1038740162</v>
      </c>
      <c r="R98" s="23">
        <f t="shared" si="16"/>
        <v>4.0116973298337834E-2</v>
      </c>
      <c r="S98" s="20">
        <f t="shared" si="17"/>
        <v>-2953.3790976504624</v>
      </c>
      <c r="T98" s="20">
        <f t="shared" si="18"/>
        <v>-2.9533790976504624</v>
      </c>
      <c r="U98" s="20">
        <f>(0.5*'Vehicle Data'!$C$3*(E98^2-E97^2))/1000</f>
        <v>-3.7205030864197521</v>
      </c>
      <c r="V98" s="20">
        <f t="shared" si="20"/>
        <v>0.17267901234567767</v>
      </c>
      <c r="W98" s="37">
        <f>SUM(V$3:V98)/3600</f>
        <v>1.9802958847736647E-2</v>
      </c>
      <c r="Y98" s="3"/>
    </row>
    <row r="99" spans="1:25" x14ac:dyDescent="0.3">
      <c r="A99" s="7" t="s">
        <v>18</v>
      </c>
      <c r="B99" s="7">
        <v>96</v>
      </c>
      <c r="C99" s="7">
        <v>96</v>
      </c>
      <c r="D99" s="12">
        <v>5.8</v>
      </c>
      <c r="E99" s="24">
        <f t="shared" si="12"/>
        <v>1.6111111111111109</v>
      </c>
      <c r="F99" s="24">
        <f>SUM(E$3:E99)</f>
        <v>612.44444444444446</v>
      </c>
      <c r="G99" s="31">
        <f t="shared" si="21"/>
        <v>-0.76388888888888884</v>
      </c>
      <c r="H99" s="31">
        <f t="shared" si="19"/>
        <v>0.18055555555555561</v>
      </c>
      <c r="I99" s="35">
        <f>'Vehicle Data'!$C$8</f>
        <v>185.52672000000001</v>
      </c>
      <c r="J99" s="35">
        <f>0.5*'Vehicle Data'!$C$4*'Vehicle Data'!$C$9*'Vehicle Data'!$C$6*(Calculations!E99^2)</f>
        <v>1.3058861111111106</v>
      </c>
      <c r="K99" s="35">
        <f>'Vehicle Data'!$C$3*G99</f>
        <v>-1203.8888888888889</v>
      </c>
      <c r="L99" s="35">
        <f t="shared" si="13"/>
        <v>-1017.0562827777778</v>
      </c>
      <c r="M99" s="22">
        <f t="shared" si="11"/>
        <v>0</v>
      </c>
      <c r="N99" s="22">
        <f>SUM(M$3:M99)</f>
        <v>278005.88385370752</v>
      </c>
      <c r="O99" s="22">
        <f t="shared" si="14"/>
        <v>7.722385662602986E-2</v>
      </c>
      <c r="P99" s="23">
        <f t="shared" si="15"/>
        <v>-1638.5906778086419</v>
      </c>
      <c r="Q99" s="23">
        <f>SUMIF(P$3:P99, "&lt;0")</f>
        <v>-146059.69455182485</v>
      </c>
      <c r="R99" s="23">
        <f t="shared" si="16"/>
        <v>4.0572137375506905E-2</v>
      </c>
      <c r="S99" s="20">
        <f t="shared" si="17"/>
        <v>-1638.5906778086419</v>
      </c>
      <c r="T99" s="20">
        <f t="shared" si="18"/>
        <v>-1.6385906778086419</v>
      </c>
      <c r="U99" s="20">
        <f>(0.5*'Vehicle Data'!$C$3*(E99^2-E98^2))/1000</f>
        <v>-2.9896574074074076</v>
      </c>
      <c r="V99" s="20">
        <f t="shared" si="20"/>
        <v>0</v>
      </c>
      <c r="W99" s="37">
        <f>SUM(V$3:V99)/3600</f>
        <v>1.9802958847736647E-2</v>
      </c>
      <c r="Y99" s="3"/>
    </row>
    <row r="100" spans="1:25" x14ac:dyDescent="0.3">
      <c r="A100" s="7" t="s">
        <v>18</v>
      </c>
      <c r="B100" s="7">
        <v>97</v>
      </c>
      <c r="C100" s="7">
        <v>97</v>
      </c>
      <c r="D100" s="12">
        <v>3.6</v>
      </c>
      <c r="E100" s="24">
        <f t="shared" si="12"/>
        <v>1</v>
      </c>
      <c r="F100" s="24">
        <f>SUM(E$3:E100)</f>
        <v>613.44444444444446</v>
      </c>
      <c r="G100" s="31">
        <f t="shared" si="21"/>
        <v>-0.49999999999999994</v>
      </c>
      <c r="H100" s="31">
        <f t="shared" si="19"/>
        <v>0.13194444444444442</v>
      </c>
      <c r="I100" s="35">
        <f>'Vehicle Data'!$C$8</f>
        <v>185.52672000000001</v>
      </c>
      <c r="J100" s="35">
        <f>0.5*'Vehicle Data'!$C$4*'Vehicle Data'!$C$9*'Vehicle Data'!$C$6*(Calculations!E100^2)</f>
        <v>0.50309999999999999</v>
      </c>
      <c r="K100" s="35">
        <f>'Vehicle Data'!$C$3*G100</f>
        <v>-787.99999999999989</v>
      </c>
      <c r="L100" s="35">
        <f t="shared" si="13"/>
        <v>-601.97017999999991</v>
      </c>
      <c r="M100" s="22">
        <f t="shared" si="11"/>
        <v>0</v>
      </c>
      <c r="N100" s="22">
        <f>SUM(M$3:M100)</f>
        <v>278005.88385370752</v>
      </c>
      <c r="O100" s="22">
        <f t="shared" si="14"/>
        <v>7.722385662602986E-2</v>
      </c>
      <c r="P100" s="23">
        <f t="shared" si="15"/>
        <v>-601.97017999999991</v>
      </c>
      <c r="Q100" s="23">
        <f>SUMIF(P$3:P100, "&lt;0")</f>
        <v>-146661.66473182486</v>
      </c>
      <c r="R100" s="23">
        <f t="shared" si="16"/>
        <v>4.0739351314395794E-2</v>
      </c>
      <c r="S100" s="20">
        <f t="shared" si="17"/>
        <v>-601.97017999999991</v>
      </c>
      <c r="T100" s="20">
        <f t="shared" si="18"/>
        <v>-0.60197017999999991</v>
      </c>
      <c r="U100" s="20">
        <f>(0.5*'Vehicle Data'!$C$3*(E100^2-E99^2))/1000</f>
        <v>-1.2573950617283944</v>
      </c>
      <c r="V100" s="20">
        <f t="shared" si="20"/>
        <v>0</v>
      </c>
      <c r="W100" s="37">
        <f>SUM(V$3:V100)/3600</f>
        <v>1.9802958847736647E-2</v>
      </c>
      <c r="Y100" s="3"/>
    </row>
    <row r="101" spans="1:25" x14ac:dyDescent="0.3">
      <c r="A101" s="7" t="s">
        <v>18</v>
      </c>
      <c r="B101" s="7">
        <v>98</v>
      </c>
      <c r="C101" s="7">
        <v>98</v>
      </c>
      <c r="D101" s="12">
        <v>2.2000000000000002</v>
      </c>
      <c r="E101" s="24">
        <f t="shared" si="12"/>
        <v>0.61111111111111116</v>
      </c>
      <c r="F101" s="24">
        <f>SUM(E$3:E101)</f>
        <v>614.05555555555554</v>
      </c>
      <c r="G101" s="31">
        <f t="shared" si="21"/>
        <v>-0.5</v>
      </c>
      <c r="H101" s="31">
        <f t="shared" si="19"/>
        <v>9.7222222222222182E-2</v>
      </c>
      <c r="I101" s="35">
        <f>'Vehicle Data'!$C$8</f>
        <v>185.52672000000001</v>
      </c>
      <c r="J101" s="35">
        <f>0.5*'Vehicle Data'!$C$4*'Vehicle Data'!$C$9*'Vehicle Data'!$C$6*(Calculations!E101^2)</f>
        <v>0.18788611111111114</v>
      </c>
      <c r="K101" s="35">
        <f>'Vehicle Data'!$C$3*G101</f>
        <v>-788</v>
      </c>
      <c r="L101" s="35">
        <f t="shared" si="13"/>
        <v>-602.28539388888885</v>
      </c>
      <c r="M101" s="22">
        <f t="shared" si="11"/>
        <v>0</v>
      </c>
      <c r="N101" s="22">
        <f>SUM(M$3:M101)</f>
        <v>278005.88385370752</v>
      </c>
      <c r="O101" s="22">
        <f t="shared" si="14"/>
        <v>7.722385662602986E-2</v>
      </c>
      <c r="P101" s="23">
        <f t="shared" si="15"/>
        <v>-368.06329626543209</v>
      </c>
      <c r="Q101" s="23">
        <f>SUMIF(P$3:P101, "&lt;0")</f>
        <v>-147029.72802809029</v>
      </c>
      <c r="R101" s="23">
        <f t="shared" si="16"/>
        <v>4.0841591118913972E-2</v>
      </c>
      <c r="S101" s="20">
        <f t="shared" si="17"/>
        <v>-368.06329626543209</v>
      </c>
      <c r="T101" s="20">
        <f t="shared" si="18"/>
        <v>-0.3680632962654321</v>
      </c>
      <c r="U101" s="20">
        <f>(0.5*'Vehicle Data'!$C$3*(E101^2-E100^2))/1000</f>
        <v>-0.49371604938271602</v>
      </c>
      <c r="V101" s="20">
        <f t="shared" si="20"/>
        <v>0</v>
      </c>
      <c r="W101" s="37">
        <f>SUM(V$3:V101)/3600</f>
        <v>1.9802958847736647E-2</v>
      </c>
      <c r="Y101" s="3"/>
    </row>
    <row r="102" spans="1:25" x14ac:dyDescent="0.3">
      <c r="A102" s="7" t="s">
        <v>18</v>
      </c>
      <c r="B102" s="7">
        <v>99</v>
      </c>
      <c r="C102" s="7">
        <v>99</v>
      </c>
      <c r="D102" s="12">
        <v>0</v>
      </c>
      <c r="E102" s="24">
        <f t="shared" si="12"/>
        <v>0</v>
      </c>
      <c r="F102" s="24">
        <f>SUM(E$3:E102)</f>
        <v>614.05555555555554</v>
      </c>
      <c r="G102" s="31">
        <f t="shared" si="21"/>
        <v>-0.30555555555555558</v>
      </c>
      <c r="H102" s="31">
        <f t="shared" si="19"/>
        <v>0.25</v>
      </c>
      <c r="I102" s="35">
        <f>'Vehicle Data'!$C$8</f>
        <v>185.52672000000001</v>
      </c>
      <c r="J102" s="35">
        <f>0.5*'Vehicle Data'!$C$4*'Vehicle Data'!$C$9*'Vehicle Data'!$C$6*(Calculations!E102^2)</f>
        <v>0</v>
      </c>
      <c r="K102" s="35">
        <f>'Vehicle Data'!$C$3*G102</f>
        <v>-481.5555555555556</v>
      </c>
      <c r="L102" s="35">
        <f t="shared" si="13"/>
        <v>-296.02883555555559</v>
      </c>
      <c r="M102" s="22">
        <f t="shared" si="11"/>
        <v>0</v>
      </c>
      <c r="N102" s="22">
        <f>SUM(M$3:M102)</f>
        <v>278005.88385370752</v>
      </c>
      <c r="O102" s="22">
        <f t="shared" si="14"/>
        <v>7.722385662602986E-2</v>
      </c>
      <c r="P102" s="23">
        <f t="shared" si="15"/>
        <v>0</v>
      </c>
      <c r="Q102" s="23">
        <f>SUMIF(P$3:P102, "&lt;0")</f>
        <v>-147029.72802809029</v>
      </c>
      <c r="R102" s="23">
        <f t="shared" si="16"/>
        <v>4.0841591118913972E-2</v>
      </c>
      <c r="S102" s="20">
        <f t="shared" si="17"/>
        <v>0</v>
      </c>
      <c r="T102" s="20">
        <f t="shared" si="18"/>
        <v>0</v>
      </c>
      <c r="U102" s="20">
        <f>(0.5*'Vehicle Data'!$C$3*(E102^2-E101^2))/1000</f>
        <v>-0.29428395061728402</v>
      </c>
      <c r="V102" s="20">
        <f t="shared" si="20"/>
        <v>0</v>
      </c>
      <c r="W102" s="37">
        <f>SUM(V$3:V102)/3600</f>
        <v>1.9802958847736647E-2</v>
      </c>
      <c r="Y102" s="3"/>
    </row>
    <row r="103" spans="1:25" x14ac:dyDescent="0.3">
      <c r="A103" s="7" t="s">
        <v>18</v>
      </c>
      <c r="B103" s="7">
        <v>100</v>
      </c>
      <c r="C103" s="7">
        <v>100</v>
      </c>
      <c r="D103" s="12">
        <v>0</v>
      </c>
      <c r="E103" s="24">
        <f t="shared" si="12"/>
        <v>0</v>
      </c>
      <c r="F103" s="24">
        <f>SUM(E$3:E103)</f>
        <v>614.05555555555554</v>
      </c>
      <c r="G103" s="31">
        <f t="shared" si="21"/>
        <v>0</v>
      </c>
      <c r="H103" s="31">
        <f t="shared" si="19"/>
        <v>0.15277777777777779</v>
      </c>
      <c r="I103" s="35">
        <f>'Vehicle Data'!$C$8</f>
        <v>185.52672000000001</v>
      </c>
      <c r="J103" s="35">
        <f>0.5*'Vehicle Data'!$C$4*'Vehicle Data'!$C$9*'Vehicle Data'!$C$6*(Calculations!E103^2)</f>
        <v>0</v>
      </c>
      <c r="K103" s="35">
        <f>'Vehicle Data'!$C$3*G103</f>
        <v>0</v>
      </c>
      <c r="L103" s="35">
        <f t="shared" si="13"/>
        <v>185.52672000000001</v>
      </c>
      <c r="M103" s="22">
        <f t="shared" si="11"/>
        <v>0</v>
      </c>
      <c r="N103" s="22">
        <f>SUM(M$3:M103)</f>
        <v>278005.88385370752</v>
      </c>
      <c r="O103" s="22">
        <f t="shared" si="14"/>
        <v>7.722385662602986E-2</v>
      </c>
      <c r="P103" s="23">
        <f t="shared" si="15"/>
        <v>0</v>
      </c>
      <c r="Q103" s="23">
        <f>SUMIF(P$3:P103, "&lt;0")</f>
        <v>-147029.72802809029</v>
      </c>
      <c r="R103" s="23">
        <f t="shared" si="16"/>
        <v>4.0841591118913972E-2</v>
      </c>
      <c r="S103" s="20">
        <f t="shared" si="17"/>
        <v>0</v>
      </c>
      <c r="T103" s="20">
        <f t="shared" si="18"/>
        <v>0</v>
      </c>
      <c r="U103" s="20">
        <f>(0.5*'Vehicle Data'!$C$3*(E103^2-E102^2))/1000</f>
        <v>0</v>
      </c>
      <c r="V103" s="20">
        <f t="shared" si="20"/>
        <v>0</v>
      </c>
      <c r="W103" s="37">
        <f>SUM(V$3:V103)/3600</f>
        <v>1.9802958847736647E-2</v>
      </c>
      <c r="Y103" s="3"/>
    </row>
    <row r="104" spans="1:25" x14ac:dyDescent="0.3">
      <c r="A104" s="7" t="s">
        <v>18</v>
      </c>
      <c r="B104" s="7">
        <v>101</v>
      </c>
      <c r="C104" s="7">
        <v>101</v>
      </c>
      <c r="D104" s="12">
        <v>0</v>
      </c>
      <c r="E104" s="24">
        <f t="shared" si="12"/>
        <v>0</v>
      </c>
      <c r="F104" s="24">
        <f>SUM(E$3:E104)</f>
        <v>614.05555555555554</v>
      </c>
      <c r="G104" s="31">
        <f t="shared" si="21"/>
        <v>0</v>
      </c>
      <c r="H104" s="31">
        <f t="shared" si="19"/>
        <v>0</v>
      </c>
      <c r="I104" s="35">
        <f>'Vehicle Data'!$C$8</f>
        <v>185.52672000000001</v>
      </c>
      <c r="J104" s="35">
        <f>0.5*'Vehicle Data'!$C$4*'Vehicle Data'!$C$9*'Vehicle Data'!$C$6*(Calculations!E104^2)</f>
        <v>0</v>
      </c>
      <c r="K104" s="35">
        <f>'Vehicle Data'!$C$3*G104</f>
        <v>0</v>
      </c>
      <c r="L104" s="35">
        <f t="shared" si="13"/>
        <v>185.52672000000001</v>
      </c>
      <c r="M104" s="22">
        <f t="shared" si="11"/>
        <v>0</v>
      </c>
      <c r="N104" s="22">
        <f>SUM(M$3:M104)</f>
        <v>278005.88385370752</v>
      </c>
      <c r="O104" s="22">
        <f t="shared" si="14"/>
        <v>7.722385662602986E-2</v>
      </c>
      <c r="P104" s="23">
        <f t="shared" si="15"/>
        <v>0</v>
      </c>
      <c r="Q104" s="23">
        <f>SUMIF(P$3:P104, "&lt;0")</f>
        <v>-147029.72802809029</v>
      </c>
      <c r="R104" s="23">
        <f t="shared" si="16"/>
        <v>4.0841591118913972E-2</v>
      </c>
      <c r="S104" s="20">
        <f t="shared" si="17"/>
        <v>0</v>
      </c>
      <c r="T104" s="20">
        <f t="shared" si="18"/>
        <v>0</v>
      </c>
      <c r="U104" s="20">
        <f>(0.5*'Vehicle Data'!$C$3*(E104^2-E103^2))/1000</f>
        <v>0</v>
      </c>
      <c r="V104" s="20">
        <f t="shared" si="20"/>
        <v>0</v>
      </c>
      <c r="W104" s="37">
        <f>SUM(V$3:V104)/3600</f>
        <v>1.9802958847736647E-2</v>
      </c>
      <c r="Y104" s="3"/>
    </row>
    <row r="105" spans="1:25" x14ac:dyDescent="0.3">
      <c r="A105" s="7" t="s">
        <v>18</v>
      </c>
      <c r="B105" s="7">
        <v>102</v>
      </c>
      <c r="C105" s="7">
        <v>102</v>
      </c>
      <c r="D105" s="12">
        <v>0</v>
      </c>
      <c r="E105" s="24">
        <f t="shared" si="12"/>
        <v>0</v>
      </c>
      <c r="F105" s="24">
        <f>SUM(E$3:E105)</f>
        <v>614.05555555555554</v>
      </c>
      <c r="G105" s="31">
        <f t="shared" si="21"/>
        <v>0</v>
      </c>
      <c r="H105" s="31">
        <f t="shared" si="19"/>
        <v>0</v>
      </c>
      <c r="I105" s="35">
        <f>'Vehicle Data'!$C$8</f>
        <v>185.52672000000001</v>
      </c>
      <c r="J105" s="35">
        <f>0.5*'Vehicle Data'!$C$4*'Vehicle Data'!$C$9*'Vehicle Data'!$C$6*(Calculations!E105^2)</f>
        <v>0</v>
      </c>
      <c r="K105" s="35">
        <f>'Vehicle Data'!$C$3*G105</f>
        <v>0</v>
      </c>
      <c r="L105" s="35">
        <f t="shared" si="13"/>
        <v>185.52672000000001</v>
      </c>
      <c r="M105" s="22">
        <f t="shared" si="11"/>
        <v>0</v>
      </c>
      <c r="N105" s="22">
        <f>SUM(M$3:M105)</f>
        <v>278005.88385370752</v>
      </c>
      <c r="O105" s="22">
        <f t="shared" si="14"/>
        <v>7.722385662602986E-2</v>
      </c>
      <c r="P105" s="23">
        <f t="shared" si="15"/>
        <v>0</v>
      </c>
      <c r="Q105" s="23">
        <f>SUMIF(P$3:P105, "&lt;0")</f>
        <v>-147029.72802809029</v>
      </c>
      <c r="R105" s="23">
        <f t="shared" si="16"/>
        <v>4.0841591118913972E-2</v>
      </c>
      <c r="S105" s="20">
        <f t="shared" si="17"/>
        <v>0</v>
      </c>
      <c r="T105" s="20">
        <f t="shared" si="18"/>
        <v>0</v>
      </c>
      <c r="U105" s="20">
        <f>(0.5*'Vehicle Data'!$C$3*(E105^2-E104^2))/1000</f>
        <v>0</v>
      </c>
      <c r="V105" s="20">
        <f t="shared" si="20"/>
        <v>0</v>
      </c>
      <c r="W105" s="37">
        <f>SUM(V$3:V105)/3600</f>
        <v>1.9802958847736647E-2</v>
      </c>
      <c r="Y105" s="3"/>
    </row>
    <row r="106" spans="1:25" x14ac:dyDescent="0.3">
      <c r="A106" s="7" t="s">
        <v>18</v>
      </c>
      <c r="B106" s="7">
        <v>103</v>
      </c>
      <c r="C106" s="7">
        <v>103</v>
      </c>
      <c r="D106" s="12">
        <v>0</v>
      </c>
      <c r="E106" s="24">
        <f t="shared" si="12"/>
        <v>0</v>
      </c>
      <c r="F106" s="24">
        <f>SUM(E$3:E106)</f>
        <v>614.05555555555554</v>
      </c>
      <c r="G106" s="31">
        <f t="shared" si="21"/>
        <v>0</v>
      </c>
      <c r="H106" s="31">
        <f t="shared" si="19"/>
        <v>0</v>
      </c>
      <c r="I106" s="35">
        <f>'Vehicle Data'!$C$8</f>
        <v>185.52672000000001</v>
      </c>
      <c r="J106" s="35">
        <f>0.5*'Vehicle Data'!$C$4*'Vehicle Data'!$C$9*'Vehicle Data'!$C$6*(Calculations!E106^2)</f>
        <v>0</v>
      </c>
      <c r="K106" s="35">
        <f>'Vehicle Data'!$C$3*G106</f>
        <v>0</v>
      </c>
      <c r="L106" s="35">
        <f t="shared" si="13"/>
        <v>185.52672000000001</v>
      </c>
      <c r="M106" s="22">
        <f t="shared" si="11"/>
        <v>0</v>
      </c>
      <c r="N106" s="22">
        <f>SUM(M$3:M106)</f>
        <v>278005.88385370752</v>
      </c>
      <c r="O106" s="22">
        <f t="shared" si="14"/>
        <v>7.722385662602986E-2</v>
      </c>
      <c r="P106" s="23">
        <f t="shared" si="15"/>
        <v>0</v>
      </c>
      <c r="Q106" s="23">
        <f>SUMIF(P$3:P106, "&lt;0")</f>
        <v>-147029.72802809029</v>
      </c>
      <c r="R106" s="23">
        <f t="shared" si="16"/>
        <v>4.0841591118913972E-2</v>
      </c>
      <c r="S106" s="20">
        <f t="shared" si="17"/>
        <v>0</v>
      </c>
      <c r="T106" s="20">
        <f t="shared" si="18"/>
        <v>0</v>
      </c>
      <c r="U106" s="20">
        <f>(0.5*'Vehicle Data'!$C$3*(E106^2-E105^2))/1000</f>
        <v>0</v>
      </c>
      <c r="V106" s="20">
        <f t="shared" si="20"/>
        <v>0</v>
      </c>
      <c r="W106" s="37">
        <f>SUM(V$3:V106)/3600</f>
        <v>1.9802958847736647E-2</v>
      </c>
      <c r="Y106" s="3"/>
    </row>
    <row r="107" spans="1:25" x14ac:dyDescent="0.3">
      <c r="A107" s="7" t="s">
        <v>18</v>
      </c>
      <c r="B107" s="7">
        <v>104</v>
      </c>
      <c r="C107" s="7">
        <v>104</v>
      </c>
      <c r="D107" s="12">
        <v>0</v>
      </c>
      <c r="E107" s="24">
        <f t="shared" si="12"/>
        <v>0</v>
      </c>
      <c r="F107" s="24">
        <f>SUM(E$3:E107)</f>
        <v>614.05555555555554</v>
      </c>
      <c r="G107" s="31">
        <f t="shared" si="21"/>
        <v>0</v>
      </c>
      <c r="H107" s="31">
        <f t="shared" si="19"/>
        <v>0</v>
      </c>
      <c r="I107" s="35">
        <f>'Vehicle Data'!$C$8</f>
        <v>185.52672000000001</v>
      </c>
      <c r="J107" s="35">
        <f>0.5*'Vehicle Data'!$C$4*'Vehicle Data'!$C$9*'Vehicle Data'!$C$6*(Calculations!E107^2)</f>
        <v>0</v>
      </c>
      <c r="K107" s="35">
        <f>'Vehicle Data'!$C$3*G107</f>
        <v>0</v>
      </c>
      <c r="L107" s="35">
        <f t="shared" si="13"/>
        <v>185.52672000000001</v>
      </c>
      <c r="M107" s="22">
        <f t="shared" si="11"/>
        <v>0</v>
      </c>
      <c r="N107" s="22">
        <f>SUM(M$3:M107)</f>
        <v>278005.88385370752</v>
      </c>
      <c r="O107" s="22">
        <f t="shared" si="14"/>
        <v>7.722385662602986E-2</v>
      </c>
      <c r="P107" s="23">
        <f t="shared" si="15"/>
        <v>0</v>
      </c>
      <c r="Q107" s="23">
        <f>SUMIF(P$3:P107, "&lt;0")</f>
        <v>-147029.72802809029</v>
      </c>
      <c r="R107" s="23">
        <f t="shared" si="16"/>
        <v>4.0841591118913972E-2</v>
      </c>
      <c r="S107" s="20">
        <f t="shared" si="17"/>
        <v>0</v>
      </c>
      <c r="T107" s="20">
        <f t="shared" si="18"/>
        <v>0</v>
      </c>
      <c r="U107" s="20">
        <f>(0.5*'Vehicle Data'!$C$3*(E107^2-E106^2))/1000</f>
        <v>0</v>
      </c>
      <c r="V107" s="20">
        <f t="shared" si="20"/>
        <v>0</v>
      </c>
      <c r="W107" s="37">
        <f>SUM(V$3:V107)/3600</f>
        <v>1.9802958847736647E-2</v>
      </c>
      <c r="Y107" s="3"/>
    </row>
    <row r="108" spans="1:25" x14ac:dyDescent="0.3">
      <c r="A108" s="7" t="s">
        <v>18</v>
      </c>
      <c r="B108" s="7">
        <v>105</v>
      </c>
      <c r="C108" s="7">
        <v>105</v>
      </c>
      <c r="D108" s="12">
        <v>0</v>
      </c>
      <c r="E108" s="24">
        <f t="shared" si="12"/>
        <v>0</v>
      </c>
      <c r="F108" s="24">
        <f>SUM(E$3:E108)</f>
        <v>614.05555555555554</v>
      </c>
      <c r="G108" s="31">
        <f t="shared" si="21"/>
        <v>0</v>
      </c>
      <c r="H108" s="31">
        <f t="shared" si="19"/>
        <v>0</v>
      </c>
      <c r="I108" s="35">
        <f>'Vehicle Data'!$C$8</f>
        <v>185.52672000000001</v>
      </c>
      <c r="J108" s="35">
        <f>0.5*'Vehicle Data'!$C$4*'Vehicle Data'!$C$9*'Vehicle Data'!$C$6*(Calculations!E108^2)</f>
        <v>0</v>
      </c>
      <c r="K108" s="35">
        <f>'Vehicle Data'!$C$3*G108</f>
        <v>0</v>
      </c>
      <c r="L108" s="35">
        <f t="shared" si="13"/>
        <v>185.52672000000001</v>
      </c>
      <c r="M108" s="22">
        <f t="shared" si="11"/>
        <v>0</v>
      </c>
      <c r="N108" s="22">
        <f>SUM(M$3:M108)</f>
        <v>278005.88385370752</v>
      </c>
      <c r="O108" s="22">
        <f t="shared" si="14"/>
        <v>7.722385662602986E-2</v>
      </c>
      <c r="P108" s="23">
        <f t="shared" si="15"/>
        <v>0</v>
      </c>
      <c r="Q108" s="23">
        <f>SUMIF(P$3:P108, "&lt;0")</f>
        <v>-147029.72802809029</v>
      </c>
      <c r="R108" s="23">
        <f t="shared" si="16"/>
        <v>4.0841591118913972E-2</v>
      </c>
      <c r="S108" s="20">
        <f t="shared" si="17"/>
        <v>0</v>
      </c>
      <c r="T108" s="20">
        <f t="shared" si="18"/>
        <v>0</v>
      </c>
      <c r="U108" s="20">
        <f>(0.5*'Vehicle Data'!$C$3*(E108^2-E107^2))/1000</f>
        <v>0</v>
      </c>
      <c r="V108" s="20">
        <f t="shared" si="20"/>
        <v>0</v>
      </c>
      <c r="W108" s="37">
        <f>SUM(V$3:V108)/3600</f>
        <v>1.9802958847736647E-2</v>
      </c>
      <c r="Y108" s="3"/>
    </row>
    <row r="109" spans="1:25" x14ac:dyDescent="0.3">
      <c r="A109" s="7" t="s">
        <v>18</v>
      </c>
      <c r="B109" s="7">
        <v>106</v>
      </c>
      <c r="C109" s="7">
        <v>106</v>
      </c>
      <c r="D109" s="12">
        <v>0</v>
      </c>
      <c r="E109" s="24">
        <f t="shared" si="12"/>
        <v>0</v>
      </c>
      <c r="F109" s="24">
        <f>SUM(E$3:E109)</f>
        <v>614.05555555555554</v>
      </c>
      <c r="G109" s="31">
        <f t="shared" si="21"/>
        <v>0</v>
      </c>
      <c r="H109" s="31">
        <f t="shared" si="19"/>
        <v>0</v>
      </c>
      <c r="I109" s="35">
        <f>'Vehicle Data'!$C$8</f>
        <v>185.52672000000001</v>
      </c>
      <c r="J109" s="35">
        <f>0.5*'Vehicle Data'!$C$4*'Vehicle Data'!$C$9*'Vehicle Data'!$C$6*(Calculations!E109^2)</f>
        <v>0</v>
      </c>
      <c r="K109" s="35">
        <f>'Vehicle Data'!$C$3*G109</f>
        <v>0</v>
      </c>
      <c r="L109" s="35">
        <f t="shared" si="13"/>
        <v>185.52672000000001</v>
      </c>
      <c r="M109" s="22">
        <f t="shared" si="11"/>
        <v>0</v>
      </c>
      <c r="N109" s="22">
        <f>SUM(M$3:M109)</f>
        <v>278005.88385370752</v>
      </c>
      <c r="O109" s="22">
        <f t="shared" si="14"/>
        <v>7.722385662602986E-2</v>
      </c>
      <c r="P109" s="23">
        <f t="shared" si="15"/>
        <v>0</v>
      </c>
      <c r="Q109" s="23">
        <f>SUMIF(P$3:P109, "&lt;0")</f>
        <v>-147029.72802809029</v>
      </c>
      <c r="R109" s="23">
        <f t="shared" si="16"/>
        <v>4.0841591118913972E-2</v>
      </c>
      <c r="S109" s="20">
        <f t="shared" si="17"/>
        <v>0</v>
      </c>
      <c r="T109" s="20">
        <f t="shared" si="18"/>
        <v>0</v>
      </c>
      <c r="U109" s="20">
        <f>(0.5*'Vehicle Data'!$C$3*(E109^2-E108^2))/1000</f>
        <v>0</v>
      </c>
      <c r="V109" s="20">
        <f t="shared" si="20"/>
        <v>0</v>
      </c>
      <c r="W109" s="37">
        <f>SUM(V$3:V109)/3600</f>
        <v>1.9802958847736647E-2</v>
      </c>
      <c r="Y109" s="3"/>
    </row>
    <row r="110" spans="1:25" x14ac:dyDescent="0.3">
      <c r="A110" s="7" t="s">
        <v>18</v>
      </c>
      <c r="B110" s="7">
        <v>107</v>
      </c>
      <c r="C110" s="7">
        <v>107</v>
      </c>
      <c r="D110" s="12">
        <v>0</v>
      </c>
      <c r="E110" s="24">
        <f t="shared" si="12"/>
        <v>0</v>
      </c>
      <c r="F110" s="24">
        <f>SUM(E$3:E110)</f>
        <v>614.05555555555554</v>
      </c>
      <c r="G110" s="31">
        <f t="shared" si="21"/>
        <v>0</v>
      </c>
      <c r="H110" s="31">
        <f t="shared" si="19"/>
        <v>0</v>
      </c>
      <c r="I110" s="35">
        <f>'Vehicle Data'!$C$8</f>
        <v>185.52672000000001</v>
      </c>
      <c r="J110" s="35">
        <f>0.5*'Vehicle Data'!$C$4*'Vehicle Data'!$C$9*'Vehicle Data'!$C$6*(Calculations!E110^2)</f>
        <v>0</v>
      </c>
      <c r="K110" s="35">
        <f>'Vehicle Data'!$C$3*G110</f>
        <v>0</v>
      </c>
      <c r="L110" s="35">
        <f t="shared" si="13"/>
        <v>185.52672000000001</v>
      </c>
      <c r="M110" s="22">
        <f t="shared" si="11"/>
        <v>0</v>
      </c>
      <c r="N110" s="22">
        <f>SUM(M$3:M110)</f>
        <v>278005.88385370752</v>
      </c>
      <c r="O110" s="22">
        <f t="shared" si="14"/>
        <v>7.722385662602986E-2</v>
      </c>
      <c r="P110" s="23">
        <f t="shared" si="15"/>
        <v>0</v>
      </c>
      <c r="Q110" s="23">
        <f>SUMIF(P$3:P110, "&lt;0")</f>
        <v>-147029.72802809029</v>
      </c>
      <c r="R110" s="23">
        <f t="shared" si="16"/>
        <v>4.0841591118913972E-2</v>
      </c>
      <c r="S110" s="20">
        <f t="shared" si="17"/>
        <v>0</v>
      </c>
      <c r="T110" s="20">
        <f t="shared" si="18"/>
        <v>0</v>
      </c>
      <c r="U110" s="20">
        <f>(0.5*'Vehicle Data'!$C$3*(E110^2-E109^2))/1000</f>
        <v>0</v>
      </c>
      <c r="V110" s="20">
        <f t="shared" si="20"/>
        <v>0</v>
      </c>
      <c r="W110" s="37">
        <f>SUM(V$3:V110)/3600</f>
        <v>1.9802958847736647E-2</v>
      </c>
      <c r="Y110" s="3"/>
    </row>
    <row r="111" spans="1:25" x14ac:dyDescent="0.3">
      <c r="A111" s="7" t="s">
        <v>18</v>
      </c>
      <c r="B111" s="7">
        <v>108</v>
      </c>
      <c r="C111" s="7">
        <v>108</v>
      </c>
      <c r="D111" s="12">
        <v>0</v>
      </c>
      <c r="E111" s="24">
        <f t="shared" si="12"/>
        <v>0</v>
      </c>
      <c r="F111" s="24">
        <f>SUM(E$3:E111)</f>
        <v>614.05555555555554</v>
      </c>
      <c r="G111" s="31">
        <f t="shared" si="21"/>
        <v>0</v>
      </c>
      <c r="H111" s="31">
        <f t="shared" si="19"/>
        <v>0</v>
      </c>
      <c r="I111" s="35">
        <f>'Vehicle Data'!$C$8</f>
        <v>185.52672000000001</v>
      </c>
      <c r="J111" s="35">
        <f>0.5*'Vehicle Data'!$C$4*'Vehicle Data'!$C$9*'Vehicle Data'!$C$6*(Calculations!E111^2)</f>
        <v>0</v>
      </c>
      <c r="K111" s="35">
        <f>'Vehicle Data'!$C$3*G111</f>
        <v>0</v>
      </c>
      <c r="L111" s="35">
        <f t="shared" si="13"/>
        <v>185.52672000000001</v>
      </c>
      <c r="M111" s="22">
        <f t="shared" si="11"/>
        <v>0</v>
      </c>
      <c r="N111" s="22">
        <f>SUM(M$3:M111)</f>
        <v>278005.88385370752</v>
      </c>
      <c r="O111" s="22">
        <f t="shared" si="14"/>
        <v>7.722385662602986E-2</v>
      </c>
      <c r="P111" s="23">
        <f t="shared" si="15"/>
        <v>0</v>
      </c>
      <c r="Q111" s="23">
        <f>SUMIF(P$3:P111, "&lt;0")</f>
        <v>-147029.72802809029</v>
      </c>
      <c r="R111" s="23">
        <f t="shared" si="16"/>
        <v>4.0841591118913972E-2</v>
      </c>
      <c r="S111" s="20">
        <f t="shared" si="17"/>
        <v>0</v>
      </c>
      <c r="T111" s="20">
        <f t="shared" si="18"/>
        <v>0</v>
      </c>
      <c r="U111" s="20">
        <f>(0.5*'Vehicle Data'!$C$3*(E111^2-E110^2))/1000</f>
        <v>0</v>
      </c>
      <c r="V111" s="20">
        <f t="shared" si="20"/>
        <v>0</v>
      </c>
      <c r="W111" s="37">
        <f>SUM(V$3:V111)/3600</f>
        <v>1.9802958847736647E-2</v>
      </c>
      <c r="Y111" s="3"/>
    </row>
    <row r="112" spans="1:25" x14ac:dyDescent="0.3">
      <c r="A112" s="7" t="s">
        <v>18</v>
      </c>
      <c r="B112" s="7">
        <v>109</v>
      </c>
      <c r="C112" s="7">
        <v>109</v>
      </c>
      <c r="D112" s="12">
        <v>0</v>
      </c>
      <c r="E112" s="24">
        <f t="shared" si="12"/>
        <v>0</v>
      </c>
      <c r="F112" s="24">
        <f>SUM(E$3:E112)</f>
        <v>614.05555555555554</v>
      </c>
      <c r="G112" s="31">
        <f t="shared" si="21"/>
        <v>0</v>
      </c>
      <c r="H112" s="31">
        <f t="shared" si="19"/>
        <v>0</v>
      </c>
      <c r="I112" s="35">
        <f>'Vehicle Data'!$C$8</f>
        <v>185.52672000000001</v>
      </c>
      <c r="J112" s="35">
        <f>0.5*'Vehicle Data'!$C$4*'Vehicle Data'!$C$9*'Vehicle Data'!$C$6*(Calculations!E112^2)</f>
        <v>0</v>
      </c>
      <c r="K112" s="35">
        <f>'Vehicle Data'!$C$3*G112</f>
        <v>0</v>
      </c>
      <c r="L112" s="35">
        <f t="shared" si="13"/>
        <v>185.52672000000001</v>
      </c>
      <c r="M112" s="22">
        <f t="shared" si="11"/>
        <v>0</v>
      </c>
      <c r="N112" s="22">
        <f>SUM(M$3:M112)</f>
        <v>278005.88385370752</v>
      </c>
      <c r="O112" s="22">
        <f t="shared" si="14"/>
        <v>7.722385662602986E-2</v>
      </c>
      <c r="P112" s="23">
        <f t="shared" si="15"/>
        <v>0</v>
      </c>
      <c r="Q112" s="23">
        <f>SUMIF(P$3:P112, "&lt;0")</f>
        <v>-147029.72802809029</v>
      </c>
      <c r="R112" s="23">
        <f t="shared" si="16"/>
        <v>4.0841591118913972E-2</v>
      </c>
      <c r="S112" s="20">
        <f t="shared" si="17"/>
        <v>0</v>
      </c>
      <c r="T112" s="20">
        <f t="shared" si="18"/>
        <v>0</v>
      </c>
      <c r="U112" s="20">
        <f>(0.5*'Vehicle Data'!$C$3*(E112^2-E111^2))/1000</f>
        <v>0</v>
      </c>
      <c r="V112" s="20">
        <f t="shared" si="20"/>
        <v>0</v>
      </c>
      <c r="W112" s="37">
        <f>SUM(V$3:V112)/3600</f>
        <v>1.9802958847736647E-2</v>
      </c>
      <c r="Y112" s="3"/>
    </row>
    <row r="113" spans="1:25" x14ac:dyDescent="0.3">
      <c r="A113" s="7" t="s">
        <v>18</v>
      </c>
      <c r="B113" s="7">
        <v>110</v>
      </c>
      <c r="C113" s="7">
        <v>110</v>
      </c>
      <c r="D113" s="12">
        <v>0</v>
      </c>
      <c r="E113" s="24">
        <f t="shared" si="12"/>
        <v>0</v>
      </c>
      <c r="F113" s="24">
        <f>SUM(E$3:E113)</f>
        <v>614.05555555555554</v>
      </c>
      <c r="G113" s="31">
        <f t="shared" si="21"/>
        <v>0</v>
      </c>
      <c r="H113" s="31">
        <f t="shared" si="19"/>
        <v>0</v>
      </c>
      <c r="I113" s="35">
        <f>'Vehicle Data'!$C$8</f>
        <v>185.52672000000001</v>
      </c>
      <c r="J113" s="35">
        <f>0.5*'Vehicle Data'!$C$4*'Vehicle Data'!$C$9*'Vehicle Data'!$C$6*(Calculations!E113^2)</f>
        <v>0</v>
      </c>
      <c r="K113" s="35">
        <f>'Vehicle Data'!$C$3*G113</f>
        <v>0</v>
      </c>
      <c r="L113" s="35">
        <f t="shared" si="13"/>
        <v>185.52672000000001</v>
      </c>
      <c r="M113" s="22">
        <f t="shared" si="11"/>
        <v>0</v>
      </c>
      <c r="N113" s="22">
        <f>SUM(M$3:M113)</f>
        <v>278005.88385370752</v>
      </c>
      <c r="O113" s="22">
        <f t="shared" si="14"/>
        <v>7.722385662602986E-2</v>
      </c>
      <c r="P113" s="23">
        <f t="shared" si="15"/>
        <v>0</v>
      </c>
      <c r="Q113" s="23">
        <f>SUMIF(P$3:P113, "&lt;0")</f>
        <v>-147029.72802809029</v>
      </c>
      <c r="R113" s="23">
        <f t="shared" si="16"/>
        <v>4.0841591118913972E-2</v>
      </c>
      <c r="S113" s="20">
        <f t="shared" si="17"/>
        <v>0</v>
      </c>
      <c r="T113" s="20">
        <f t="shared" si="18"/>
        <v>0</v>
      </c>
      <c r="U113" s="20">
        <f>(0.5*'Vehicle Data'!$C$3*(E113^2-E112^2))/1000</f>
        <v>0</v>
      </c>
      <c r="V113" s="20">
        <f t="shared" si="20"/>
        <v>0</v>
      </c>
      <c r="W113" s="37">
        <f>SUM(V$3:V113)/3600</f>
        <v>1.9802958847736647E-2</v>
      </c>
      <c r="Y113" s="3"/>
    </row>
    <row r="114" spans="1:25" x14ac:dyDescent="0.3">
      <c r="A114" s="7" t="s">
        <v>18</v>
      </c>
      <c r="B114" s="7">
        <v>111</v>
      </c>
      <c r="C114" s="7">
        <v>111</v>
      </c>
      <c r="D114" s="12">
        <v>0</v>
      </c>
      <c r="E114" s="24">
        <f t="shared" si="12"/>
        <v>0</v>
      </c>
      <c r="F114" s="24">
        <f>SUM(E$3:E114)</f>
        <v>614.05555555555554</v>
      </c>
      <c r="G114" s="31">
        <f t="shared" si="21"/>
        <v>0</v>
      </c>
      <c r="H114" s="31">
        <f t="shared" si="19"/>
        <v>0</v>
      </c>
      <c r="I114" s="35">
        <f>'Vehicle Data'!$C$8</f>
        <v>185.52672000000001</v>
      </c>
      <c r="J114" s="35">
        <f>0.5*'Vehicle Data'!$C$4*'Vehicle Data'!$C$9*'Vehicle Data'!$C$6*(Calculations!E114^2)</f>
        <v>0</v>
      </c>
      <c r="K114" s="35">
        <f>'Vehicle Data'!$C$3*G114</f>
        <v>0</v>
      </c>
      <c r="L114" s="35">
        <f t="shared" si="13"/>
        <v>185.52672000000001</v>
      </c>
      <c r="M114" s="22">
        <f t="shared" si="11"/>
        <v>0</v>
      </c>
      <c r="N114" s="22">
        <f>SUM(M$3:M114)</f>
        <v>278005.88385370752</v>
      </c>
      <c r="O114" s="22">
        <f t="shared" si="14"/>
        <v>7.722385662602986E-2</v>
      </c>
      <c r="P114" s="23">
        <f t="shared" si="15"/>
        <v>0</v>
      </c>
      <c r="Q114" s="23">
        <f>SUMIF(P$3:P114, "&lt;0")</f>
        <v>-147029.72802809029</v>
      </c>
      <c r="R114" s="23">
        <f t="shared" si="16"/>
        <v>4.0841591118913972E-2</v>
      </c>
      <c r="S114" s="20">
        <f t="shared" si="17"/>
        <v>0</v>
      </c>
      <c r="T114" s="20">
        <f t="shared" si="18"/>
        <v>0</v>
      </c>
      <c r="U114" s="20">
        <f>(0.5*'Vehicle Data'!$C$3*(E114^2-E113^2))/1000</f>
        <v>0</v>
      </c>
      <c r="V114" s="20">
        <f t="shared" si="20"/>
        <v>0</v>
      </c>
      <c r="W114" s="37">
        <f>SUM(V$3:V114)/3600</f>
        <v>1.9802958847736647E-2</v>
      </c>
      <c r="Y114" s="3"/>
    </row>
    <row r="115" spans="1:25" x14ac:dyDescent="0.3">
      <c r="A115" s="7" t="s">
        <v>18</v>
      </c>
      <c r="B115" s="7">
        <v>112</v>
      </c>
      <c r="C115" s="7">
        <v>112</v>
      </c>
      <c r="D115" s="12">
        <v>0</v>
      </c>
      <c r="E115" s="24">
        <f t="shared" si="12"/>
        <v>0</v>
      </c>
      <c r="F115" s="24">
        <f>SUM(E$3:E115)</f>
        <v>614.05555555555554</v>
      </c>
      <c r="G115" s="31">
        <f t="shared" si="21"/>
        <v>0</v>
      </c>
      <c r="H115" s="31">
        <f t="shared" si="19"/>
        <v>0</v>
      </c>
      <c r="I115" s="35">
        <f>'Vehicle Data'!$C$8</f>
        <v>185.52672000000001</v>
      </c>
      <c r="J115" s="35">
        <f>0.5*'Vehicle Data'!$C$4*'Vehicle Data'!$C$9*'Vehicle Data'!$C$6*(Calculations!E115^2)</f>
        <v>0</v>
      </c>
      <c r="K115" s="35">
        <f>'Vehicle Data'!$C$3*G115</f>
        <v>0</v>
      </c>
      <c r="L115" s="35">
        <f t="shared" si="13"/>
        <v>185.52672000000001</v>
      </c>
      <c r="M115" s="22">
        <f t="shared" si="11"/>
        <v>0</v>
      </c>
      <c r="N115" s="22">
        <f>SUM(M$3:M115)</f>
        <v>278005.88385370752</v>
      </c>
      <c r="O115" s="22">
        <f t="shared" si="14"/>
        <v>7.722385662602986E-2</v>
      </c>
      <c r="P115" s="23">
        <f t="shared" si="15"/>
        <v>0</v>
      </c>
      <c r="Q115" s="23">
        <f>SUMIF(P$3:P115, "&lt;0")</f>
        <v>-147029.72802809029</v>
      </c>
      <c r="R115" s="23">
        <f t="shared" si="16"/>
        <v>4.0841591118913972E-2</v>
      </c>
      <c r="S115" s="20">
        <f t="shared" si="17"/>
        <v>0</v>
      </c>
      <c r="T115" s="20">
        <f t="shared" si="18"/>
        <v>0</v>
      </c>
      <c r="U115" s="20">
        <f>(0.5*'Vehicle Data'!$C$3*(E115^2-E114^2))/1000</f>
        <v>0</v>
      </c>
      <c r="V115" s="20">
        <f t="shared" si="20"/>
        <v>0</v>
      </c>
      <c r="W115" s="37">
        <f>SUM(V$3:V115)/3600</f>
        <v>1.9802958847736647E-2</v>
      </c>
      <c r="Y115" s="3"/>
    </row>
    <row r="116" spans="1:25" x14ac:dyDescent="0.3">
      <c r="A116" s="7" t="s">
        <v>18</v>
      </c>
      <c r="B116" s="7">
        <v>113</v>
      </c>
      <c r="C116" s="7">
        <v>113</v>
      </c>
      <c r="D116" s="12">
        <v>0</v>
      </c>
      <c r="E116" s="24">
        <f t="shared" si="12"/>
        <v>0</v>
      </c>
      <c r="F116" s="24">
        <f>SUM(E$3:E116)</f>
        <v>614.05555555555554</v>
      </c>
      <c r="G116" s="31">
        <f t="shared" si="21"/>
        <v>0</v>
      </c>
      <c r="H116" s="31">
        <f t="shared" si="19"/>
        <v>0</v>
      </c>
      <c r="I116" s="35">
        <f>'Vehicle Data'!$C$8</f>
        <v>185.52672000000001</v>
      </c>
      <c r="J116" s="35">
        <f>0.5*'Vehicle Data'!$C$4*'Vehicle Data'!$C$9*'Vehicle Data'!$C$6*(Calculations!E116^2)</f>
        <v>0</v>
      </c>
      <c r="K116" s="35">
        <f>'Vehicle Data'!$C$3*G116</f>
        <v>0</v>
      </c>
      <c r="L116" s="35">
        <f t="shared" si="13"/>
        <v>185.52672000000001</v>
      </c>
      <c r="M116" s="22">
        <f t="shared" si="11"/>
        <v>0</v>
      </c>
      <c r="N116" s="22">
        <f>SUM(M$3:M116)</f>
        <v>278005.88385370752</v>
      </c>
      <c r="O116" s="22">
        <f t="shared" si="14"/>
        <v>7.722385662602986E-2</v>
      </c>
      <c r="P116" s="23">
        <f t="shared" si="15"/>
        <v>0</v>
      </c>
      <c r="Q116" s="23">
        <f>SUMIF(P$3:P116, "&lt;0")</f>
        <v>-147029.72802809029</v>
      </c>
      <c r="R116" s="23">
        <f t="shared" si="16"/>
        <v>4.0841591118913972E-2</v>
      </c>
      <c r="S116" s="20">
        <f t="shared" si="17"/>
        <v>0</v>
      </c>
      <c r="T116" s="20">
        <f t="shared" si="18"/>
        <v>0</v>
      </c>
      <c r="U116" s="20">
        <f>(0.5*'Vehicle Data'!$C$3*(E116^2-E115^2))/1000</f>
        <v>0</v>
      </c>
      <c r="V116" s="20">
        <f t="shared" si="20"/>
        <v>0</v>
      </c>
      <c r="W116" s="37">
        <f>SUM(V$3:V116)/3600</f>
        <v>1.9802958847736647E-2</v>
      </c>
      <c r="Y116" s="3"/>
    </row>
    <row r="117" spans="1:25" x14ac:dyDescent="0.3">
      <c r="A117" s="7" t="s">
        <v>18</v>
      </c>
      <c r="B117" s="7">
        <v>114</v>
      </c>
      <c r="C117" s="7">
        <v>114</v>
      </c>
      <c r="D117" s="12">
        <v>0</v>
      </c>
      <c r="E117" s="24">
        <f t="shared" si="12"/>
        <v>0</v>
      </c>
      <c r="F117" s="24">
        <f>SUM(E$3:E117)</f>
        <v>614.05555555555554</v>
      </c>
      <c r="G117" s="31">
        <f t="shared" si="21"/>
        <v>0</v>
      </c>
      <c r="H117" s="31">
        <f t="shared" si="19"/>
        <v>0</v>
      </c>
      <c r="I117" s="35">
        <f>'Vehicle Data'!$C$8</f>
        <v>185.52672000000001</v>
      </c>
      <c r="J117" s="35">
        <f>0.5*'Vehicle Data'!$C$4*'Vehicle Data'!$C$9*'Vehicle Data'!$C$6*(Calculations!E117^2)</f>
        <v>0</v>
      </c>
      <c r="K117" s="35">
        <f>'Vehicle Data'!$C$3*G117</f>
        <v>0</v>
      </c>
      <c r="L117" s="35">
        <f t="shared" si="13"/>
        <v>185.52672000000001</v>
      </c>
      <c r="M117" s="22">
        <f t="shared" si="11"/>
        <v>0</v>
      </c>
      <c r="N117" s="22">
        <f>SUM(M$3:M117)</f>
        <v>278005.88385370752</v>
      </c>
      <c r="O117" s="22">
        <f t="shared" si="14"/>
        <v>7.722385662602986E-2</v>
      </c>
      <c r="P117" s="23">
        <f t="shared" si="15"/>
        <v>0</v>
      </c>
      <c r="Q117" s="23">
        <f>SUMIF(P$3:P117, "&lt;0")</f>
        <v>-147029.72802809029</v>
      </c>
      <c r="R117" s="23">
        <f t="shared" si="16"/>
        <v>4.0841591118913972E-2</v>
      </c>
      <c r="S117" s="20">
        <f t="shared" si="17"/>
        <v>0</v>
      </c>
      <c r="T117" s="20">
        <f t="shared" si="18"/>
        <v>0</v>
      </c>
      <c r="U117" s="20">
        <f>(0.5*'Vehicle Data'!$C$3*(E117^2-E116^2))/1000</f>
        <v>0</v>
      </c>
      <c r="V117" s="20">
        <f t="shared" si="20"/>
        <v>0</v>
      </c>
      <c r="W117" s="37">
        <f>SUM(V$3:V117)/3600</f>
        <v>1.9802958847736647E-2</v>
      </c>
      <c r="Y117" s="3"/>
    </row>
    <row r="118" spans="1:25" x14ac:dyDescent="0.3">
      <c r="A118" s="7" t="s">
        <v>18</v>
      </c>
      <c r="B118" s="7">
        <v>115</v>
      </c>
      <c r="C118" s="7">
        <v>115</v>
      </c>
      <c r="D118" s="12">
        <v>0</v>
      </c>
      <c r="E118" s="24">
        <f t="shared" si="12"/>
        <v>0</v>
      </c>
      <c r="F118" s="24">
        <f>SUM(E$3:E118)</f>
        <v>614.05555555555554</v>
      </c>
      <c r="G118" s="31">
        <f t="shared" si="21"/>
        <v>0</v>
      </c>
      <c r="H118" s="31">
        <f t="shared" si="19"/>
        <v>0</v>
      </c>
      <c r="I118" s="35">
        <f>'Vehicle Data'!$C$8</f>
        <v>185.52672000000001</v>
      </c>
      <c r="J118" s="35">
        <f>0.5*'Vehicle Data'!$C$4*'Vehicle Data'!$C$9*'Vehicle Data'!$C$6*(Calculations!E118^2)</f>
        <v>0</v>
      </c>
      <c r="K118" s="35">
        <f>'Vehicle Data'!$C$3*G118</f>
        <v>0</v>
      </c>
      <c r="L118" s="35">
        <f t="shared" si="13"/>
        <v>185.52672000000001</v>
      </c>
      <c r="M118" s="22">
        <f t="shared" si="11"/>
        <v>0</v>
      </c>
      <c r="N118" s="22">
        <f>SUM(M$3:M118)</f>
        <v>278005.88385370752</v>
      </c>
      <c r="O118" s="22">
        <f t="shared" si="14"/>
        <v>7.722385662602986E-2</v>
      </c>
      <c r="P118" s="23">
        <f t="shared" si="15"/>
        <v>0</v>
      </c>
      <c r="Q118" s="23">
        <f>SUMIF(P$3:P118, "&lt;0")</f>
        <v>-147029.72802809029</v>
      </c>
      <c r="R118" s="23">
        <f t="shared" si="16"/>
        <v>4.0841591118913972E-2</v>
      </c>
      <c r="S118" s="20">
        <f t="shared" si="17"/>
        <v>0</v>
      </c>
      <c r="T118" s="20">
        <f t="shared" si="18"/>
        <v>0</v>
      </c>
      <c r="U118" s="20">
        <f>(0.5*'Vehicle Data'!$C$3*(E118^2-E117^2))/1000</f>
        <v>0</v>
      </c>
      <c r="V118" s="20">
        <f t="shared" si="20"/>
        <v>0</v>
      </c>
      <c r="W118" s="37">
        <f>SUM(V$3:V118)/3600</f>
        <v>1.9802958847736647E-2</v>
      </c>
      <c r="Y118" s="3"/>
    </row>
    <row r="119" spans="1:25" x14ac:dyDescent="0.3">
      <c r="A119" s="7" t="s">
        <v>18</v>
      </c>
      <c r="B119" s="7">
        <v>116</v>
      </c>
      <c r="C119" s="7">
        <v>116</v>
      </c>
      <c r="D119" s="12">
        <v>0</v>
      </c>
      <c r="E119" s="24">
        <f t="shared" si="12"/>
        <v>0</v>
      </c>
      <c r="F119" s="24">
        <f>SUM(E$3:E119)</f>
        <v>614.05555555555554</v>
      </c>
      <c r="G119" s="31">
        <f t="shared" si="21"/>
        <v>0</v>
      </c>
      <c r="H119" s="31">
        <f t="shared" si="19"/>
        <v>0</v>
      </c>
      <c r="I119" s="35">
        <f>'Vehicle Data'!$C$8</f>
        <v>185.52672000000001</v>
      </c>
      <c r="J119" s="35">
        <f>0.5*'Vehicle Data'!$C$4*'Vehicle Data'!$C$9*'Vehicle Data'!$C$6*(Calculations!E119^2)</f>
        <v>0</v>
      </c>
      <c r="K119" s="35">
        <f>'Vehicle Data'!$C$3*G119</f>
        <v>0</v>
      </c>
      <c r="L119" s="35">
        <f t="shared" si="13"/>
        <v>185.52672000000001</v>
      </c>
      <c r="M119" s="22">
        <f t="shared" si="11"/>
        <v>0</v>
      </c>
      <c r="N119" s="22">
        <f>SUM(M$3:M119)</f>
        <v>278005.88385370752</v>
      </c>
      <c r="O119" s="22">
        <f t="shared" si="14"/>
        <v>7.722385662602986E-2</v>
      </c>
      <c r="P119" s="23">
        <f t="shared" si="15"/>
        <v>0</v>
      </c>
      <c r="Q119" s="23">
        <f>SUMIF(P$3:P119, "&lt;0")</f>
        <v>-147029.72802809029</v>
      </c>
      <c r="R119" s="23">
        <f t="shared" si="16"/>
        <v>4.0841591118913972E-2</v>
      </c>
      <c r="S119" s="20">
        <f t="shared" si="17"/>
        <v>0</v>
      </c>
      <c r="T119" s="20">
        <f t="shared" si="18"/>
        <v>0</v>
      </c>
      <c r="U119" s="20">
        <f>(0.5*'Vehicle Data'!$C$3*(E119^2-E118^2))/1000</f>
        <v>0</v>
      </c>
      <c r="V119" s="20">
        <f t="shared" si="20"/>
        <v>0</v>
      </c>
      <c r="W119" s="37">
        <f>SUM(V$3:V119)/3600</f>
        <v>1.9802958847736647E-2</v>
      </c>
      <c r="Y119" s="3"/>
    </row>
    <row r="120" spans="1:25" x14ac:dyDescent="0.3">
      <c r="A120" s="7" t="s">
        <v>18</v>
      </c>
      <c r="B120" s="7">
        <v>117</v>
      </c>
      <c r="C120" s="7">
        <v>117</v>
      </c>
      <c r="D120" s="12">
        <v>0</v>
      </c>
      <c r="E120" s="24">
        <f t="shared" si="12"/>
        <v>0</v>
      </c>
      <c r="F120" s="24">
        <f>SUM(E$3:E120)</f>
        <v>614.05555555555554</v>
      </c>
      <c r="G120" s="31">
        <f t="shared" si="21"/>
        <v>0</v>
      </c>
      <c r="H120" s="31">
        <f t="shared" si="19"/>
        <v>0</v>
      </c>
      <c r="I120" s="35">
        <f>'Vehicle Data'!$C$8</f>
        <v>185.52672000000001</v>
      </c>
      <c r="J120" s="35">
        <f>0.5*'Vehicle Data'!$C$4*'Vehicle Data'!$C$9*'Vehicle Data'!$C$6*(Calculations!E120^2)</f>
        <v>0</v>
      </c>
      <c r="K120" s="35">
        <f>'Vehicle Data'!$C$3*G120</f>
        <v>0</v>
      </c>
      <c r="L120" s="35">
        <f t="shared" si="13"/>
        <v>185.52672000000001</v>
      </c>
      <c r="M120" s="22">
        <f t="shared" si="11"/>
        <v>0</v>
      </c>
      <c r="N120" s="22">
        <f>SUM(M$3:M120)</f>
        <v>278005.88385370752</v>
      </c>
      <c r="O120" s="22">
        <f t="shared" si="14"/>
        <v>7.722385662602986E-2</v>
      </c>
      <c r="P120" s="23">
        <f t="shared" si="15"/>
        <v>0</v>
      </c>
      <c r="Q120" s="23">
        <f>SUMIF(P$3:P120, "&lt;0")</f>
        <v>-147029.72802809029</v>
      </c>
      <c r="R120" s="23">
        <f t="shared" si="16"/>
        <v>4.0841591118913972E-2</v>
      </c>
      <c r="S120" s="20">
        <f t="shared" si="17"/>
        <v>0</v>
      </c>
      <c r="T120" s="20">
        <f t="shared" si="18"/>
        <v>0</v>
      </c>
      <c r="U120" s="20">
        <f>(0.5*'Vehicle Data'!$C$3*(E120^2-E119^2))/1000</f>
        <v>0</v>
      </c>
      <c r="V120" s="20">
        <f t="shared" si="20"/>
        <v>0</v>
      </c>
      <c r="W120" s="37">
        <f>SUM(V$3:V120)/3600</f>
        <v>1.9802958847736647E-2</v>
      </c>
      <c r="Y120" s="3"/>
    </row>
    <row r="121" spans="1:25" x14ac:dyDescent="0.3">
      <c r="A121" s="7" t="s">
        <v>18</v>
      </c>
      <c r="B121" s="7">
        <v>118</v>
      </c>
      <c r="C121" s="7">
        <v>118</v>
      </c>
      <c r="D121" s="12">
        <v>0</v>
      </c>
      <c r="E121" s="24">
        <f t="shared" si="12"/>
        <v>0</v>
      </c>
      <c r="F121" s="24">
        <f>SUM(E$3:E121)</f>
        <v>614.05555555555554</v>
      </c>
      <c r="G121" s="31">
        <f t="shared" si="21"/>
        <v>0</v>
      </c>
      <c r="H121" s="31">
        <f t="shared" si="19"/>
        <v>0</v>
      </c>
      <c r="I121" s="35">
        <f>'Vehicle Data'!$C$8</f>
        <v>185.52672000000001</v>
      </c>
      <c r="J121" s="35">
        <f>0.5*'Vehicle Data'!$C$4*'Vehicle Data'!$C$9*'Vehicle Data'!$C$6*(Calculations!E121^2)</f>
        <v>0</v>
      </c>
      <c r="K121" s="35">
        <f>'Vehicle Data'!$C$3*G121</f>
        <v>0</v>
      </c>
      <c r="L121" s="35">
        <f t="shared" si="13"/>
        <v>185.52672000000001</v>
      </c>
      <c r="M121" s="22">
        <f t="shared" si="11"/>
        <v>0</v>
      </c>
      <c r="N121" s="22">
        <f>SUM(M$3:M121)</f>
        <v>278005.88385370752</v>
      </c>
      <c r="O121" s="22">
        <f t="shared" si="14"/>
        <v>7.722385662602986E-2</v>
      </c>
      <c r="P121" s="23">
        <f t="shared" si="15"/>
        <v>0</v>
      </c>
      <c r="Q121" s="23">
        <f>SUMIF(P$3:P121, "&lt;0")</f>
        <v>-147029.72802809029</v>
      </c>
      <c r="R121" s="23">
        <f t="shared" si="16"/>
        <v>4.0841591118913972E-2</v>
      </c>
      <c r="S121" s="20">
        <f t="shared" si="17"/>
        <v>0</v>
      </c>
      <c r="T121" s="20">
        <f t="shared" si="18"/>
        <v>0</v>
      </c>
      <c r="U121" s="20">
        <f>(0.5*'Vehicle Data'!$C$3*(E121^2-E120^2))/1000</f>
        <v>0</v>
      </c>
      <c r="V121" s="20">
        <f t="shared" si="20"/>
        <v>0</v>
      </c>
      <c r="W121" s="37">
        <f>SUM(V$3:V121)/3600</f>
        <v>1.9802958847736647E-2</v>
      </c>
      <c r="Y121" s="3"/>
    </row>
    <row r="122" spans="1:25" x14ac:dyDescent="0.3">
      <c r="A122" s="7" t="s">
        <v>18</v>
      </c>
      <c r="B122" s="7">
        <v>119</v>
      </c>
      <c r="C122" s="7">
        <v>119</v>
      </c>
      <c r="D122" s="12">
        <v>0</v>
      </c>
      <c r="E122" s="24">
        <f t="shared" si="12"/>
        <v>0</v>
      </c>
      <c r="F122" s="24">
        <f>SUM(E$3:E122)</f>
        <v>614.05555555555554</v>
      </c>
      <c r="G122" s="31">
        <f t="shared" si="21"/>
        <v>0</v>
      </c>
      <c r="H122" s="31">
        <f t="shared" si="19"/>
        <v>0</v>
      </c>
      <c r="I122" s="35">
        <f>'Vehicle Data'!$C$8</f>
        <v>185.52672000000001</v>
      </c>
      <c r="J122" s="35">
        <f>0.5*'Vehicle Data'!$C$4*'Vehicle Data'!$C$9*'Vehicle Data'!$C$6*(Calculations!E122^2)</f>
        <v>0</v>
      </c>
      <c r="K122" s="35">
        <f>'Vehicle Data'!$C$3*G122</f>
        <v>0</v>
      </c>
      <c r="L122" s="35">
        <f t="shared" si="13"/>
        <v>185.52672000000001</v>
      </c>
      <c r="M122" s="22">
        <f t="shared" si="11"/>
        <v>0</v>
      </c>
      <c r="N122" s="22">
        <f>SUM(M$3:M122)</f>
        <v>278005.88385370752</v>
      </c>
      <c r="O122" s="22">
        <f t="shared" si="14"/>
        <v>7.722385662602986E-2</v>
      </c>
      <c r="P122" s="23">
        <f t="shared" si="15"/>
        <v>0</v>
      </c>
      <c r="Q122" s="23">
        <f>SUMIF(P$3:P122, "&lt;0")</f>
        <v>-147029.72802809029</v>
      </c>
      <c r="R122" s="23">
        <f t="shared" si="16"/>
        <v>4.0841591118913972E-2</v>
      </c>
      <c r="S122" s="20">
        <f t="shared" si="17"/>
        <v>0</v>
      </c>
      <c r="T122" s="20">
        <f t="shared" si="18"/>
        <v>0</v>
      </c>
      <c r="U122" s="20">
        <f>(0.5*'Vehicle Data'!$C$3*(E122^2-E121^2))/1000</f>
        <v>0</v>
      </c>
      <c r="V122" s="20">
        <f t="shared" si="20"/>
        <v>0</v>
      </c>
      <c r="W122" s="37">
        <f>SUM(V$3:V122)/3600</f>
        <v>1.9802958847736647E-2</v>
      </c>
      <c r="Y122" s="3"/>
    </row>
    <row r="123" spans="1:25" x14ac:dyDescent="0.3">
      <c r="A123" s="7" t="s">
        <v>18</v>
      </c>
      <c r="B123" s="7">
        <v>120</v>
      </c>
      <c r="C123" s="7">
        <v>120</v>
      </c>
      <c r="D123" s="12">
        <v>0</v>
      </c>
      <c r="E123" s="24">
        <f t="shared" si="12"/>
        <v>0</v>
      </c>
      <c r="F123" s="24">
        <f>SUM(E$3:E123)</f>
        <v>614.05555555555554</v>
      </c>
      <c r="G123" s="31">
        <f t="shared" si="21"/>
        <v>0</v>
      </c>
      <c r="H123" s="31">
        <f t="shared" si="19"/>
        <v>0</v>
      </c>
      <c r="I123" s="35">
        <f>'Vehicle Data'!$C$8</f>
        <v>185.52672000000001</v>
      </c>
      <c r="J123" s="35">
        <f>0.5*'Vehicle Data'!$C$4*'Vehicle Data'!$C$9*'Vehicle Data'!$C$6*(Calculations!E123^2)</f>
        <v>0</v>
      </c>
      <c r="K123" s="35">
        <f>'Vehicle Data'!$C$3*G123</f>
        <v>0</v>
      </c>
      <c r="L123" s="35">
        <f t="shared" si="13"/>
        <v>185.52672000000001</v>
      </c>
      <c r="M123" s="22">
        <f t="shared" si="11"/>
        <v>0</v>
      </c>
      <c r="N123" s="22">
        <f>SUM(M$3:M123)</f>
        <v>278005.88385370752</v>
      </c>
      <c r="O123" s="22">
        <f t="shared" si="14"/>
        <v>7.722385662602986E-2</v>
      </c>
      <c r="P123" s="23">
        <f t="shared" si="15"/>
        <v>0</v>
      </c>
      <c r="Q123" s="23">
        <f>SUMIF(P$3:P123, "&lt;0")</f>
        <v>-147029.72802809029</v>
      </c>
      <c r="R123" s="23">
        <f t="shared" si="16"/>
        <v>4.0841591118913972E-2</v>
      </c>
      <c r="S123" s="20">
        <f t="shared" si="17"/>
        <v>0</v>
      </c>
      <c r="T123" s="20">
        <f t="shared" si="18"/>
        <v>0</v>
      </c>
      <c r="U123" s="20">
        <f>(0.5*'Vehicle Data'!$C$3*(E123^2-E122^2))/1000</f>
        <v>0</v>
      </c>
      <c r="V123" s="20">
        <f t="shared" si="20"/>
        <v>0</v>
      </c>
      <c r="W123" s="37">
        <f>SUM(V$3:V123)/3600</f>
        <v>1.9802958847736647E-2</v>
      </c>
      <c r="Y123" s="3"/>
    </row>
    <row r="124" spans="1:25" x14ac:dyDescent="0.3">
      <c r="A124" s="7" t="s">
        <v>18</v>
      </c>
      <c r="B124" s="7">
        <v>121</v>
      </c>
      <c r="C124" s="7">
        <v>121</v>
      </c>
      <c r="D124" s="12">
        <v>0</v>
      </c>
      <c r="E124" s="24">
        <f t="shared" si="12"/>
        <v>0</v>
      </c>
      <c r="F124" s="24">
        <f>SUM(E$3:E124)</f>
        <v>614.05555555555554</v>
      </c>
      <c r="G124" s="31">
        <f t="shared" si="21"/>
        <v>0</v>
      </c>
      <c r="H124" s="31">
        <f t="shared" si="19"/>
        <v>0</v>
      </c>
      <c r="I124" s="35">
        <f>'Vehicle Data'!$C$8</f>
        <v>185.52672000000001</v>
      </c>
      <c r="J124" s="35">
        <f>0.5*'Vehicle Data'!$C$4*'Vehicle Data'!$C$9*'Vehicle Data'!$C$6*(Calculations!E124^2)</f>
        <v>0</v>
      </c>
      <c r="K124" s="35">
        <f>'Vehicle Data'!$C$3*G124</f>
        <v>0</v>
      </c>
      <c r="L124" s="35">
        <f t="shared" si="13"/>
        <v>185.52672000000001</v>
      </c>
      <c r="M124" s="22">
        <f t="shared" si="11"/>
        <v>0</v>
      </c>
      <c r="N124" s="22">
        <f>SUM(M$3:M124)</f>
        <v>278005.88385370752</v>
      </c>
      <c r="O124" s="22">
        <f t="shared" si="14"/>
        <v>7.722385662602986E-2</v>
      </c>
      <c r="P124" s="23">
        <f t="shared" si="15"/>
        <v>0</v>
      </c>
      <c r="Q124" s="23">
        <f>SUMIF(P$3:P124, "&lt;0")</f>
        <v>-147029.72802809029</v>
      </c>
      <c r="R124" s="23">
        <f t="shared" si="16"/>
        <v>4.0841591118913972E-2</v>
      </c>
      <c r="S124" s="20">
        <f t="shared" si="17"/>
        <v>0</v>
      </c>
      <c r="T124" s="20">
        <f t="shared" si="18"/>
        <v>0</v>
      </c>
      <c r="U124" s="20">
        <f>(0.5*'Vehicle Data'!$C$3*(E124^2-E123^2))/1000</f>
        <v>0</v>
      </c>
      <c r="V124" s="20">
        <f t="shared" si="20"/>
        <v>0</v>
      </c>
      <c r="W124" s="37">
        <f>SUM(V$3:V124)/3600</f>
        <v>1.9802958847736647E-2</v>
      </c>
      <c r="Y124" s="3"/>
    </row>
    <row r="125" spans="1:25" x14ac:dyDescent="0.3">
      <c r="A125" s="7" t="s">
        <v>18</v>
      </c>
      <c r="B125" s="7">
        <v>122</v>
      </c>
      <c r="C125" s="7">
        <v>122</v>
      </c>
      <c r="D125" s="12">
        <v>0</v>
      </c>
      <c r="E125" s="24">
        <f t="shared" si="12"/>
        <v>0</v>
      </c>
      <c r="F125" s="24">
        <f>SUM(E$3:E125)</f>
        <v>614.05555555555554</v>
      </c>
      <c r="G125" s="31">
        <f t="shared" si="21"/>
        <v>0</v>
      </c>
      <c r="H125" s="31">
        <f t="shared" si="19"/>
        <v>0</v>
      </c>
      <c r="I125" s="35">
        <f>'Vehicle Data'!$C$8</f>
        <v>185.52672000000001</v>
      </c>
      <c r="J125" s="35">
        <f>0.5*'Vehicle Data'!$C$4*'Vehicle Data'!$C$9*'Vehicle Data'!$C$6*(Calculations!E125^2)</f>
        <v>0</v>
      </c>
      <c r="K125" s="35">
        <f>'Vehicle Data'!$C$3*G125</f>
        <v>0</v>
      </c>
      <c r="L125" s="35">
        <f t="shared" si="13"/>
        <v>185.52672000000001</v>
      </c>
      <c r="M125" s="22">
        <f t="shared" si="11"/>
        <v>0</v>
      </c>
      <c r="N125" s="22">
        <f>SUM(M$3:M125)</f>
        <v>278005.88385370752</v>
      </c>
      <c r="O125" s="22">
        <f t="shared" si="14"/>
        <v>7.722385662602986E-2</v>
      </c>
      <c r="P125" s="23">
        <f t="shared" si="15"/>
        <v>0</v>
      </c>
      <c r="Q125" s="23">
        <f>SUMIF(P$3:P125, "&lt;0")</f>
        <v>-147029.72802809029</v>
      </c>
      <c r="R125" s="23">
        <f t="shared" si="16"/>
        <v>4.0841591118913972E-2</v>
      </c>
      <c r="S125" s="20">
        <f t="shared" si="17"/>
        <v>0</v>
      </c>
      <c r="T125" s="20">
        <f t="shared" si="18"/>
        <v>0</v>
      </c>
      <c r="U125" s="20">
        <f>(0.5*'Vehicle Data'!$C$3*(E125^2-E124^2))/1000</f>
        <v>0</v>
      </c>
      <c r="V125" s="20">
        <f t="shared" si="20"/>
        <v>0</v>
      </c>
      <c r="W125" s="37">
        <f>SUM(V$3:V125)/3600</f>
        <v>1.9802958847736647E-2</v>
      </c>
      <c r="Y125" s="3"/>
    </row>
    <row r="126" spans="1:25" x14ac:dyDescent="0.3">
      <c r="A126" s="7" t="s">
        <v>18</v>
      </c>
      <c r="B126" s="7">
        <v>123</v>
      </c>
      <c r="C126" s="7">
        <v>123</v>
      </c>
      <c r="D126" s="12">
        <v>0</v>
      </c>
      <c r="E126" s="24">
        <f t="shared" si="12"/>
        <v>0</v>
      </c>
      <c r="F126" s="24">
        <f>SUM(E$3:E126)</f>
        <v>614.05555555555554</v>
      </c>
      <c r="G126" s="31">
        <f t="shared" si="21"/>
        <v>0</v>
      </c>
      <c r="H126" s="31">
        <f t="shared" si="19"/>
        <v>0</v>
      </c>
      <c r="I126" s="35">
        <f>'Vehicle Data'!$C$8</f>
        <v>185.52672000000001</v>
      </c>
      <c r="J126" s="35">
        <f>0.5*'Vehicle Data'!$C$4*'Vehicle Data'!$C$9*'Vehicle Data'!$C$6*(Calculations!E126^2)</f>
        <v>0</v>
      </c>
      <c r="K126" s="35">
        <f>'Vehicle Data'!$C$3*G126</f>
        <v>0</v>
      </c>
      <c r="L126" s="35">
        <f t="shared" si="13"/>
        <v>185.52672000000001</v>
      </c>
      <c r="M126" s="22">
        <f t="shared" si="11"/>
        <v>0</v>
      </c>
      <c r="N126" s="22">
        <f>SUM(M$3:M126)</f>
        <v>278005.88385370752</v>
      </c>
      <c r="O126" s="22">
        <f t="shared" si="14"/>
        <v>7.722385662602986E-2</v>
      </c>
      <c r="P126" s="23">
        <f t="shared" si="15"/>
        <v>0</v>
      </c>
      <c r="Q126" s="23">
        <f>SUMIF(P$3:P126, "&lt;0")</f>
        <v>-147029.72802809029</v>
      </c>
      <c r="R126" s="23">
        <f t="shared" si="16"/>
        <v>4.0841591118913972E-2</v>
      </c>
      <c r="S126" s="20">
        <f t="shared" si="17"/>
        <v>0</v>
      </c>
      <c r="T126" s="20">
        <f t="shared" si="18"/>
        <v>0</v>
      </c>
      <c r="U126" s="20">
        <f>(0.5*'Vehicle Data'!$C$3*(E126^2-E125^2))/1000</f>
        <v>0</v>
      </c>
      <c r="V126" s="20">
        <f t="shared" si="20"/>
        <v>0</v>
      </c>
      <c r="W126" s="37">
        <f>SUM(V$3:V126)/3600</f>
        <v>1.9802958847736647E-2</v>
      </c>
      <c r="Y126" s="3"/>
    </row>
    <row r="127" spans="1:25" x14ac:dyDescent="0.3">
      <c r="A127" s="7" t="s">
        <v>18</v>
      </c>
      <c r="B127" s="7">
        <v>124</v>
      </c>
      <c r="C127" s="7">
        <v>124</v>
      </c>
      <c r="D127" s="12">
        <v>0</v>
      </c>
      <c r="E127" s="24">
        <f t="shared" si="12"/>
        <v>0</v>
      </c>
      <c r="F127" s="24">
        <f>SUM(E$3:E127)</f>
        <v>614.05555555555554</v>
      </c>
      <c r="G127" s="31">
        <f t="shared" si="21"/>
        <v>0</v>
      </c>
      <c r="H127" s="31">
        <f t="shared" si="19"/>
        <v>0</v>
      </c>
      <c r="I127" s="35">
        <f>'Vehicle Data'!$C$8</f>
        <v>185.52672000000001</v>
      </c>
      <c r="J127" s="35">
        <f>0.5*'Vehicle Data'!$C$4*'Vehicle Data'!$C$9*'Vehicle Data'!$C$6*(Calculations!E127^2)</f>
        <v>0</v>
      </c>
      <c r="K127" s="35">
        <f>'Vehicle Data'!$C$3*G127</f>
        <v>0</v>
      </c>
      <c r="L127" s="35">
        <f t="shared" si="13"/>
        <v>185.52672000000001</v>
      </c>
      <c r="M127" s="22">
        <f t="shared" si="11"/>
        <v>0</v>
      </c>
      <c r="N127" s="22">
        <f>SUM(M$3:M127)</f>
        <v>278005.88385370752</v>
      </c>
      <c r="O127" s="22">
        <f t="shared" si="14"/>
        <v>7.722385662602986E-2</v>
      </c>
      <c r="P127" s="23">
        <f t="shared" si="15"/>
        <v>0</v>
      </c>
      <c r="Q127" s="23">
        <f>SUMIF(P$3:P127, "&lt;0")</f>
        <v>-147029.72802809029</v>
      </c>
      <c r="R127" s="23">
        <f t="shared" si="16"/>
        <v>4.0841591118913972E-2</v>
      </c>
      <c r="S127" s="20">
        <f t="shared" si="17"/>
        <v>0</v>
      </c>
      <c r="T127" s="20">
        <f t="shared" si="18"/>
        <v>0</v>
      </c>
      <c r="U127" s="20">
        <f>(0.5*'Vehicle Data'!$C$3*(E127^2-E126^2))/1000</f>
        <v>0</v>
      </c>
      <c r="V127" s="20">
        <f t="shared" si="20"/>
        <v>0</v>
      </c>
      <c r="W127" s="37">
        <f>SUM(V$3:V127)/3600</f>
        <v>1.9802958847736647E-2</v>
      </c>
      <c r="Y127" s="3"/>
    </row>
    <row r="128" spans="1:25" x14ac:dyDescent="0.3">
      <c r="A128" s="7" t="s">
        <v>18</v>
      </c>
      <c r="B128" s="7">
        <v>125</v>
      </c>
      <c r="C128" s="7">
        <v>125</v>
      </c>
      <c r="D128" s="12">
        <v>0</v>
      </c>
      <c r="E128" s="24">
        <f t="shared" si="12"/>
        <v>0</v>
      </c>
      <c r="F128" s="24">
        <f>SUM(E$3:E128)</f>
        <v>614.05555555555554</v>
      </c>
      <c r="G128" s="31">
        <f t="shared" si="21"/>
        <v>0</v>
      </c>
      <c r="H128" s="31">
        <f t="shared" si="19"/>
        <v>0</v>
      </c>
      <c r="I128" s="35">
        <f>'Vehicle Data'!$C$8</f>
        <v>185.52672000000001</v>
      </c>
      <c r="J128" s="35">
        <f>0.5*'Vehicle Data'!$C$4*'Vehicle Data'!$C$9*'Vehicle Data'!$C$6*(Calculations!E128^2)</f>
        <v>0</v>
      </c>
      <c r="K128" s="35">
        <f>'Vehicle Data'!$C$3*G128</f>
        <v>0</v>
      </c>
      <c r="L128" s="35">
        <f t="shared" si="13"/>
        <v>185.52672000000001</v>
      </c>
      <c r="M128" s="22">
        <f t="shared" si="11"/>
        <v>0</v>
      </c>
      <c r="N128" s="22">
        <f>SUM(M$3:M128)</f>
        <v>278005.88385370752</v>
      </c>
      <c r="O128" s="22">
        <f t="shared" si="14"/>
        <v>7.722385662602986E-2</v>
      </c>
      <c r="P128" s="23">
        <f t="shared" si="15"/>
        <v>0</v>
      </c>
      <c r="Q128" s="23">
        <f>SUMIF(P$3:P128, "&lt;0")</f>
        <v>-147029.72802809029</v>
      </c>
      <c r="R128" s="23">
        <f t="shared" si="16"/>
        <v>4.0841591118913972E-2</v>
      </c>
      <c r="S128" s="20">
        <f t="shared" si="17"/>
        <v>0</v>
      </c>
      <c r="T128" s="20">
        <f t="shared" si="18"/>
        <v>0</v>
      </c>
      <c r="U128" s="20">
        <f>(0.5*'Vehicle Data'!$C$3*(E128^2-E127^2))/1000</f>
        <v>0</v>
      </c>
      <c r="V128" s="20">
        <f t="shared" si="20"/>
        <v>0</v>
      </c>
      <c r="W128" s="37">
        <f>SUM(V$3:V128)/3600</f>
        <v>1.9802958847736647E-2</v>
      </c>
      <c r="Y128" s="3"/>
    </row>
    <row r="129" spans="1:25" x14ac:dyDescent="0.3">
      <c r="A129" s="7" t="s">
        <v>18</v>
      </c>
      <c r="B129" s="7">
        <v>126</v>
      </c>
      <c r="C129" s="7">
        <v>126</v>
      </c>
      <c r="D129" s="12">
        <v>0</v>
      </c>
      <c r="E129" s="24">
        <f t="shared" si="12"/>
        <v>0</v>
      </c>
      <c r="F129" s="24">
        <f>SUM(E$3:E129)</f>
        <v>614.05555555555554</v>
      </c>
      <c r="G129" s="31">
        <f t="shared" si="21"/>
        <v>0</v>
      </c>
      <c r="H129" s="31">
        <f t="shared" si="19"/>
        <v>0</v>
      </c>
      <c r="I129" s="35">
        <f>'Vehicle Data'!$C$8</f>
        <v>185.52672000000001</v>
      </c>
      <c r="J129" s="35">
        <f>0.5*'Vehicle Data'!$C$4*'Vehicle Data'!$C$9*'Vehicle Data'!$C$6*(Calculations!E129^2)</f>
        <v>0</v>
      </c>
      <c r="K129" s="35">
        <f>'Vehicle Data'!$C$3*G129</f>
        <v>0</v>
      </c>
      <c r="L129" s="35">
        <f t="shared" si="13"/>
        <v>185.52672000000001</v>
      </c>
      <c r="M129" s="22">
        <f t="shared" si="11"/>
        <v>0</v>
      </c>
      <c r="N129" s="22">
        <f>SUM(M$3:M129)</f>
        <v>278005.88385370752</v>
      </c>
      <c r="O129" s="22">
        <f t="shared" si="14"/>
        <v>7.722385662602986E-2</v>
      </c>
      <c r="P129" s="23">
        <f t="shared" si="15"/>
        <v>0</v>
      </c>
      <c r="Q129" s="23">
        <f>SUMIF(P$3:P129, "&lt;0")</f>
        <v>-147029.72802809029</v>
      </c>
      <c r="R129" s="23">
        <f t="shared" si="16"/>
        <v>4.0841591118913972E-2</v>
      </c>
      <c r="S129" s="20">
        <f t="shared" si="17"/>
        <v>0</v>
      </c>
      <c r="T129" s="20">
        <f t="shared" si="18"/>
        <v>0</v>
      </c>
      <c r="U129" s="20">
        <f>(0.5*'Vehicle Data'!$C$3*(E129^2-E128^2))/1000</f>
        <v>0</v>
      </c>
      <c r="V129" s="20">
        <f t="shared" si="20"/>
        <v>0</v>
      </c>
      <c r="W129" s="37">
        <f>SUM(V$3:V129)/3600</f>
        <v>1.9802958847736647E-2</v>
      </c>
      <c r="Y129" s="3"/>
    </row>
    <row r="130" spans="1:25" x14ac:dyDescent="0.3">
      <c r="A130" s="7" t="s">
        <v>18</v>
      </c>
      <c r="B130" s="7">
        <v>127</v>
      </c>
      <c r="C130" s="7">
        <v>127</v>
      </c>
      <c r="D130" s="12">
        <v>0</v>
      </c>
      <c r="E130" s="24">
        <f t="shared" si="12"/>
        <v>0</v>
      </c>
      <c r="F130" s="24">
        <f>SUM(E$3:E130)</f>
        <v>614.05555555555554</v>
      </c>
      <c r="G130" s="31">
        <f t="shared" si="21"/>
        <v>0</v>
      </c>
      <c r="H130" s="31">
        <f t="shared" si="19"/>
        <v>0</v>
      </c>
      <c r="I130" s="35">
        <f>'Vehicle Data'!$C$8</f>
        <v>185.52672000000001</v>
      </c>
      <c r="J130" s="35">
        <f>0.5*'Vehicle Data'!$C$4*'Vehicle Data'!$C$9*'Vehicle Data'!$C$6*(Calculations!E130^2)</f>
        <v>0</v>
      </c>
      <c r="K130" s="35">
        <f>'Vehicle Data'!$C$3*G130</f>
        <v>0</v>
      </c>
      <c r="L130" s="35">
        <f t="shared" si="13"/>
        <v>185.52672000000001</v>
      </c>
      <c r="M130" s="22">
        <f t="shared" si="11"/>
        <v>0</v>
      </c>
      <c r="N130" s="22">
        <f>SUM(M$3:M130)</f>
        <v>278005.88385370752</v>
      </c>
      <c r="O130" s="22">
        <f t="shared" si="14"/>
        <v>7.722385662602986E-2</v>
      </c>
      <c r="P130" s="23">
        <f t="shared" si="15"/>
        <v>0</v>
      </c>
      <c r="Q130" s="23">
        <f>SUMIF(P$3:P130, "&lt;0")</f>
        <v>-147029.72802809029</v>
      </c>
      <c r="R130" s="23">
        <f t="shared" si="16"/>
        <v>4.0841591118913972E-2</v>
      </c>
      <c r="S130" s="20">
        <f t="shared" si="17"/>
        <v>0</v>
      </c>
      <c r="T130" s="20">
        <f t="shared" si="18"/>
        <v>0</v>
      </c>
      <c r="U130" s="20">
        <f>(0.5*'Vehicle Data'!$C$3*(E130^2-E129^2))/1000</f>
        <v>0</v>
      </c>
      <c r="V130" s="20">
        <f t="shared" si="20"/>
        <v>0</v>
      </c>
      <c r="W130" s="37">
        <f>SUM(V$3:V130)/3600</f>
        <v>1.9802958847736647E-2</v>
      </c>
      <c r="Y130" s="3"/>
    </row>
    <row r="131" spans="1:25" x14ac:dyDescent="0.3">
      <c r="A131" s="7" t="s">
        <v>18</v>
      </c>
      <c r="B131" s="7">
        <v>128</v>
      </c>
      <c r="C131" s="7">
        <v>128</v>
      </c>
      <c r="D131" s="12">
        <v>0</v>
      </c>
      <c r="E131" s="24">
        <f t="shared" si="12"/>
        <v>0</v>
      </c>
      <c r="F131" s="24">
        <f>SUM(E$3:E131)</f>
        <v>614.05555555555554</v>
      </c>
      <c r="G131" s="31">
        <f t="shared" si="21"/>
        <v>0</v>
      </c>
      <c r="H131" s="31">
        <f t="shared" si="19"/>
        <v>0</v>
      </c>
      <c r="I131" s="35">
        <f>'Vehicle Data'!$C$8</f>
        <v>185.52672000000001</v>
      </c>
      <c r="J131" s="35">
        <f>0.5*'Vehicle Data'!$C$4*'Vehicle Data'!$C$9*'Vehicle Data'!$C$6*(Calculations!E131^2)</f>
        <v>0</v>
      </c>
      <c r="K131" s="35">
        <f>'Vehicle Data'!$C$3*G131</f>
        <v>0</v>
      </c>
      <c r="L131" s="35">
        <f t="shared" si="13"/>
        <v>185.52672000000001</v>
      </c>
      <c r="M131" s="22">
        <f t="shared" ref="M131:M194" si="22">IF(G131&gt;0,L131*E131,0)</f>
        <v>0</v>
      </c>
      <c r="N131" s="22">
        <f>SUM(M$3:M131)</f>
        <v>278005.88385370752</v>
      </c>
      <c r="O131" s="22">
        <f t="shared" si="14"/>
        <v>7.722385662602986E-2</v>
      </c>
      <c r="P131" s="23">
        <f t="shared" si="15"/>
        <v>0</v>
      </c>
      <c r="Q131" s="23">
        <f>SUMIF(P$3:P131, "&lt;0")</f>
        <v>-147029.72802809029</v>
      </c>
      <c r="R131" s="23">
        <f t="shared" si="16"/>
        <v>4.0841591118913972E-2</v>
      </c>
      <c r="S131" s="20">
        <f t="shared" si="17"/>
        <v>0</v>
      </c>
      <c r="T131" s="20">
        <f t="shared" si="18"/>
        <v>0</v>
      </c>
      <c r="U131" s="20">
        <f>(0.5*'Vehicle Data'!$C$3*(E131^2-E130^2))/1000</f>
        <v>0</v>
      </c>
      <c r="V131" s="20">
        <f t="shared" si="20"/>
        <v>0</v>
      </c>
      <c r="W131" s="37">
        <f>SUM(V$3:V131)/3600</f>
        <v>1.9802958847736647E-2</v>
      </c>
      <c r="Y131" s="3"/>
    </row>
    <row r="132" spans="1:25" x14ac:dyDescent="0.3">
      <c r="A132" s="7" t="s">
        <v>18</v>
      </c>
      <c r="B132" s="7">
        <v>129</v>
      </c>
      <c r="C132" s="7">
        <v>129</v>
      </c>
      <c r="D132" s="12">
        <v>0</v>
      </c>
      <c r="E132" s="24">
        <f t="shared" ref="E132:E195" si="23">D132/3.6</f>
        <v>0</v>
      </c>
      <c r="F132" s="24">
        <f>SUM(E$3:E132)</f>
        <v>614.05555555555554</v>
      </c>
      <c r="G132" s="31">
        <f t="shared" si="21"/>
        <v>0</v>
      </c>
      <c r="H132" s="31">
        <f t="shared" si="19"/>
        <v>0</v>
      </c>
      <c r="I132" s="35">
        <f>'Vehicle Data'!$C$8</f>
        <v>185.52672000000001</v>
      </c>
      <c r="J132" s="35">
        <f>0.5*'Vehicle Data'!$C$4*'Vehicle Data'!$C$9*'Vehicle Data'!$C$6*(Calculations!E132^2)</f>
        <v>0</v>
      </c>
      <c r="K132" s="35">
        <f>'Vehicle Data'!$C$3*G132</f>
        <v>0</v>
      </c>
      <c r="L132" s="35">
        <f t="shared" ref="L132:L195" si="24">SUM(I132:K132)</f>
        <v>185.52672000000001</v>
      </c>
      <c r="M132" s="22">
        <f t="shared" si="22"/>
        <v>0</v>
      </c>
      <c r="N132" s="22">
        <f>SUM(M$3:M132)</f>
        <v>278005.88385370752</v>
      </c>
      <c r="O132" s="22">
        <f t="shared" ref="O132:O195" si="25">N132/3600000</f>
        <v>7.722385662602986E-2</v>
      </c>
      <c r="P132" s="23">
        <f t="shared" ref="P132:P195" si="26">IF(G132&lt;0,E132*L132,0)</f>
        <v>0</v>
      </c>
      <c r="Q132" s="23">
        <f>SUMIF(P$3:P132, "&lt;0")</f>
        <v>-147029.72802809029</v>
      </c>
      <c r="R132" s="23">
        <f t="shared" ref="R132:R195" si="27">Q132/3600000*-1</f>
        <v>4.0841591118913972E-2</v>
      </c>
      <c r="S132" s="20">
        <f t="shared" ref="S132:S195" si="28">IF(M132&gt;0,M132,P132)</f>
        <v>0</v>
      </c>
      <c r="T132" s="20">
        <f t="shared" ref="T132:T195" si="29">L132*E132/1000</f>
        <v>0</v>
      </c>
      <c r="U132" s="20">
        <f>(0.5*'Vehicle Data'!$C$3*(E132^2-E131^2))/1000</f>
        <v>0</v>
      </c>
      <c r="V132" s="20">
        <f t="shared" si="20"/>
        <v>0</v>
      </c>
      <c r="W132" s="37">
        <f>SUM(V$3:V132)/3600</f>
        <v>1.9802958847736647E-2</v>
      </c>
      <c r="Y132" s="3"/>
    </row>
    <row r="133" spans="1:25" x14ac:dyDescent="0.3">
      <c r="A133" s="7" t="s">
        <v>18</v>
      </c>
      <c r="B133" s="7">
        <v>130</v>
      </c>
      <c r="C133" s="7">
        <v>130</v>
      </c>
      <c r="D133" s="12">
        <v>0</v>
      </c>
      <c r="E133" s="24">
        <f t="shared" si="23"/>
        <v>0</v>
      </c>
      <c r="F133" s="24">
        <f>SUM(E$3:E133)</f>
        <v>614.05555555555554</v>
      </c>
      <c r="G133" s="31">
        <f t="shared" si="21"/>
        <v>0</v>
      </c>
      <c r="H133" s="31">
        <f t="shared" ref="H133:H196" si="30">($G134-$G132)/2</f>
        <v>0</v>
      </c>
      <c r="I133" s="35">
        <f>'Vehicle Data'!$C$8</f>
        <v>185.52672000000001</v>
      </c>
      <c r="J133" s="35">
        <f>0.5*'Vehicle Data'!$C$4*'Vehicle Data'!$C$9*'Vehicle Data'!$C$6*(Calculations!E133^2)</f>
        <v>0</v>
      </c>
      <c r="K133" s="35">
        <f>'Vehicle Data'!$C$3*G133</f>
        <v>0</v>
      </c>
      <c r="L133" s="35">
        <f t="shared" si="24"/>
        <v>185.52672000000001</v>
      </c>
      <c r="M133" s="22">
        <f t="shared" si="22"/>
        <v>0</v>
      </c>
      <c r="N133" s="22">
        <f>SUM(M$3:M133)</f>
        <v>278005.88385370752</v>
      </c>
      <c r="O133" s="22">
        <f t="shared" si="25"/>
        <v>7.722385662602986E-2</v>
      </c>
      <c r="P133" s="23">
        <f t="shared" si="26"/>
        <v>0</v>
      </c>
      <c r="Q133" s="23">
        <f>SUMIF(P$3:P133, "&lt;0")</f>
        <v>-147029.72802809029</v>
      </c>
      <c r="R133" s="23">
        <f t="shared" si="27"/>
        <v>4.0841591118913972E-2</v>
      </c>
      <c r="S133" s="20">
        <f t="shared" si="28"/>
        <v>0</v>
      </c>
      <c r="T133" s="20">
        <f t="shared" si="29"/>
        <v>0</v>
      </c>
      <c r="U133" s="20">
        <f>(0.5*'Vehicle Data'!$C$3*(E133^2-E132^2))/1000</f>
        <v>0</v>
      </c>
      <c r="V133" s="20">
        <f t="shared" ref="V133:V196" si="31">IF(U132-U133&gt;0,(U132-U133)*0.8,0)</f>
        <v>0</v>
      </c>
      <c r="W133" s="37">
        <f>SUM(V$3:V133)/3600</f>
        <v>1.9802958847736647E-2</v>
      </c>
      <c r="Y133" s="3"/>
    </row>
    <row r="134" spans="1:25" x14ac:dyDescent="0.3">
      <c r="A134" s="7" t="s">
        <v>18</v>
      </c>
      <c r="B134" s="7">
        <v>131</v>
      </c>
      <c r="C134" s="7">
        <v>131</v>
      </c>
      <c r="D134" s="12">
        <v>0</v>
      </c>
      <c r="E134" s="24">
        <f t="shared" si="23"/>
        <v>0</v>
      </c>
      <c r="F134" s="24">
        <f>SUM(E$3:E134)</f>
        <v>614.05555555555554</v>
      </c>
      <c r="G134" s="31">
        <f t="shared" ref="G134:G197" si="32">($D135-$D133)/2/3.6</f>
        <v>0</v>
      </c>
      <c r="H134" s="31">
        <f t="shared" si="30"/>
        <v>0</v>
      </c>
      <c r="I134" s="35">
        <f>'Vehicle Data'!$C$8</f>
        <v>185.52672000000001</v>
      </c>
      <c r="J134" s="35">
        <f>0.5*'Vehicle Data'!$C$4*'Vehicle Data'!$C$9*'Vehicle Data'!$C$6*(Calculations!E134^2)</f>
        <v>0</v>
      </c>
      <c r="K134" s="35">
        <f>'Vehicle Data'!$C$3*G134</f>
        <v>0</v>
      </c>
      <c r="L134" s="35">
        <f t="shared" si="24"/>
        <v>185.52672000000001</v>
      </c>
      <c r="M134" s="22">
        <f t="shared" si="22"/>
        <v>0</v>
      </c>
      <c r="N134" s="22">
        <f>SUM(M$3:M134)</f>
        <v>278005.88385370752</v>
      </c>
      <c r="O134" s="22">
        <f t="shared" si="25"/>
        <v>7.722385662602986E-2</v>
      </c>
      <c r="P134" s="23">
        <f t="shared" si="26"/>
        <v>0</v>
      </c>
      <c r="Q134" s="23">
        <f>SUMIF(P$3:P134, "&lt;0")</f>
        <v>-147029.72802809029</v>
      </c>
      <c r="R134" s="23">
        <f t="shared" si="27"/>
        <v>4.0841591118913972E-2</v>
      </c>
      <c r="S134" s="20">
        <f t="shared" si="28"/>
        <v>0</v>
      </c>
      <c r="T134" s="20">
        <f t="shared" si="29"/>
        <v>0</v>
      </c>
      <c r="U134" s="20">
        <f>(0.5*'Vehicle Data'!$C$3*(E134^2-E133^2))/1000</f>
        <v>0</v>
      </c>
      <c r="V134" s="20">
        <f t="shared" si="31"/>
        <v>0</v>
      </c>
      <c r="W134" s="37">
        <f>SUM(V$3:V134)/3600</f>
        <v>1.9802958847736647E-2</v>
      </c>
      <c r="Y134" s="3"/>
    </row>
    <row r="135" spans="1:25" x14ac:dyDescent="0.3">
      <c r="A135" s="7" t="s">
        <v>18</v>
      </c>
      <c r="B135" s="7">
        <v>132</v>
      </c>
      <c r="C135" s="7">
        <v>132</v>
      </c>
      <c r="D135" s="12">
        <v>0</v>
      </c>
      <c r="E135" s="24">
        <f t="shared" si="23"/>
        <v>0</v>
      </c>
      <c r="F135" s="24">
        <f>SUM(E$3:E135)</f>
        <v>614.05555555555554</v>
      </c>
      <c r="G135" s="31">
        <f t="shared" si="32"/>
        <v>0</v>
      </c>
      <c r="H135" s="31">
        <f t="shared" si="30"/>
        <v>0</v>
      </c>
      <c r="I135" s="35">
        <f>'Vehicle Data'!$C$8</f>
        <v>185.52672000000001</v>
      </c>
      <c r="J135" s="35">
        <f>0.5*'Vehicle Data'!$C$4*'Vehicle Data'!$C$9*'Vehicle Data'!$C$6*(Calculations!E135^2)</f>
        <v>0</v>
      </c>
      <c r="K135" s="35">
        <f>'Vehicle Data'!$C$3*G135</f>
        <v>0</v>
      </c>
      <c r="L135" s="35">
        <f t="shared" si="24"/>
        <v>185.52672000000001</v>
      </c>
      <c r="M135" s="22">
        <f t="shared" si="22"/>
        <v>0</v>
      </c>
      <c r="N135" s="22">
        <f>SUM(M$3:M135)</f>
        <v>278005.88385370752</v>
      </c>
      <c r="O135" s="22">
        <f t="shared" si="25"/>
        <v>7.722385662602986E-2</v>
      </c>
      <c r="P135" s="23">
        <f t="shared" si="26"/>
        <v>0</v>
      </c>
      <c r="Q135" s="23">
        <f>SUMIF(P$3:P135, "&lt;0")</f>
        <v>-147029.72802809029</v>
      </c>
      <c r="R135" s="23">
        <f t="shared" si="27"/>
        <v>4.0841591118913972E-2</v>
      </c>
      <c r="S135" s="20">
        <f t="shared" si="28"/>
        <v>0</v>
      </c>
      <c r="T135" s="20">
        <f t="shared" si="29"/>
        <v>0</v>
      </c>
      <c r="U135" s="20">
        <f>(0.5*'Vehicle Data'!$C$3*(E135^2-E134^2))/1000</f>
        <v>0</v>
      </c>
      <c r="V135" s="20">
        <f t="shared" si="31"/>
        <v>0</v>
      </c>
      <c r="W135" s="37">
        <f>SUM(V$3:V135)/3600</f>
        <v>1.9802958847736647E-2</v>
      </c>
      <c r="Y135" s="3"/>
    </row>
    <row r="136" spans="1:25" x14ac:dyDescent="0.3">
      <c r="A136" s="7" t="s">
        <v>18</v>
      </c>
      <c r="B136" s="7">
        <v>133</v>
      </c>
      <c r="C136" s="7">
        <v>133</v>
      </c>
      <c r="D136" s="12">
        <v>0</v>
      </c>
      <c r="E136" s="24">
        <f t="shared" si="23"/>
        <v>0</v>
      </c>
      <c r="F136" s="24">
        <f>SUM(E$3:E136)</f>
        <v>614.05555555555554</v>
      </c>
      <c r="G136" s="31">
        <f t="shared" si="32"/>
        <v>0</v>
      </c>
      <c r="H136" s="31">
        <f t="shared" si="30"/>
        <v>0</v>
      </c>
      <c r="I136" s="35">
        <f>'Vehicle Data'!$C$8</f>
        <v>185.52672000000001</v>
      </c>
      <c r="J136" s="35">
        <f>0.5*'Vehicle Data'!$C$4*'Vehicle Data'!$C$9*'Vehicle Data'!$C$6*(Calculations!E136^2)</f>
        <v>0</v>
      </c>
      <c r="K136" s="35">
        <f>'Vehicle Data'!$C$3*G136</f>
        <v>0</v>
      </c>
      <c r="L136" s="35">
        <f t="shared" si="24"/>
        <v>185.52672000000001</v>
      </c>
      <c r="M136" s="22">
        <f t="shared" si="22"/>
        <v>0</v>
      </c>
      <c r="N136" s="22">
        <f>SUM(M$3:M136)</f>
        <v>278005.88385370752</v>
      </c>
      <c r="O136" s="22">
        <f t="shared" si="25"/>
        <v>7.722385662602986E-2</v>
      </c>
      <c r="P136" s="23">
        <f t="shared" si="26"/>
        <v>0</v>
      </c>
      <c r="Q136" s="23">
        <f>SUMIF(P$3:P136, "&lt;0")</f>
        <v>-147029.72802809029</v>
      </c>
      <c r="R136" s="23">
        <f t="shared" si="27"/>
        <v>4.0841591118913972E-2</v>
      </c>
      <c r="S136" s="20">
        <f t="shared" si="28"/>
        <v>0</v>
      </c>
      <c r="T136" s="20">
        <f t="shared" si="29"/>
        <v>0</v>
      </c>
      <c r="U136" s="20">
        <f>(0.5*'Vehicle Data'!$C$3*(E136^2-E135^2))/1000</f>
        <v>0</v>
      </c>
      <c r="V136" s="20">
        <f t="shared" si="31"/>
        <v>0</v>
      </c>
      <c r="W136" s="37">
        <f>SUM(V$3:V136)/3600</f>
        <v>1.9802958847736647E-2</v>
      </c>
      <c r="Y136" s="3"/>
    </row>
    <row r="137" spans="1:25" x14ac:dyDescent="0.3">
      <c r="A137" s="7" t="s">
        <v>18</v>
      </c>
      <c r="B137" s="7">
        <v>134</v>
      </c>
      <c r="C137" s="7">
        <v>134</v>
      </c>
      <c r="D137" s="12">
        <v>0</v>
      </c>
      <c r="E137" s="24">
        <f t="shared" si="23"/>
        <v>0</v>
      </c>
      <c r="F137" s="24">
        <f>SUM(E$3:E137)</f>
        <v>614.05555555555554</v>
      </c>
      <c r="G137" s="31">
        <f t="shared" si="32"/>
        <v>0</v>
      </c>
      <c r="H137" s="31">
        <f t="shared" si="30"/>
        <v>0</v>
      </c>
      <c r="I137" s="35">
        <f>'Vehicle Data'!$C$8</f>
        <v>185.52672000000001</v>
      </c>
      <c r="J137" s="35">
        <f>0.5*'Vehicle Data'!$C$4*'Vehicle Data'!$C$9*'Vehicle Data'!$C$6*(Calculations!E137^2)</f>
        <v>0</v>
      </c>
      <c r="K137" s="35">
        <f>'Vehicle Data'!$C$3*G137</f>
        <v>0</v>
      </c>
      <c r="L137" s="35">
        <f t="shared" si="24"/>
        <v>185.52672000000001</v>
      </c>
      <c r="M137" s="22">
        <f t="shared" si="22"/>
        <v>0</v>
      </c>
      <c r="N137" s="22">
        <f>SUM(M$3:M137)</f>
        <v>278005.88385370752</v>
      </c>
      <c r="O137" s="22">
        <f t="shared" si="25"/>
        <v>7.722385662602986E-2</v>
      </c>
      <c r="P137" s="23">
        <f t="shared" si="26"/>
        <v>0</v>
      </c>
      <c r="Q137" s="23">
        <f>SUMIF(P$3:P137, "&lt;0")</f>
        <v>-147029.72802809029</v>
      </c>
      <c r="R137" s="23">
        <f t="shared" si="27"/>
        <v>4.0841591118913972E-2</v>
      </c>
      <c r="S137" s="20">
        <f t="shared" si="28"/>
        <v>0</v>
      </c>
      <c r="T137" s="20">
        <f t="shared" si="29"/>
        <v>0</v>
      </c>
      <c r="U137" s="20">
        <f>(0.5*'Vehicle Data'!$C$3*(E137^2-E136^2))/1000</f>
        <v>0</v>
      </c>
      <c r="V137" s="20">
        <f t="shared" si="31"/>
        <v>0</v>
      </c>
      <c r="W137" s="37">
        <f>SUM(V$3:V137)/3600</f>
        <v>1.9802958847736647E-2</v>
      </c>
      <c r="Y137" s="3"/>
    </row>
    <row r="138" spans="1:25" x14ac:dyDescent="0.3">
      <c r="A138" s="7" t="s">
        <v>18</v>
      </c>
      <c r="B138" s="7">
        <v>135</v>
      </c>
      <c r="C138" s="7">
        <v>135</v>
      </c>
      <c r="D138" s="12">
        <v>0</v>
      </c>
      <c r="E138" s="24">
        <f t="shared" si="23"/>
        <v>0</v>
      </c>
      <c r="F138" s="24">
        <f>SUM(E$3:E138)</f>
        <v>614.05555555555554</v>
      </c>
      <c r="G138" s="31">
        <f t="shared" si="32"/>
        <v>0</v>
      </c>
      <c r="H138" s="31">
        <f t="shared" si="30"/>
        <v>0</v>
      </c>
      <c r="I138" s="35">
        <f>'Vehicle Data'!$C$8</f>
        <v>185.52672000000001</v>
      </c>
      <c r="J138" s="35">
        <f>0.5*'Vehicle Data'!$C$4*'Vehicle Data'!$C$9*'Vehicle Data'!$C$6*(Calculations!E138^2)</f>
        <v>0</v>
      </c>
      <c r="K138" s="35">
        <f>'Vehicle Data'!$C$3*G138</f>
        <v>0</v>
      </c>
      <c r="L138" s="35">
        <f t="shared" si="24"/>
        <v>185.52672000000001</v>
      </c>
      <c r="M138" s="22">
        <f t="shared" si="22"/>
        <v>0</v>
      </c>
      <c r="N138" s="22">
        <f>SUM(M$3:M138)</f>
        <v>278005.88385370752</v>
      </c>
      <c r="O138" s="22">
        <f t="shared" si="25"/>
        <v>7.722385662602986E-2</v>
      </c>
      <c r="P138" s="23">
        <f t="shared" si="26"/>
        <v>0</v>
      </c>
      <c r="Q138" s="23">
        <f>SUMIF(P$3:P138, "&lt;0")</f>
        <v>-147029.72802809029</v>
      </c>
      <c r="R138" s="23">
        <f t="shared" si="27"/>
        <v>4.0841591118913972E-2</v>
      </c>
      <c r="S138" s="20">
        <f t="shared" si="28"/>
        <v>0</v>
      </c>
      <c r="T138" s="20">
        <f t="shared" si="29"/>
        <v>0</v>
      </c>
      <c r="U138" s="20">
        <f>(0.5*'Vehicle Data'!$C$3*(E138^2-E137^2))/1000</f>
        <v>0</v>
      </c>
      <c r="V138" s="20">
        <f t="shared" si="31"/>
        <v>0</v>
      </c>
      <c r="W138" s="37">
        <f>SUM(V$3:V138)/3600</f>
        <v>1.9802958847736647E-2</v>
      </c>
      <c r="Y138" s="3"/>
    </row>
    <row r="139" spans="1:25" x14ac:dyDescent="0.3">
      <c r="A139" s="7" t="s">
        <v>18</v>
      </c>
      <c r="B139" s="7">
        <v>136</v>
      </c>
      <c r="C139" s="7">
        <v>136</v>
      </c>
      <c r="D139" s="12">
        <v>0</v>
      </c>
      <c r="E139" s="24">
        <f t="shared" si="23"/>
        <v>0</v>
      </c>
      <c r="F139" s="24">
        <f>SUM(E$3:E139)</f>
        <v>614.05555555555554</v>
      </c>
      <c r="G139" s="31">
        <f t="shared" si="32"/>
        <v>0</v>
      </c>
      <c r="H139" s="31">
        <f t="shared" si="30"/>
        <v>1.388888888888889E-2</v>
      </c>
      <c r="I139" s="35">
        <f>'Vehicle Data'!$C$8</f>
        <v>185.52672000000001</v>
      </c>
      <c r="J139" s="35">
        <f>0.5*'Vehicle Data'!$C$4*'Vehicle Data'!$C$9*'Vehicle Data'!$C$6*(Calculations!E139^2)</f>
        <v>0</v>
      </c>
      <c r="K139" s="35">
        <f>'Vehicle Data'!$C$3*G139</f>
        <v>0</v>
      </c>
      <c r="L139" s="35">
        <f t="shared" si="24"/>
        <v>185.52672000000001</v>
      </c>
      <c r="M139" s="22">
        <f t="shared" si="22"/>
        <v>0</v>
      </c>
      <c r="N139" s="22">
        <f>SUM(M$3:M139)</f>
        <v>278005.88385370752</v>
      </c>
      <c r="O139" s="22">
        <f t="shared" si="25"/>
        <v>7.722385662602986E-2</v>
      </c>
      <c r="P139" s="23">
        <f t="shared" si="26"/>
        <v>0</v>
      </c>
      <c r="Q139" s="23">
        <f>SUMIF(P$3:P139, "&lt;0")</f>
        <v>-147029.72802809029</v>
      </c>
      <c r="R139" s="23">
        <f t="shared" si="27"/>
        <v>4.0841591118913972E-2</v>
      </c>
      <c r="S139" s="20">
        <f t="shared" si="28"/>
        <v>0</v>
      </c>
      <c r="T139" s="20">
        <f t="shared" si="29"/>
        <v>0</v>
      </c>
      <c r="U139" s="20">
        <f>(0.5*'Vehicle Data'!$C$3*(E139^2-E138^2))/1000</f>
        <v>0</v>
      </c>
      <c r="V139" s="20">
        <f t="shared" si="31"/>
        <v>0</v>
      </c>
      <c r="W139" s="37">
        <f>SUM(V$3:V139)/3600</f>
        <v>1.9802958847736647E-2</v>
      </c>
      <c r="Y139" s="3"/>
    </row>
    <row r="140" spans="1:25" x14ac:dyDescent="0.3">
      <c r="A140" s="7" t="s">
        <v>18</v>
      </c>
      <c r="B140" s="7">
        <v>137</v>
      </c>
      <c r="C140" s="7">
        <v>137</v>
      </c>
      <c r="D140" s="12">
        <v>0</v>
      </c>
      <c r="E140" s="24">
        <f t="shared" si="23"/>
        <v>0</v>
      </c>
      <c r="F140" s="24">
        <f>SUM(E$3:E140)</f>
        <v>614.05555555555554</v>
      </c>
      <c r="G140" s="31">
        <f t="shared" si="32"/>
        <v>2.777777777777778E-2</v>
      </c>
      <c r="H140" s="31">
        <f t="shared" si="30"/>
        <v>0.13194444444444445</v>
      </c>
      <c r="I140" s="35">
        <f>'Vehicle Data'!$C$8</f>
        <v>185.52672000000001</v>
      </c>
      <c r="J140" s="35">
        <f>0.5*'Vehicle Data'!$C$4*'Vehicle Data'!$C$9*'Vehicle Data'!$C$6*(Calculations!E140^2)</f>
        <v>0</v>
      </c>
      <c r="K140" s="35">
        <f>'Vehicle Data'!$C$3*G140</f>
        <v>43.777777777777779</v>
      </c>
      <c r="L140" s="35">
        <f t="shared" si="24"/>
        <v>229.30449777777778</v>
      </c>
      <c r="M140" s="22">
        <f t="shared" si="22"/>
        <v>0</v>
      </c>
      <c r="N140" s="22">
        <f>SUM(M$3:M140)</f>
        <v>278005.88385370752</v>
      </c>
      <c r="O140" s="22">
        <f t="shared" si="25"/>
        <v>7.722385662602986E-2</v>
      </c>
      <c r="P140" s="23">
        <f t="shared" si="26"/>
        <v>0</v>
      </c>
      <c r="Q140" s="23">
        <f>SUMIF(P$3:P140, "&lt;0")</f>
        <v>-147029.72802809029</v>
      </c>
      <c r="R140" s="23">
        <f t="shared" si="27"/>
        <v>4.0841591118913972E-2</v>
      </c>
      <c r="S140" s="20">
        <f t="shared" si="28"/>
        <v>0</v>
      </c>
      <c r="T140" s="20">
        <f t="shared" si="29"/>
        <v>0</v>
      </c>
      <c r="U140" s="20">
        <f>(0.5*'Vehicle Data'!$C$3*(E140^2-E139^2))/1000</f>
        <v>0</v>
      </c>
      <c r="V140" s="20">
        <f t="shared" si="31"/>
        <v>0</v>
      </c>
      <c r="W140" s="37">
        <f>SUM(V$3:V140)/3600</f>
        <v>1.9802958847736647E-2</v>
      </c>
      <c r="Y140" s="3"/>
    </row>
    <row r="141" spans="1:25" x14ac:dyDescent="0.3">
      <c r="A141" s="7" t="s">
        <v>18</v>
      </c>
      <c r="B141" s="7">
        <v>138</v>
      </c>
      <c r="C141" s="7">
        <v>138</v>
      </c>
      <c r="D141" s="12">
        <v>0.2</v>
      </c>
      <c r="E141" s="24">
        <f t="shared" si="23"/>
        <v>5.5555555555555559E-2</v>
      </c>
      <c r="F141" s="24">
        <f>SUM(E$3:E141)</f>
        <v>614.11111111111109</v>
      </c>
      <c r="G141" s="31">
        <f t="shared" si="32"/>
        <v>0.2638888888888889</v>
      </c>
      <c r="H141" s="31">
        <f t="shared" si="30"/>
        <v>0.39583333333333326</v>
      </c>
      <c r="I141" s="35">
        <f>'Vehicle Data'!$C$8</f>
        <v>185.52672000000001</v>
      </c>
      <c r="J141" s="35">
        <f>0.5*'Vehicle Data'!$C$4*'Vehicle Data'!$C$9*'Vehicle Data'!$C$6*(Calculations!E141^2)</f>
        <v>1.5527777777777779E-3</v>
      </c>
      <c r="K141" s="35">
        <f>'Vehicle Data'!$C$3*G141</f>
        <v>415.88888888888891</v>
      </c>
      <c r="L141" s="35">
        <f t="shared" si="24"/>
        <v>601.41716166666674</v>
      </c>
      <c r="M141" s="22">
        <f t="shared" si="22"/>
        <v>33.412064537037047</v>
      </c>
      <c r="N141" s="22">
        <f>SUM(M$3:M141)</f>
        <v>278039.29591824458</v>
      </c>
      <c r="O141" s="22">
        <f t="shared" si="25"/>
        <v>7.7233137755067932E-2</v>
      </c>
      <c r="P141" s="23">
        <f t="shared" si="26"/>
        <v>0</v>
      </c>
      <c r="Q141" s="23">
        <f>SUMIF(P$3:P141, "&lt;0")</f>
        <v>-147029.72802809029</v>
      </c>
      <c r="R141" s="23">
        <f t="shared" si="27"/>
        <v>4.0841591118913972E-2</v>
      </c>
      <c r="S141" s="20">
        <f t="shared" si="28"/>
        <v>33.412064537037047</v>
      </c>
      <c r="T141" s="20">
        <f t="shared" si="29"/>
        <v>3.3412064537037045E-2</v>
      </c>
      <c r="U141" s="20">
        <f>(0.5*'Vehicle Data'!$C$3*(E141^2-E140^2))/1000</f>
        <v>2.4320987654320989E-3</v>
      </c>
      <c r="V141" s="20">
        <f t="shared" si="31"/>
        <v>0</v>
      </c>
      <c r="W141" s="37">
        <f>SUM(V$3:V141)/3600</f>
        <v>1.9802958847736647E-2</v>
      </c>
      <c r="Y141" s="3"/>
    </row>
    <row r="142" spans="1:25" x14ac:dyDescent="0.3">
      <c r="A142" s="7" t="s">
        <v>18</v>
      </c>
      <c r="B142" s="7">
        <v>139</v>
      </c>
      <c r="C142" s="7">
        <v>139</v>
      </c>
      <c r="D142" s="12">
        <v>1.9</v>
      </c>
      <c r="E142" s="24">
        <f t="shared" si="23"/>
        <v>0.52777777777777779</v>
      </c>
      <c r="F142" s="24">
        <f>SUM(E$3:E142)</f>
        <v>614.63888888888891</v>
      </c>
      <c r="G142" s="31">
        <f t="shared" si="32"/>
        <v>0.81944444444444431</v>
      </c>
      <c r="H142" s="31">
        <f t="shared" si="30"/>
        <v>0.54861111111111105</v>
      </c>
      <c r="I142" s="35">
        <f>'Vehicle Data'!$C$8</f>
        <v>185.52672000000001</v>
      </c>
      <c r="J142" s="35">
        <f>0.5*'Vehicle Data'!$C$4*'Vehicle Data'!$C$9*'Vehicle Data'!$C$6*(Calculations!E142^2)</f>
        <v>0.14013819444444445</v>
      </c>
      <c r="K142" s="35">
        <f>'Vehicle Data'!$C$3*G142</f>
        <v>1291.4444444444443</v>
      </c>
      <c r="L142" s="35">
        <f t="shared" si="24"/>
        <v>1477.1113026388889</v>
      </c>
      <c r="M142" s="22">
        <f t="shared" si="22"/>
        <v>779.58652083719142</v>
      </c>
      <c r="N142" s="22">
        <f>SUM(M$3:M142)</f>
        <v>278818.88243908179</v>
      </c>
      <c r="O142" s="22">
        <f t="shared" si="25"/>
        <v>7.7449689566411614E-2</v>
      </c>
      <c r="P142" s="23">
        <f t="shared" si="26"/>
        <v>0</v>
      </c>
      <c r="Q142" s="23">
        <f>SUMIF(P$3:P142, "&lt;0")</f>
        <v>-147029.72802809029</v>
      </c>
      <c r="R142" s="23">
        <f t="shared" si="27"/>
        <v>4.0841591118913972E-2</v>
      </c>
      <c r="S142" s="20">
        <f t="shared" si="28"/>
        <v>779.58652083719142</v>
      </c>
      <c r="T142" s="20">
        <f t="shared" si="29"/>
        <v>0.77958652083719138</v>
      </c>
      <c r="U142" s="20">
        <f>(0.5*'Vehicle Data'!$C$3*(E142^2-E141^2))/1000</f>
        <v>0.21706481481481482</v>
      </c>
      <c r="V142" s="20">
        <f t="shared" si="31"/>
        <v>0</v>
      </c>
      <c r="W142" s="37">
        <f>SUM(V$3:V142)/3600</f>
        <v>1.9802958847736647E-2</v>
      </c>
      <c r="Y142" s="3"/>
    </row>
    <row r="143" spans="1:25" x14ac:dyDescent="0.3">
      <c r="A143" s="7" t="s">
        <v>18</v>
      </c>
      <c r="B143" s="7">
        <v>140</v>
      </c>
      <c r="C143" s="7">
        <v>140</v>
      </c>
      <c r="D143" s="12">
        <v>6.1</v>
      </c>
      <c r="E143" s="24">
        <f t="shared" si="23"/>
        <v>1.6944444444444442</v>
      </c>
      <c r="F143" s="24">
        <f>SUM(E$3:E143)</f>
        <v>616.33333333333337</v>
      </c>
      <c r="G143" s="31">
        <f t="shared" si="32"/>
        <v>1.3611111111111109</v>
      </c>
      <c r="H143" s="31">
        <f t="shared" si="30"/>
        <v>0.30555555555555552</v>
      </c>
      <c r="I143" s="35">
        <f>'Vehicle Data'!$C$8</f>
        <v>185.52672000000001</v>
      </c>
      <c r="J143" s="35">
        <f>0.5*'Vehicle Data'!$C$4*'Vehicle Data'!$C$9*'Vehicle Data'!$C$6*(Calculations!E143^2)</f>
        <v>1.4444715277777773</v>
      </c>
      <c r="K143" s="35">
        <f>'Vehicle Data'!$C$3*G143</f>
        <v>2145.1111111111109</v>
      </c>
      <c r="L143" s="35">
        <f t="shared" si="24"/>
        <v>2332.0823026388885</v>
      </c>
      <c r="M143" s="22">
        <f t="shared" si="22"/>
        <v>3951.5839016936716</v>
      </c>
      <c r="N143" s="22">
        <f>SUM(M$3:M143)</f>
        <v>282770.46634077549</v>
      </c>
      <c r="O143" s="22">
        <f t="shared" si="25"/>
        <v>7.8547351761326517E-2</v>
      </c>
      <c r="P143" s="23">
        <f t="shared" si="26"/>
        <v>0</v>
      </c>
      <c r="Q143" s="23">
        <f>SUMIF(P$3:P143, "&lt;0")</f>
        <v>-147029.72802809029</v>
      </c>
      <c r="R143" s="23">
        <f t="shared" si="27"/>
        <v>4.0841591118913972E-2</v>
      </c>
      <c r="S143" s="20">
        <f t="shared" si="28"/>
        <v>3951.5839016936716</v>
      </c>
      <c r="T143" s="20">
        <f t="shared" si="29"/>
        <v>3.9515839016936716</v>
      </c>
      <c r="U143" s="20">
        <f>(0.5*'Vehicle Data'!$C$3*(E143^2-E142^2))/1000</f>
        <v>2.042962962962962</v>
      </c>
      <c r="V143" s="20">
        <f t="shared" si="31"/>
        <v>0</v>
      </c>
      <c r="W143" s="37">
        <f>SUM(V$3:V143)/3600</f>
        <v>1.9802958847736647E-2</v>
      </c>
      <c r="Y143" s="3"/>
    </row>
    <row r="144" spans="1:25" x14ac:dyDescent="0.3">
      <c r="A144" s="7" t="s">
        <v>18</v>
      </c>
      <c r="B144" s="7">
        <v>141</v>
      </c>
      <c r="C144" s="7">
        <v>141</v>
      </c>
      <c r="D144" s="12">
        <v>11.7</v>
      </c>
      <c r="E144" s="24">
        <f t="shared" si="23"/>
        <v>3.2499999999999996</v>
      </c>
      <c r="F144" s="24">
        <f>SUM(E$3:E144)</f>
        <v>619.58333333333337</v>
      </c>
      <c r="G144" s="31">
        <f t="shared" si="32"/>
        <v>1.4305555555555554</v>
      </c>
      <c r="H144" s="31">
        <f t="shared" si="30"/>
        <v>-0.18055555555555552</v>
      </c>
      <c r="I144" s="35">
        <f>'Vehicle Data'!$C$8</f>
        <v>185.52672000000001</v>
      </c>
      <c r="J144" s="35">
        <f>0.5*'Vehicle Data'!$C$4*'Vehicle Data'!$C$9*'Vehicle Data'!$C$6*(Calculations!E144^2)</f>
        <v>5.3139937499999981</v>
      </c>
      <c r="K144" s="35">
        <f>'Vehicle Data'!$C$3*G144</f>
        <v>2254.5555555555552</v>
      </c>
      <c r="L144" s="35">
        <f t="shared" si="24"/>
        <v>2445.3962693055551</v>
      </c>
      <c r="M144" s="22">
        <f t="shared" si="22"/>
        <v>7947.5378752430524</v>
      </c>
      <c r="N144" s="22">
        <f>SUM(M$3:M144)</f>
        <v>290718.00421601854</v>
      </c>
      <c r="O144" s="22">
        <f t="shared" si="25"/>
        <v>8.0755001171116267E-2</v>
      </c>
      <c r="P144" s="23">
        <f t="shared" si="26"/>
        <v>0</v>
      </c>
      <c r="Q144" s="23">
        <f>SUMIF(P$3:P144, "&lt;0")</f>
        <v>-147029.72802809029</v>
      </c>
      <c r="R144" s="23">
        <f t="shared" si="27"/>
        <v>4.0841591118913972E-2</v>
      </c>
      <c r="S144" s="20">
        <f t="shared" si="28"/>
        <v>7947.5378752430524</v>
      </c>
      <c r="T144" s="20">
        <f t="shared" si="29"/>
        <v>7.9475378752430528</v>
      </c>
      <c r="U144" s="20">
        <f>(0.5*'Vehicle Data'!$C$3*(E144^2-E143^2))/1000</f>
        <v>6.0607901234567878</v>
      </c>
      <c r="V144" s="20">
        <f t="shared" si="31"/>
        <v>0</v>
      </c>
      <c r="W144" s="37">
        <f>SUM(V$3:V144)/3600</f>
        <v>1.9802958847736647E-2</v>
      </c>
      <c r="Y144" s="3"/>
    </row>
    <row r="145" spans="1:25" x14ac:dyDescent="0.3">
      <c r="A145" s="7" t="s">
        <v>18</v>
      </c>
      <c r="B145" s="7">
        <v>142</v>
      </c>
      <c r="C145" s="7">
        <v>142</v>
      </c>
      <c r="D145" s="12">
        <v>16.399999999999999</v>
      </c>
      <c r="E145" s="24">
        <f t="shared" si="23"/>
        <v>4.5555555555555554</v>
      </c>
      <c r="F145" s="24">
        <f>SUM(E$3:E145)</f>
        <v>624.13888888888891</v>
      </c>
      <c r="G145" s="31">
        <f t="shared" si="32"/>
        <v>0.99999999999999989</v>
      </c>
      <c r="H145" s="31">
        <f t="shared" si="30"/>
        <v>-0.4722222222222221</v>
      </c>
      <c r="I145" s="35">
        <f>'Vehicle Data'!$C$8</f>
        <v>185.52672000000001</v>
      </c>
      <c r="J145" s="35">
        <f>0.5*'Vehicle Data'!$C$4*'Vehicle Data'!$C$9*'Vehicle Data'!$C$6*(Calculations!E145^2)</f>
        <v>10.440877777777777</v>
      </c>
      <c r="K145" s="35">
        <f>'Vehicle Data'!$C$3*G145</f>
        <v>1575.9999999999998</v>
      </c>
      <c r="L145" s="35">
        <f t="shared" si="24"/>
        <v>1771.9675977777777</v>
      </c>
      <c r="M145" s="22">
        <f t="shared" si="22"/>
        <v>8072.2968343209868</v>
      </c>
      <c r="N145" s="22">
        <f>SUM(M$3:M145)</f>
        <v>298790.30105033953</v>
      </c>
      <c r="O145" s="22">
        <f t="shared" si="25"/>
        <v>8.2997305847316544E-2</v>
      </c>
      <c r="P145" s="23">
        <f t="shared" si="26"/>
        <v>0</v>
      </c>
      <c r="Q145" s="23">
        <f>SUMIF(P$3:P145, "&lt;0")</f>
        <v>-147029.72802809029</v>
      </c>
      <c r="R145" s="23">
        <f t="shared" si="27"/>
        <v>4.0841591118913972E-2</v>
      </c>
      <c r="S145" s="20">
        <f t="shared" si="28"/>
        <v>8072.2968343209868</v>
      </c>
      <c r="T145" s="20">
        <f t="shared" si="29"/>
        <v>8.0722968343209871</v>
      </c>
      <c r="U145" s="20">
        <f>(0.5*'Vehicle Data'!$C$3*(E145^2-E144^2))/1000</f>
        <v>8.0301820987654331</v>
      </c>
      <c r="V145" s="20">
        <f t="shared" si="31"/>
        <v>0</v>
      </c>
      <c r="W145" s="37">
        <f>SUM(V$3:V145)/3600</f>
        <v>1.9802958847736647E-2</v>
      </c>
      <c r="Y145" s="3"/>
    </row>
    <row r="146" spans="1:25" x14ac:dyDescent="0.3">
      <c r="A146" s="7" t="s">
        <v>18</v>
      </c>
      <c r="B146" s="7">
        <v>143</v>
      </c>
      <c r="C146" s="7">
        <v>143</v>
      </c>
      <c r="D146" s="12">
        <v>18.899999999999999</v>
      </c>
      <c r="E146" s="24">
        <f t="shared" si="23"/>
        <v>5.2499999999999991</v>
      </c>
      <c r="F146" s="24">
        <f>SUM(E$3:E146)</f>
        <v>629.38888888888891</v>
      </c>
      <c r="G146" s="31">
        <f t="shared" si="32"/>
        <v>0.4861111111111111</v>
      </c>
      <c r="H146" s="31">
        <f t="shared" si="30"/>
        <v>-0.36805555555555536</v>
      </c>
      <c r="I146" s="35">
        <f>'Vehicle Data'!$C$8</f>
        <v>185.52672000000001</v>
      </c>
      <c r="J146" s="35">
        <f>0.5*'Vehicle Data'!$C$4*'Vehicle Data'!$C$9*'Vehicle Data'!$C$6*(Calculations!E146^2)</f>
        <v>13.866693749999994</v>
      </c>
      <c r="K146" s="35">
        <f>'Vehicle Data'!$C$3*G146</f>
        <v>766.11111111111109</v>
      </c>
      <c r="L146" s="35">
        <f t="shared" si="24"/>
        <v>965.50452486111112</v>
      </c>
      <c r="M146" s="22">
        <f t="shared" si="22"/>
        <v>5068.8987555208323</v>
      </c>
      <c r="N146" s="22">
        <f>SUM(M$3:M146)</f>
        <v>303859.19980586035</v>
      </c>
      <c r="O146" s="22">
        <f t="shared" si="25"/>
        <v>8.440533327940565E-2</v>
      </c>
      <c r="P146" s="23">
        <f t="shared" si="26"/>
        <v>0</v>
      </c>
      <c r="Q146" s="23">
        <f>SUMIF(P$3:P146, "&lt;0")</f>
        <v>-147029.72802809029</v>
      </c>
      <c r="R146" s="23">
        <f t="shared" si="27"/>
        <v>4.0841591118913972E-2</v>
      </c>
      <c r="S146" s="20">
        <f t="shared" si="28"/>
        <v>5068.8987555208323</v>
      </c>
      <c r="T146" s="20">
        <f t="shared" si="29"/>
        <v>5.0688987555208325</v>
      </c>
      <c r="U146" s="20">
        <f>(0.5*'Vehicle Data'!$C$3*(E146^2-E145^2))/1000</f>
        <v>5.3658179012345597</v>
      </c>
      <c r="V146" s="20">
        <f t="shared" si="31"/>
        <v>2.1314913580246988</v>
      </c>
      <c r="W146" s="37">
        <f>SUM(V$3:V146)/3600</f>
        <v>2.0395039780521287E-2</v>
      </c>
      <c r="Y146" s="3"/>
    </row>
    <row r="147" spans="1:25" x14ac:dyDescent="0.3">
      <c r="A147" s="7" t="s">
        <v>18</v>
      </c>
      <c r="B147" s="7">
        <v>144</v>
      </c>
      <c r="C147" s="7">
        <v>144</v>
      </c>
      <c r="D147" s="12">
        <v>19.899999999999999</v>
      </c>
      <c r="E147" s="24">
        <f t="shared" si="23"/>
        <v>5.5277777777777777</v>
      </c>
      <c r="F147" s="24">
        <f>SUM(E$3:E147)</f>
        <v>634.91666666666674</v>
      </c>
      <c r="G147" s="31">
        <f t="shared" si="32"/>
        <v>0.26388888888888917</v>
      </c>
      <c r="H147" s="31">
        <f t="shared" si="30"/>
        <v>-4.1666666666666519E-2</v>
      </c>
      <c r="I147" s="35">
        <f>'Vehicle Data'!$C$8</f>
        <v>185.52672000000001</v>
      </c>
      <c r="J147" s="35">
        <f>0.5*'Vehicle Data'!$C$4*'Vehicle Data'!$C$9*'Vehicle Data'!$C$6*(Calculations!E147^2)</f>
        <v>15.372888194444444</v>
      </c>
      <c r="K147" s="35">
        <f>'Vehicle Data'!$C$3*G147</f>
        <v>415.88888888888931</v>
      </c>
      <c r="L147" s="35">
        <f t="shared" si="24"/>
        <v>616.78849708333382</v>
      </c>
      <c r="M147" s="22">
        <f t="shared" si="22"/>
        <v>3409.4697477662062</v>
      </c>
      <c r="N147" s="22">
        <f>SUM(M$3:M147)</f>
        <v>307268.66955362656</v>
      </c>
      <c r="O147" s="22">
        <f t="shared" si="25"/>
        <v>8.5352408209340716E-2</v>
      </c>
      <c r="P147" s="23">
        <f t="shared" si="26"/>
        <v>0</v>
      </c>
      <c r="Q147" s="23">
        <f>SUMIF(P$3:P147, "&lt;0")</f>
        <v>-147029.72802809029</v>
      </c>
      <c r="R147" s="23">
        <f t="shared" si="27"/>
        <v>4.0841591118913972E-2</v>
      </c>
      <c r="S147" s="20">
        <f t="shared" si="28"/>
        <v>3409.4697477662062</v>
      </c>
      <c r="T147" s="20">
        <f t="shared" si="29"/>
        <v>3.4094697477662064</v>
      </c>
      <c r="U147" s="20">
        <f>(0.5*'Vehicle Data'!$C$3*(E147^2-E146^2))/1000</f>
        <v>2.3591358024691429</v>
      </c>
      <c r="V147" s="20">
        <f t="shared" si="31"/>
        <v>2.4053456790123335</v>
      </c>
      <c r="W147" s="37">
        <f>SUM(V$3:V147)/3600</f>
        <v>2.1063191358024713E-2</v>
      </c>
      <c r="Y147" s="3"/>
    </row>
    <row r="148" spans="1:25" x14ac:dyDescent="0.3">
      <c r="A148" s="7" t="s">
        <v>18</v>
      </c>
      <c r="B148" s="7">
        <v>145</v>
      </c>
      <c r="C148" s="7">
        <v>145</v>
      </c>
      <c r="D148" s="12">
        <v>20.8</v>
      </c>
      <c r="E148" s="24">
        <f t="shared" si="23"/>
        <v>5.7777777777777777</v>
      </c>
      <c r="F148" s="24">
        <f>SUM(E$3:E148)</f>
        <v>640.69444444444457</v>
      </c>
      <c r="G148" s="31">
        <f t="shared" si="32"/>
        <v>0.40277777777777807</v>
      </c>
      <c r="H148" s="31">
        <f t="shared" si="30"/>
        <v>0.18749999999999972</v>
      </c>
      <c r="I148" s="35">
        <f>'Vehicle Data'!$C$8</f>
        <v>185.52672000000001</v>
      </c>
      <c r="J148" s="35">
        <f>0.5*'Vehicle Data'!$C$4*'Vehicle Data'!$C$9*'Vehicle Data'!$C$6*(Calculations!E148^2)</f>
        <v>16.794844444444443</v>
      </c>
      <c r="K148" s="35">
        <f>'Vehicle Data'!$C$3*G148</f>
        <v>634.77777777777828</v>
      </c>
      <c r="L148" s="35">
        <f t="shared" si="24"/>
        <v>837.09934222222273</v>
      </c>
      <c r="M148" s="22">
        <f t="shared" si="22"/>
        <v>4836.5739772839534</v>
      </c>
      <c r="N148" s="22">
        <f>SUM(M$3:M148)</f>
        <v>312105.24353091052</v>
      </c>
      <c r="O148" s="22">
        <f t="shared" si="25"/>
        <v>8.6695900980808482E-2</v>
      </c>
      <c r="P148" s="23">
        <f t="shared" si="26"/>
        <v>0</v>
      </c>
      <c r="Q148" s="23">
        <f>SUMIF(P$3:P148, "&lt;0")</f>
        <v>-147029.72802809029</v>
      </c>
      <c r="R148" s="23">
        <f t="shared" si="27"/>
        <v>4.0841591118913972E-2</v>
      </c>
      <c r="S148" s="20">
        <f t="shared" si="28"/>
        <v>4836.5739772839534</v>
      </c>
      <c r="T148" s="20">
        <f t="shared" si="29"/>
        <v>4.8365739772839538</v>
      </c>
      <c r="U148" s="20">
        <f>(0.5*'Vehicle Data'!$C$3*(E148^2-E147^2))/1000</f>
        <v>2.2271944444444447</v>
      </c>
      <c r="V148" s="20">
        <f t="shared" si="31"/>
        <v>0.10555308641975857</v>
      </c>
      <c r="W148" s="37">
        <f>SUM(V$3:V148)/3600</f>
        <v>2.109251165980798E-2</v>
      </c>
      <c r="Y148" s="3"/>
    </row>
    <row r="149" spans="1:25" x14ac:dyDescent="0.3">
      <c r="A149" s="7" t="s">
        <v>18</v>
      </c>
      <c r="B149" s="7">
        <v>146</v>
      </c>
      <c r="C149" s="7">
        <v>146</v>
      </c>
      <c r="D149" s="12">
        <v>22.8</v>
      </c>
      <c r="E149" s="24">
        <f t="shared" si="23"/>
        <v>6.333333333333333</v>
      </c>
      <c r="F149" s="24">
        <f>SUM(E$3:E149)</f>
        <v>647.02777777777794</v>
      </c>
      <c r="G149" s="31">
        <f t="shared" si="32"/>
        <v>0.63888888888888862</v>
      </c>
      <c r="H149" s="31">
        <f t="shared" si="30"/>
        <v>0.13888888888888865</v>
      </c>
      <c r="I149" s="35">
        <f>'Vehicle Data'!$C$8</f>
        <v>185.52672000000001</v>
      </c>
      <c r="J149" s="35">
        <f>0.5*'Vehicle Data'!$C$4*'Vehicle Data'!$C$9*'Vehicle Data'!$C$6*(Calculations!E149^2)</f>
        <v>20.179899999999996</v>
      </c>
      <c r="K149" s="35">
        <f>'Vehicle Data'!$C$3*G149</f>
        <v>1006.8888888888885</v>
      </c>
      <c r="L149" s="35">
        <f t="shared" si="24"/>
        <v>1212.5955088888884</v>
      </c>
      <c r="M149" s="22">
        <f t="shared" si="22"/>
        <v>7679.7715562962931</v>
      </c>
      <c r="N149" s="22">
        <f>SUM(M$3:M149)</f>
        <v>319785.01508720679</v>
      </c>
      <c r="O149" s="22">
        <f t="shared" si="25"/>
        <v>8.8829170857557441E-2</v>
      </c>
      <c r="P149" s="23">
        <f t="shared" si="26"/>
        <v>0</v>
      </c>
      <c r="Q149" s="23">
        <f>SUMIF(P$3:P149, "&lt;0")</f>
        <v>-147029.72802809029</v>
      </c>
      <c r="R149" s="23">
        <f t="shared" si="27"/>
        <v>4.0841591118913972E-2</v>
      </c>
      <c r="S149" s="20">
        <f t="shared" si="28"/>
        <v>7679.7715562962931</v>
      </c>
      <c r="T149" s="20">
        <f t="shared" si="29"/>
        <v>7.6797715562962932</v>
      </c>
      <c r="U149" s="20">
        <f>(0.5*'Vehicle Data'!$C$3*(E149^2-E148^2))/1000</f>
        <v>5.301975308641973</v>
      </c>
      <c r="V149" s="20">
        <f t="shared" si="31"/>
        <v>0</v>
      </c>
      <c r="W149" s="37">
        <f>SUM(V$3:V149)/3600</f>
        <v>2.109251165980798E-2</v>
      </c>
      <c r="Y149" s="3"/>
    </row>
    <row r="150" spans="1:25" x14ac:dyDescent="0.3">
      <c r="A150" s="7" t="s">
        <v>18</v>
      </c>
      <c r="B150" s="7">
        <v>147</v>
      </c>
      <c r="C150" s="7">
        <v>147</v>
      </c>
      <c r="D150" s="12">
        <v>25.4</v>
      </c>
      <c r="E150" s="24">
        <f t="shared" si="23"/>
        <v>7.0555555555555554</v>
      </c>
      <c r="F150" s="24">
        <f>SUM(E$3:E150)</f>
        <v>654.08333333333348</v>
      </c>
      <c r="G150" s="31">
        <f t="shared" si="32"/>
        <v>0.68055555555555536</v>
      </c>
      <c r="H150" s="31">
        <f t="shared" si="30"/>
        <v>-5.5555555555555358E-2</v>
      </c>
      <c r="I150" s="35">
        <f>'Vehicle Data'!$C$8</f>
        <v>185.52672000000001</v>
      </c>
      <c r="J150" s="35">
        <f>0.5*'Vehicle Data'!$C$4*'Vehicle Data'!$C$9*'Vehicle Data'!$C$6*(Calculations!E150^2)</f>
        <v>25.044752777777774</v>
      </c>
      <c r="K150" s="35">
        <f>'Vehicle Data'!$C$3*G150</f>
        <v>1072.5555555555552</v>
      </c>
      <c r="L150" s="35">
        <f t="shared" si="24"/>
        <v>1283.1270283333329</v>
      </c>
      <c r="M150" s="22">
        <f t="shared" si="22"/>
        <v>9053.1740332407371</v>
      </c>
      <c r="N150" s="22">
        <f>SUM(M$3:M150)</f>
        <v>328838.18912044755</v>
      </c>
      <c r="O150" s="22">
        <f t="shared" si="25"/>
        <v>9.1343941422346545E-2</v>
      </c>
      <c r="P150" s="23">
        <f t="shared" si="26"/>
        <v>0</v>
      </c>
      <c r="Q150" s="23">
        <f>SUMIF(P$3:P150, "&lt;0")</f>
        <v>-147029.72802809029</v>
      </c>
      <c r="R150" s="23">
        <f t="shared" si="27"/>
        <v>4.0841591118913972E-2</v>
      </c>
      <c r="S150" s="20">
        <f t="shared" si="28"/>
        <v>9053.1740332407371</v>
      </c>
      <c r="T150" s="20">
        <f t="shared" si="29"/>
        <v>9.0531740332407367</v>
      </c>
      <c r="U150" s="20">
        <f>(0.5*'Vehicle Data'!$C$3*(E150^2-E149^2))/1000</f>
        <v>7.6197654320987658</v>
      </c>
      <c r="V150" s="20">
        <f t="shared" si="31"/>
        <v>0</v>
      </c>
      <c r="W150" s="37">
        <f>SUM(V$3:V150)/3600</f>
        <v>2.109251165980798E-2</v>
      </c>
      <c r="Y150" s="3"/>
    </row>
    <row r="151" spans="1:25" x14ac:dyDescent="0.3">
      <c r="A151" s="7" t="s">
        <v>18</v>
      </c>
      <c r="B151" s="7">
        <v>148</v>
      </c>
      <c r="C151" s="7">
        <v>148</v>
      </c>
      <c r="D151" s="12">
        <v>27.7</v>
      </c>
      <c r="E151" s="24">
        <f t="shared" si="23"/>
        <v>7.6944444444444438</v>
      </c>
      <c r="F151" s="24">
        <f>SUM(E$3:E151)</f>
        <v>661.77777777777794</v>
      </c>
      <c r="G151" s="31">
        <f t="shared" si="32"/>
        <v>0.5277777777777779</v>
      </c>
      <c r="H151" s="31">
        <f t="shared" si="30"/>
        <v>-0.19444444444444425</v>
      </c>
      <c r="I151" s="35">
        <f>'Vehicle Data'!$C$8</f>
        <v>185.52672000000001</v>
      </c>
      <c r="J151" s="35">
        <f>0.5*'Vehicle Data'!$C$4*'Vehicle Data'!$C$9*'Vehicle Data'!$C$6*(Calculations!E151^2)</f>
        <v>29.785771527777772</v>
      </c>
      <c r="K151" s="35">
        <f>'Vehicle Data'!$C$3*G151</f>
        <v>831.77777777777794</v>
      </c>
      <c r="L151" s="35">
        <f t="shared" si="24"/>
        <v>1047.0902693055557</v>
      </c>
      <c r="M151" s="22">
        <f t="shared" si="22"/>
        <v>8056.7779054899693</v>
      </c>
      <c r="N151" s="22">
        <f>SUM(M$3:M151)</f>
        <v>336894.96702593751</v>
      </c>
      <c r="O151" s="22">
        <f t="shared" si="25"/>
        <v>9.358193528498264E-2</v>
      </c>
      <c r="P151" s="23">
        <f t="shared" si="26"/>
        <v>0</v>
      </c>
      <c r="Q151" s="23">
        <f>SUMIF(P$3:P151, "&lt;0")</f>
        <v>-147029.72802809029</v>
      </c>
      <c r="R151" s="23">
        <f t="shared" si="27"/>
        <v>4.0841591118913972E-2</v>
      </c>
      <c r="S151" s="20">
        <f t="shared" si="28"/>
        <v>8056.7779054899693</v>
      </c>
      <c r="T151" s="20">
        <f t="shared" si="29"/>
        <v>8.0567779054899695</v>
      </c>
      <c r="U151" s="20">
        <f>(0.5*'Vehicle Data'!$C$3*(E151^2-E150^2))/1000</f>
        <v>7.4258055555555522</v>
      </c>
      <c r="V151" s="20">
        <f t="shared" si="31"/>
        <v>0.15516790123457086</v>
      </c>
      <c r="W151" s="37">
        <f>SUM(V$3:V151)/3600</f>
        <v>2.1135613854595361E-2</v>
      </c>
      <c r="Y151" s="3"/>
    </row>
    <row r="152" spans="1:25" x14ac:dyDescent="0.3">
      <c r="A152" s="7" t="s">
        <v>18</v>
      </c>
      <c r="B152" s="7">
        <v>149</v>
      </c>
      <c r="C152" s="7">
        <v>149</v>
      </c>
      <c r="D152" s="12">
        <v>29.2</v>
      </c>
      <c r="E152" s="24">
        <f t="shared" si="23"/>
        <v>8.1111111111111107</v>
      </c>
      <c r="F152" s="24">
        <f>SUM(E$3:E152)</f>
        <v>669.88888888888903</v>
      </c>
      <c r="G152" s="31">
        <f t="shared" si="32"/>
        <v>0.29166666666666685</v>
      </c>
      <c r="H152" s="31">
        <f t="shared" si="30"/>
        <v>-0.25000000000000011</v>
      </c>
      <c r="I152" s="35">
        <f>'Vehicle Data'!$C$8</f>
        <v>185.52672000000001</v>
      </c>
      <c r="J152" s="35">
        <f>0.5*'Vehicle Data'!$C$4*'Vehicle Data'!$C$9*'Vehicle Data'!$C$6*(Calculations!E152^2)</f>
        <v>33.099011111111103</v>
      </c>
      <c r="K152" s="35">
        <f>'Vehicle Data'!$C$3*G152</f>
        <v>459.66666666666697</v>
      </c>
      <c r="L152" s="35">
        <f t="shared" si="24"/>
        <v>678.29239777777809</v>
      </c>
      <c r="M152" s="22">
        <f t="shared" si="22"/>
        <v>5501.7050041975335</v>
      </c>
      <c r="N152" s="22">
        <f>SUM(M$3:M152)</f>
        <v>342396.67203013506</v>
      </c>
      <c r="O152" s="22">
        <f t="shared" si="25"/>
        <v>9.5110186675037511E-2</v>
      </c>
      <c r="P152" s="23">
        <f t="shared" si="26"/>
        <v>0</v>
      </c>
      <c r="Q152" s="23">
        <f>SUMIF(P$3:P152, "&lt;0")</f>
        <v>-147029.72802809029</v>
      </c>
      <c r="R152" s="23">
        <f t="shared" si="27"/>
        <v>4.0841591118913972E-2</v>
      </c>
      <c r="S152" s="20">
        <f t="shared" si="28"/>
        <v>5501.7050041975335</v>
      </c>
      <c r="T152" s="20">
        <f t="shared" si="29"/>
        <v>5.5017050041975333</v>
      </c>
      <c r="U152" s="20">
        <f>(0.5*'Vehicle Data'!$C$3*(E152^2-E151^2))/1000</f>
        <v>5.1894907407407382</v>
      </c>
      <c r="V152" s="20">
        <f t="shared" si="31"/>
        <v>1.7890518518518512</v>
      </c>
      <c r="W152" s="37">
        <f>SUM(V$3:V152)/3600</f>
        <v>2.1632572702331987E-2</v>
      </c>
      <c r="Y152" s="3"/>
    </row>
    <row r="153" spans="1:25" x14ac:dyDescent="0.3">
      <c r="A153" s="7" t="s">
        <v>18</v>
      </c>
      <c r="B153" s="7">
        <v>150</v>
      </c>
      <c r="C153" s="7">
        <v>150</v>
      </c>
      <c r="D153" s="12">
        <v>29.8</v>
      </c>
      <c r="E153" s="24">
        <f t="shared" si="23"/>
        <v>8.2777777777777786</v>
      </c>
      <c r="F153" s="24">
        <f>SUM(E$3:E153)</f>
        <v>678.16666666666686</v>
      </c>
      <c r="G153" s="31">
        <f t="shared" si="32"/>
        <v>2.7777777777777679E-2</v>
      </c>
      <c r="H153" s="31">
        <f t="shared" si="30"/>
        <v>-0.32638888888888906</v>
      </c>
      <c r="I153" s="35">
        <f>'Vehicle Data'!$C$8</f>
        <v>185.52672000000001</v>
      </c>
      <c r="J153" s="35">
        <f>0.5*'Vehicle Data'!$C$4*'Vehicle Data'!$C$9*'Vehicle Data'!$C$6*(Calculations!E153^2)</f>
        <v>34.473219444444453</v>
      </c>
      <c r="K153" s="35">
        <f>'Vehicle Data'!$C$3*G153</f>
        <v>43.777777777777622</v>
      </c>
      <c r="L153" s="35">
        <f t="shared" si="24"/>
        <v>263.77771722222207</v>
      </c>
      <c r="M153" s="22">
        <f t="shared" si="22"/>
        <v>2183.4933258950605</v>
      </c>
      <c r="N153" s="22">
        <f>SUM(M$3:M153)</f>
        <v>344580.16535603011</v>
      </c>
      <c r="O153" s="22">
        <f t="shared" si="25"/>
        <v>9.5716712598897247E-2</v>
      </c>
      <c r="P153" s="23">
        <f t="shared" si="26"/>
        <v>0</v>
      </c>
      <c r="Q153" s="23">
        <f>SUMIF(P$3:P153, "&lt;0")</f>
        <v>-147029.72802809029</v>
      </c>
      <c r="R153" s="23">
        <f t="shared" si="27"/>
        <v>4.0841591118913972E-2</v>
      </c>
      <c r="S153" s="20">
        <f t="shared" si="28"/>
        <v>2183.4933258950605</v>
      </c>
      <c r="T153" s="20">
        <f t="shared" si="29"/>
        <v>2.1834933258950606</v>
      </c>
      <c r="U153" s="20">
        <f>(0.5*'Vehicle Data'!$C$3*(E153^2-E152^2))/1000</f>
        <v>2.1524074074074293</v>
      </c>
      <c r="V153" s="20">
        <f t="shared" si="31"/>
        <v>2.4296666666666473</v>
      </c>
      <c r="W153" s="37">
        <f>SUM(V$3:V153)/3600</f>
        <v>2.2307480109739389E-2</v>
      </c>
      <c r="Y153" s="3"/>
    </row>
    <row r="154" spans="1:25" x14ac:dyDescent="0.3">
      <c r="A154" s="7" t="s">
        <v>18</v>
      </c>
      <c r="B154" s="7">
        <v>151</v>
      </c>
      <c r="C154" s="7">
        <v>151</v>
      </c>
      <c r="D154" s="12">
        <v>29.4</v>
      </c>
      <c r="E154" s="24">
        <f t="shared" si="23"/>
        <v>8.1666666666666661</v>
      </c>
      <c r="F154" s="24">
        <f>SUM(E$3:E154)</f>
        <v>686.33333333333348</v>
      </c>
      <c r="G154" s="31">
        <f t="shared" si="32"/>
        <v>-0.36111111111111133</v>
      </c>
      <c r="H154" s="31">
        <f t="shared" si="30"/>
        <v>-0.48611111111111083</v>
      </c>
      <c r="I154" s="35">
        <f>'Vehicle Data'!$C$8</f>
        <v>185.52672000000001</v>
      </c>
      <c r="J154" s="35">
        <f>0.5*'Vehicle Data'!$C$4*'Vehicle Data'!$C$9*'Vehicle Data'!$C$6*(Calculations!E154^2)</f>
        <v>33.553974999999994</v>
      </c>
      <c r="K154" s="35">
        <f>'Vehicle Data'!$C$3*G154</f>
        <v>-569.11111111111143</v>
      </c>
      <c r="L154" s="35">
        <f t="shared" si="24"/>
        <v>-350.03041611111144</v>
      </c>
      <c r="M154" s="22">
        <f t="shared" si="22"/>
        <v>0</v>
      </c>
      <c r="N154" s="22">
        <f>SUM(M$3:M154)</f>
        <v>344580.16535603011</v>
      </c>
      <c r="O154" s="22">
        <f t="shared" si="25"/>
        <v>9.5716712598897247E-2</v>
      </c>
      <c r="P154" s="23">
        <f t="shared" si="26"/>
        <v>-2858.5817315740765</v>
      </c>
      <c r="Q154" s="23">
        <f>SUMIF(P$3:P154, "&lt;0")</f>
        <v>-149888.30975966438</v>
      </c>
      <c r="R154" s="23">
        <f t="shared" si="27"/>
        <v>4.1635641599906771E-2</v>
      </c>
      <c r="S154" s="20">
        <f t="shared" si="28"/>
        <v>-2858.5817315740765</v>
      </c>
      <c r="T154" s="20">
        <f t="shared" si="29"/>
        <v>-2.8585817315740765</v>
      </c>
      <c r="U154" s="20">
        <f>(0.5*'Vehicle Data'!$C$3*(E154^2-E153^2))/1000</f>
        <v>-1.4398024691358284</v>
      </c>
      <c r="V154" s="20">
        <f t="shared" si="31"/>
        <v>2.8737679012346065</v>
      </c>
      <c r="W154" s="37">
        <f>SUM(V$3:V154)/3600</f>
        <v>2.3105748971193444E-2</v>
      </c>
      <c r="Y154" s="3"/>
    </row>
    <row r="155" spans="1:25" x14ac:dyDescent="0.3">
      <c r="A155" s="7" t="s">
        <v>18</v>
      </c>
      <c r="B155" s="7">
        <v>152</v>
      </c>
      <c r="C155" s="7">
        <v>152</v>
      </c>
      <c r="D155" s="12">
        <v>27.2</v>
      </c>
      <c r="E155" s="24">
        <f t="shared" si="23"/>
        <v>7.5555555555555554</v>
      </c>
      <c r="F155" s="24">
        <f>SUM(E$3:E155)</f>
        <v>693.88888888888903</v>
      </c>
      <c r="G155" s="31">
        <f t="shared" si="32"/>
        <v>-0.94444444444444398</v>
      </c>
      <c r="H155" s="31">
        <f t="shared" si="30"/>
        <v>-0.5069444444444442</v>
      </c>
      <c r="I155" s="35">
        <f>'Vehicle Data'!$C$8</f>
        <v>185.52672000000001</v>
      </c>
      <c r="J155" s="35">
        <f>0.5*'Vehicle Data'!$C$4*'Vehicle Data'!$C$9*'Vehicle Data'!$C$6*(Calculations!E155^2)</f>
        <v>28.720177777777778</v>
      </c>
      <c r="K155" s="35">
        <f>'Vehicle Data'!$C$3*G155</f>
        <v>-1488.4444444444437</v>
      </c>
      <c r="L155" s="35">
        <f t="shared" si="24"/>
        <v>-1274.1975466666659</v>
      </c>
      <c r="M155" s="22">
        <f t="shared" si="22"/>
        <v>0</v>
      </c>
      <c r="N155" s="22">
        <f>SUM(M$3:M155)</f>
        <v>344580.16535603011</v>
      </c>
      <c r="O155" s="22">
        <f t="shared" si="25"/>
        <v>9.5716712598897247E-2</v>
      </c>
      <c r="P155" s="23">
        <f t="shared" si="26"/>
        <v>-9627.2703525925863</v>
      </c>
      <c r="Q155" s="23">
        <f>SUMIF(P$3:P155, "&lt;0")</f>
        <v>-159515.58011225695</v>
      </c>
      <c r="R155" s="23">
        <f t="shared" si="27"/>
        <v>4.4309883364515822E-2</v>
      </c>
      <c r="S155" s="20">
        <f t="shared" si="28"/>
        <v>-9627.2703525925863</v>
      </c>
      <c r="T155" s="20">
        <f t="shared" si="29"/>
        <v>-9.6272703525925856</v>
      </c>
      <c r="U155" s="20">
        <f>(0.5*'Vehicle Data'!$C$3*(E155^2-E154^2))/1000</f>
        <v>-7.5711234567901124</v>
      </c>
      <c r="V155" s="20">
        <f t="shared" si="31"/>
        <v>4.9050567901234281</v>
      </c>
      <c r="W155" s="37">
        <f>SUM(V$3:V155)/3600</f>
        <v>2.4468264746227729E-2</v>
      </c>
      <c r="Y155" s="3"/>
    </row>
    <row r="156" spans="1:25" x14ac:dyDescent="0.3">
      <c r="A156" s="7" t="s">
        <v>18</v>
      </c>
      <c r="B156" s="7">
        <v>153</v>
      </c>
      <c r="C156" s="7">
        <v>153</v>
      </c>
      <c r="D156" s="12">
        <v>22.6</v>
      </c>
      <c r="E156" s="24">
        <f t="shared" si="23"/>
        <v>6.2777777777777777</v>
      </c>
      <c r="F156" s="24">
        <f>SUM(E$3:E156)</f>
        <v>700.16666666666686</v>
      </c>
      <c r="G156" s="31">
        <f t="shared" si="32"/>
        <v>-1.3749999999999998</v>
      </c>
      <c r="H156" s="31">
        <f t="shared" si="30"/>
        <v>-0.17361111111111138</v>
      </c>
      <c r="I156" s="35">
        <f>'Vehicle Data'!$C$8</f>
        <v>185.52672000000001</v>
      </c>
      <c r="J156" s="35">
        <f>0.5*'Vehicle Data'!$C$4*'Vehicle Data'!$C$9*'Vehicle Data'!$C$6*(Calculations!E156^2)</f>
        <v>19.827419444444445</v>
      </c>
      <c r="K156" s="35">
        <f>'Vehicle Data'!$C$3*G156</f>
        <v>-2166.9999999999995</v>
      </c>
      <c r="L156" s="35">
        <f t="shared" si="24"/>
        <v>-1961.6458605555551</v>
      </c>
      <c r="M156" s="22">
        <f t="shared" si="22"/>
        <v>0</v>
      </c>
      <c r="N156" s="22">
        <f>SUM(M$3:M156)</f>
        <v>344580.16535603011</v>
      </c>
      <c r="O156" s="22">
        <f t="shared" si="25"/>
        <v>9.5716712598897247E-2</v>
      </c>
      <c r="P156" s="23">
        <f t="shared" si="26"/>
        <v>-12314.776791265429</v>
      </c>
      <c r="Q156" s="23">
        <f>SUMIF(P$3:P156, "&lt;0")</f>
        <v>-171830.35690352239</v>
      </c>
      <c r="R156" s="23">
        <f t="shared" si="27"/>
        <v>4.7730654695422883E-2</v>
      </c>
      <c r="S156" s="20">
        <f t="shared" si="28"/>
        <v>-12314.776791265429</v>
      </c>
      <c r="T156" s="20">
        <f t="shared" si="29"/>
        <v>-12.314776791265428</v>
      </c>
      <c r="U156" s="20">
        <f>(0.5*'Vehicle Data'!$C$3*(E156^2-E155^2))/1000</f>
        <v>-13.928629629629627</v>
      </c>
      <c r="V156" s="20">
        <f t="shared" si="31"/>
        <v>5.0860049382716124</v>
      </c>
      <c r="W156" s="37">
        <f>SUM(V$3:V156)/3600</f>
        <v>2.5881043895747621E-2</v>
      </c>
      <c r="Y156" s="3"/>
    </row>
    <row r="157" spans="1:25" x14ac:dyDescent="0.3">
      <c r="A157" s="7" t="s">
        <v>18</v>
      </c>
      <c r="B157" s="7">
        <v>154</v>
      </c>
      <c r="C157" s="7">
        <v>154</v>
      </c>
      <c r="D157" s="12">
        <v>17.3</v>
      </c>
      <c r="E157" s="24">
        <f t="shared" si="23"/>
        <v>4.8055555555555554</v>
      </c>
      <c r="F157" s="24">
        <f>SUM(E$3:E157)</f>
        <v>704.9722222222224</v>
      </c>
      <c r="G157" s="31">
        <f t="shared" si="32"/>
        <v>-1.2916666666666667</v>
      </c>
      <c r="H157" s="31">
        <f t="shared" si="30"/>
        <v>0.31944444444444431</v>
      </c>
      <c r="I157" s="35">
        <f>'Vehicle Data'!$C$8</f>
        <v>185.52672000000001</v>
      </c>
      <c r="J157" s="35">
        <f>0.5*'Vehicle Data'!$C$4*'Vehicle Data'!$C$9*'Vehicle Data'!$C$6*(Calculations!E157^2)</f>
        <v>11.618271527777777</v>
      </c>
      <c r="K157" s="35">
        <f>'Vehicle Data'!$C$3*G157</f>
        <v>-2035.6666666666667</v>
      </c>
      <c r="L157" s="35">
        <f t="shared" si="24"/>
        <v>-1838.5216751388889</v>
      </c>
      <c r="M157" s="22">
        <f t="shared" si="22"/>
        <v>0</v>
      </c>
      <c r="N157" s="22">
        <f>SUM(M$3:M157)</f>
        <v>344580.16535603011</v>
      </c>
      <c r="O157" s="22">
        <f t="shared" si="25"/>
        <v>9.5716712598897247E-2</v>
      </c>
      <c r="P157" s="23">
        <f t="shared" si="26"/>
        <v>-8835.1180499729926</v>
      </c>
      <c r="Q157" s="23">
        <f>SUMIF(P$3:P157, "&lt;0")</f>
        <v>-180665.47495349537</v>
      </c>
      <c r="R157" s="23">
        <f t="shared" si="27"/>
        <v>5.0184854153748716E-2</v>
      </c>
      <c r="S157" s="20">
        <f t="shared" si="28"/>
        <v>-8835.1180499729926</v>
      </c>
      <c r="T157" s="20">
        <f t="shared" si="29"/>
        <v>-8.8351180499729924</v>
      </c>
      <c r="U157" s="20">
        <f>(0.5*'Vehicle Data'!$C$3*(E157^2-E156^2))/1000</f>
        <v>-12.857898148148148</v>
      </c>
      <c r="V157" s="20">
        <f t="shared" si="31"/>
        <v>0</v>
      </c>
      <c r="W157" s="37">
        <f>SUM(V$3:V157)/3600</f>
        <v>2.5881043895747621E-2</v>
      </c>
      <c r="Y157" s="3"/>
    </row>
    <row r="158" spans="1:25" x14ac:dyDescent="0.3">
      <c r="A158" s="7" t="s">
        <v>18</v>
      </c>
      <c r="B158" s="7">
        <v>155</v>
      </c>
      <c r="C158" s="7">
        <v>155</v>
      </c>
      <c r="D158" s="12">
        <v>13.3</v>
      </c>
      <c r="E158" s="24">
        <f t="shared" si="23"/>
        <v>3.6944444444444446</v>
      </c>
      <c r="F158" s="24">
        <f>SUM(E$3:E158)</f>
        <v>708.66666666666686</v>
      </c>
      <c r="G158" s="31">
        <f t="shared" si="32"/>
        <v>-0.73611111111111116</v>
      </c>
      <c r="H158" s="31">
        <f t="shared" si="30"/>
        <v>0.59722222222222221</v>
      </c>
      <c r="I158" s="35">
        <f>'Vehicle Data'!$C$8</f>
        <v>185.52672000000001</v>
      </c>
      <c r="J158" s="35">
        <f>0.5*'Vehicle Data'!$C$4*'Vehicle Data'!$C$9*'Vehicle Data'!$C$6*(Calculations!E158^2)</f>
        <v>6.8667715277777779</v>
      </c>
      <c r="K158" s="35">
        <f>'Vehicle Data'!$C$3*G158</f>
        <v>-1160.1111111111111</v>
      </c>
      <c r="L158" s="35">
        <f t="shared" si="24"/>
        <v>-967.71761958333332</v>
      </c>
      <c r="M158" s="22">
        <f t="shared" si="22"/>
        <v>0</v>
      </c>
      <c r="N158" s="22">
        <f>SUM(M$3:M158)</f>
        <v>344580.16535603011</v>
      </c>
      <c r="O158" s="22">
        <f t="shared" si="25"/>
        <v>9.5716712598897247E-2</v>
      </c>
      <c r="P158" s="23">
        <f t="shared" si="26"/>
        <v>-3575.1789834606484</v>
      </c>
      <c r="Q158" s="23">
        <f>SUMIF(P$3:P158, "&lt;0")</f>
        <v>-184240.65393695602</v>
      </c>
      <c r="R158" s="23">
        <f t="shared" si="27"/>
        <v>5.1177959426932228E-2</v>
      </c>
      <c r="S158" s="20">
        <f t="shared" si="28"/>
        <v>-3575.1789834606484</v>
      </c>
      <c r="T158" s="20">
        <f t="shared" si="29"/>
        <v>-3.5751789834606482</v>
      </c>
      <c r="U158" s="20">
        <f>(0.5*'Vehicle Data'!$C$3*(E158^2-E157^2))/1000</f>
        <v>-7.4422222222222212</v>
      </c>
      <c r="V158" s="20">
        <f t="shared" si="31"/>
        <v>0</v>
      </c>
      <c r="W158" s="37">
        <f>SUM(V$3:V158)/3600</f>
        <v>2.5881043895747621E-2</v>
      </c>
      <c r="Y158" s="3"/>
    </row>
    <row r="159" spans="1:25" x14ac:dyDescent="0.3">
      <c r="A159" s="7" t="s">
        <v>18</v>
      </c>
      <c r="B159" s="7">
        <v>156</v>
      </c>
      <c r="C159" s="7">
        <v>156</v>
      </c>
      <c r="D159" s="12">
        <v>12</v>
      </c>
      <c r="E159" s="24">
        <f t="shared" si="23"/>
        <v>3.333333333333333</v>
      </c>
      <c r="F159" s="24">
        <f>SUM(E$3:E159)</f>
        <v>712.00000000000023</v>
      </c>
      <c r="G159" s="31">
        <f t="shared" si="32"/>
        <v>-9.7222222222222363E-2</v>
      </c>
      <c r="H159" s="31">
        <f t="shared" si="30"/>
        <v>0.51388888888888884</v>
      </c>
      <c r="I159" s="35">
        <f>'Vehicle Data'!$C$8</f>
        <v>185.52672000000001</v>
      </c>
      <c r="J159" s="35">
        <f>0.5*'Vehicle Data'!$C$4*'Vehicle Data'!$C$9*'Vehicle Data'!$C$6*(Calculations!E159^2)</f>
        <v>5.589999999999999</v>
      </c>
      <c r="K159" s="35">
        <f>'Vehicle Data'!$C$3*G159</f>
        <v>-153.22222222222246</v>
      </c>
      <c r="L159" s="35">
        <f t="shared" si="24"/>
        <v>37.894497777777559</v>
      </c>
      <c r="M159" s="22">
        <f t="shared" si="22"/>
        <v>0</v>
      </c>
      <c r="N159" s="22">
        <f>SUM(M$3:M159)</f>
        <v>344580.16535603011</v>
      </c>
      <c r="O159" s="22">
        <f t="shared" si="25"/>
        <v>9.5716712598897247E-2</v>
      </c>
      <c r="P159" s="23">
        <f t="shared" si="26"/>
        <v>126.31499259259185</v>
      </c>
      <c r="Q159" s="23">
        <f>SUMIF(P$3:P159, "&lt;0")</f>
        <v>-184240.65393695602</v>
      </c>
      <c r="R159" s="23">
        <f t="shared" si="27"/>
        <v>5.1177959426932228E-2</v>
      </c>
      <c r="S159" s="20">
        <f t="shared" si="28"/>
        <v>126.31499259259185</v>
      </c>
      <c r="T159" s="20">
        <f t="shared" si="29"/>
        <v>0.12631499259259185</v>
      </c>
      <c r="U159" s="20">
        <f>(0.5*'Vehicle Data'!$C$3*(E159^2-E158^2))/1000</f>
        <v>-1.9997932098765459</v>
      </c>
      <c r="V159" s="20">
        <f t="shared" si="31"/>
        <v>0</v>
      </c>
      <c r="W159" s="37">
        <f>SUM(V$3:V159)/3600</f>
        <v>2.5881043895747621E-2</v>
      </c>
      <c r="Y159" s="3"/>
    </row>
    <row r="160" spans="1:25" x14ac:dyDescent="0.3">
      <c r="A160" s="7" t="s">
        <v>18</v>
      </c>
      <c r="B160" s="7">
        <v>157</v>
      </c>
      <c r="C160" s="7">
        <v>157</v>
      </c>
      <c r="D160" s="12">
        <v>12.6</v>
      </c>
      <c r="E160" s="24">
        <f t="shared" si="23"/>
        <v>3.5</v>
      </c>
      <c r="F160" s="24">
        <f>SUM(E$3:E160)</f>
        <v>715.50000000000023</v>
      </c>
      <c r="G160" s="31">
        <f t="shared" si="32"/>
        <v>0.29166666666666663</v>
      </c>
      <c r="H160" s="31">
        <f t="shared" si="30"/>
        <v>0.36805555555555558</v>
      </c>
      <c r="I160" s="35">
        <f>'Vehicle Data'!$C$8</f>
        <v>185.52672000000001</v>
      </c>
      <c r="J160" s="35">
        <f>0.5*'Vehicle Data'!$C$4*'Vehicle Data'!$C$9*'Vehicle Data'!$C$6*(Calculations!E160^2)</f>
        <v>6.1629750000000003</v>
      </c>
      <c r="K160" s="35">
        <f>'Vehicle Data'!$C$3*G160</f>
        <v>459.66666666666663</v>
      </c>
      <c r="L160" s="35">
        <f t="shared" si="24"/>
        <v>651.35636166666666</v>
      </c>
      <c r="M160" s="22">
        <f t="shared" si="22"/>
        <v>2279.7472658333331</v>
      </c>
      <c r="N160" s="22">
        <f>SUM(M$3:M160)</f>
        <v>346859.91262186342</v>
      </c>
      <c r="O160" s="22">
        <f t="shared" si="25"/>
        <v>9.6349975728295401E-2</v>
      </c>
      <c r="P160" s="23">
        <f t="shared" si="26"/>
        <v>0</v>
      </c>
      <c r="Q160" s="23">
        <f>SUMIF(P$3:P160, "&lt;0")</f>
        <v>-184240.65393695602</v>
      </c>
      <c r="R160" s="23">
        <f t="shared" si="27"/>
        <v>5.1177959426932228E-2</v>
      </c>
      <c r="S160" s="20">
        <f t="shared" si="28"/>
        <v>2279.7472658333331</v>
      </c>
      <c r="T160" s="20">
        <f t="shared" si="29"/>
        <v>2.2797472658333331</v>
      </c>
      <c r="U160" s="20">
        <f>(0.5*'Vehicle Data'!$C$3*(E160^2-E159^2))/1000</f>
        <v>0.89744444444444615</v>
      </c>
      <c r="V160" s="20">
        <f t="shared" si="31"/>
        <v>0</v>
      </c>
      <c r="W160" s="37">
        <f>SUM(V$3:V160)/3600</f>
        <v>2.5881043895747621E-2</v>
      </c>
      <c r="Y160" s="3"/>
    </row>
    <row r="161" spans="1:25" x14ac:dyDescent="0.3">
      <c r="A161" s="7" t="s">
        <v>18</v>
      </c>
      <c r="B161" s="7">
        <v>158</v>
      </c>
      <c r="C161" s="7">
        <v>158</v>
      </c>
      <c r="D161" s="12">
        <v>14.1</v>
      </c>
      <c r="E161" s="24">
        <f t="shared" si="23"/>
        <v>3.9166666666666665</v>
      </c>
      <c r="F161" s="24">
        <f>SUM(E$3:E161)</f>
        <v>719.41666666666686</v>
      </c>
      <c r="G161" s="31">
        <f t="shared" si="32"/>
        <v>0.63888888888888884</v>
      </c>
      <c r="H161" s="31">
        <f t="shared" si="30"/>
        <v>0.27083333333333348</v>
      </c>
      <c r="I161" s="35">
        <f>'Vehicle Data'!$C$8</f>
        <v>185.52672000000001</v>
      </c>
      <c r="J161" s="35">
        <f>0.5*'Vehicle Data'!$C$4*'Vehicle Data'!$C$9*'Vehicle Data'!$C$6*(Calculations!E161^2)</f>
        <v>7.7176937499999996</v>
      </c>
      <c r="K161" s="35">
        <f>'Vehicle Data'!$C$3*G161</f>
        <v>1006.8888888888888</v>
      </c>
      <c r="L161" s="35">
        <f t="shared" si="24"/>
        <v>1200.1333026388888</v>
      </c>
      <c r="M161" s="22">
        <f t="shared" si="22"/>
        <v>4700.5221020023146</v>
      </c>
      <c r="N161" s="22">
        <f>SUM(M$3:M161)</f>
        <v>351560.43472386571</v>
      </c>
      <c r="O161" s="22">
        <f t="shared" si="25"/>
        <v>9.7655676312184914E-2</v>
      </c>
      <c r="P161" s="23">
        <f t="shared" si="26"/>
        <v>0</v>
      </c>
      <c r="Q161" s="23">
        <f>SUMIF(P$3:P161, "&lt;0")</f>
        <v>-184240.65393695602</v>
      </c>
      <c r="R161" s="23">
        <f t="shared" si="27"/>
        <v>5.1177959426932228E-2</v>
      </c>
      <c r="S161" s="20">
        <f t="shared" si="28"/>
        <v>4700.5221020023146</v>
      </c>
      <c r="T161" s="20">
        <f t="shared" si="29"/>
        <v>4.7005221020023145</v>
      </c>
      <c r="U161" s="20">
        <f>(0.5*'Vehicle Data'!$C$3*(E161^2-E160^2))/1000</f>
        <v>2.4351388888888881</v>
      </c>
      <c r="V161" s="20">
        <f t="shared" si="31"/>
        <v>0</v>
      </c>
      <c r="W161" s="37">
        <f>SUM(V$3:V161)/3600</f>
        <v>2.5881043895747621E-2</v>
      </c>
      <c r="Y161" s="3"/>
    </row>
    <row r="162" spans="1:25" x14ac:dyDescent="0.3">
      <c r="A162" s="7" t="s">
        <v>18</v>
      </c>
      <c r="B162" s="7">
        <v>159</v>
      </c>
      <c r="C162" s="7">
        <v>159</v>
      </c>
      <c r="D162" s="12">
        <v>17.2</v>
      </c>
      <c r="E162" s="24">
        <f t="shared" si="23"/>
        <v>4.7777777777777777</v>
      </c>
      <c r="F162" s="24">
        <f>SUM(E$3:E162)</f>
        <v>724.19444444444468</v>
      </c>
      <c r="G162" s="31">
        <f t="shared" si="32"/>
        <v>0.83333333333333359</v>
      </c>
      <c r="H162" s="31">
        <f t="shared" si="30"/>
        <v>0.11111111111111105</v>
      </c>
      <c r="I162" s="35">
        <f>'Vehicle Data'!$C$8</f>
        <v>185.52672000000001</v>
      </c>
      <c r="J162" s="35">
        <f>0.5*'Vehicle Data'!$C$4*'Vehicle Data'!$C$9*'Vehicle Data'!$C$6*(Calculations!E162^2)</f>
        <v>11.484344444444442</v>
      </c>
      <c r="K162" s="35">
        <f>'Vehicle Data'!$C$3*G162</f>
        <v>1313.3333333333337</v>
      </c>
      <c r="L162" s="35">
        <f t="shared" si="24"/>
        <v>1510.3443977777781</v>
      </c>
      <c r="M162" s="22">
        <f t="shared" si="22"/>
        <v>7216.0899004938283</v>
      </c>
      <c r="N162" s="22">
        <f>SUM(M$3:M162)</f>
        <v>358776.52462435956</v>
      </c>
      <c r="O162" s="22">
        <f t="shared" si="25"/>
        <v>9.9660145728988764E-2</v>
      </c>
      <c r="P162" s="23">
        <f t="shared" si="26"/>
        <v>0</v>
      </c>
      <c r="Q162" s="23">
        <f>SUMIF(P$3:P162, "&lt;0")</f>
        <v>-184240.65393695602</v>
      </c>
      <c r="R162" s="23">
        <f t="shared" si="27"/>
        <v>5.1177959426932228E-2</v>
      </c>
      <c r="S162" s="20">
        <f t="shared" si="28"/>
        <v>7216.0899004938283</v>
      </c>
      <c r="T162" s="20">
        <f t="shared" si="29"/>
        <v>7.2160899004938281</v>
      </c>
      <c r="U162" s="20">
        <f>(0.5*'Vehicle Data'!$C$3*(E162^2-E161^2))/1000</f>
        <v>5.8996635802469131</v>
      </c>
      <c r="V162" s="20">
        <f t="shared" si="31"/>
        <v>0</v>
      </c>
      <c r="W162" s="37">
        <f>SUM(V$3:V162)/3600</f>
        <v>2.5881043895747621E-2</v>
      </c>
      <c r="Y162" s="3"/>
    </row>
    <row r="163" spans="1:25" x14ac:dyDescent="0.3">
      <c r="A163" s="7" t="s">
        <v>18</v>
      </c>
      <c r="B163" s="7">
        <v>160</v>
      </c>
      <c r="C163" s="7">
        <v>160</v>
      </c>
      <c r="D163" s="12">
        <v>20.100000000000001</v>
      </c>
      <c r="E163" s="24">
        <f t="shared" si="23"/>
        <v>5.5833333333333339</v>
      </c>
      <c r="F163" s="24">
        <f>SUM(E$3:E163)</f>
        <v>729.77777777777806</v>
      </c>
      <c r="G163" s="31">
        <f t="shared" si="32"/>
        <v>0.86111111111111094</v>
      </c>
      <c r="H163" s="31">
        <f t="shared" si="30"/>
        <v>-4.1666666666666907E-2</v>
      </c>
      <c r="I163" s="35">
        <f>'Vehicle Data'!$C$8</f>
        <v>185.52672000000001</v>
      </c>
      <c r="J163" s="35">
        <f>0.5*'Vehicle Data'!$C$4*'Vehicle Data'!$C$9*'Vehicle Data'!$C$6*(Calculations!E163^2)</f>
        <v>15.683443750000004</v>
      </c>
      <c r="K163" s="35">
        <f>'Vehicle Data'!$C$3*G163</f>
        <v>1357.1111111111109</v>
      </c>
      <c r="L163" s="35">
        <f t="shared" si="24"/>
        <v>1558.3212748611109</v>
      </c>
      <c r="M163" s="22">
        <f t="shared" si="22"/>
        <v>8700.6271179745363</v>
      </c>
      <c r="N163" s="22">
        <f>SUM(M$3:M163)</f>
        <v>367477.15174233407</v>
      </c>
      <c r="O163" s="22">
        <f t="shared" si="25"/>
        <v>0.1020769865950928</v>
      </c>
      <c r="P163" s="23">
        <f t="shared" si="26"/>
        <v>0</v>
      </c>
      <c r="Q163" s="23">
        <f>SUMIF(P$3:P163, "&lt;0")</f>
        <v>-184240.65393695602</v>
      </c>
      <c r="R163" s="23">
        <f t="shared" si="27"/>
        <v>5.1177959426932228E-2</v>
      </c>
      <c r="S163" s="20">
        <f t="shared" si="28"/>
        <v>8700.6271179745363</v>
      </c>
      <c r="T163" s="20">
        <f t="shared" si="29"/>
        <v>8.7006271179745358</v>
      </c>
      <c r="U163" s="20">
        <f>(0.5*'Vehicle Data'!$C$3*(E163^2-E162^2))/1000</f>
        <v>6.5770030864197606</v>
      </c>
      <c r="V163" s="20">
        <f t="shared" si="31"/>
        <v>0</v>
      </c>
      <c r="W163" s="37">
        <f>SUM(V$3:V163)/3600</f>
        <v>2.5881043895747621E-2</v>
      </c>
      <c r="Y163" s="3"/>
    </row>
    <row r="164" spans="1:25" x14ac:dyDescent="0.3">
      <c r="A164" s="7" t="s">
        <v>18</v>
      </c>
      <c r="B164" s="7">
        <v>161</v>
      </c>
      <c r="C164" s="7">
        <v>161</v>
      </c>
      <c r="D164" s="12">
        <v>23.4</v>
      </c>
      <c r="E164" s="24">
        <f t="shared" si="23"/>
        <v>6.4999999999999991</v>
      </c>
      <c r="F164" s="24">
        <f>SUM(E$3:E164)</f>
        <v>736.27777777777806</v>
      </c>
      <c r="G164" s="31">
        <f t="shared" si="32"/>
        <v>0.74999999999999978</v>
      </c>
      <c r="H164" s="31">
        <f t="shared" si="30"/>
        <v>-0.13888888888888862</v>
      </c>
      <c r="I164" s="35">
        <f>'Vehicle Data'!$C$8</f>
        <v>185.52672000000001</v>
      </c>
      <c r="J164" s="35">
        <f>0.5*'Vehicle Data'!$C$4*'Vehicle Data'!$C$9*'Vehicle Data'!$C$6*(Calculations!E164^2)</f>
        <v>21.255974999999992</v>
      </c>
      <c r="K164" s="35">
        <f>'Vehicle Data'!$C$3*G164</f>
        <v>1181.9999999999995</v>
      </c>
      <c r="L164" s="35">
        <f t="shared" si="24"/>
        <v>1388.7826949999994</v>
      </c>
      <c r="M164" s="22">
        <f t="shared" si="22"/>
        <v>9027.0875174999946</v>
      </c>
      <c r="N164" s="22">
        <f>SUM(M$3:M164)</f>
        <v>376504.23925983405</v>
      </c>
      <c r="O164" s="22">
        <f t="shared" si="25"/>
        <v>0.10458451090550946</v>
      </c>
      <c r="P164" s="23">
        <f t="shared" si="26"/>
        <v>0</v>
      </c>
      <c r="Q164" s="23">
        <f>SUMIF(P$3:P164, "&lt;0")</f>
        <v>-184240.65393695602</v>
      </c>
      <c r="R164" s="23">
        <f t="shared" si="27"/>
        <v>5.1177959426932228E-2</v>
      </c>
      <c r="S164" s="20">
        <f t="shared" si="28"/>
        <v>9027.0875174999946</v>
      </c>
      <c r="T164" s="20">
        <f t="shared" si="29"/>
        <v>9.0270875174999947</v>
      </c>
      <c r="U164" s="20">
        <f>(0.5*'Vehicle Data'!$C$3*(E164^2-E163^2))/1000</f>
        <v>8.7281944444444264</v>
      </c>
      <c r="V164" s="20">
        <f t="shared" si="31"/>
        <v>0</v>
      </c>
      <c r="W164" s="37">
        <f>SUM(V$3:V164)/3600</f>
        <v>2.5881043895747621E-2</v>
      </c>
      <c r="Y164" s="3"/>
    </row>
    <row r="165" spans="1:25" x14ac:dyDescent="0.3">
      <c r="A165" s="7" t="s">
        <v>18</v>
      </c>
      <c r="B165" s="7">
        <v>162</v>
      </c>
      <c r="C165" s="7">
        <v>162</v>
      </c>
      <c r="D165" s="12">
        <v>25.5</v>
      </c>
      <c r="E165" s="24">
        <f t="shared" si="23"/>
        <v>7.083333333333333</v>
      </c>
      <c r="F165" s="24">
        <f>SUM(E$3:E165)</f>
        <v>743.36111111111143</v>
      </c>
      <c r="G165" s="31">
        <f t="shared" si="32"/>
        <v>0.5833333333333337</v>
      </c>
      <c r="H165" s="31">
        <f t="shared" si="30"/>
        <v>-9.7222222222222099E-2</v>
      </c>
      <c r="I165" s="35">
        <f>'Vehicle Data'!$C$8</f>
        <v>185.52672000000001</v>
      </c>
      <c r="J165" s="35">
        <f>0.5*'Vehicle Data'!$C$4*'Vehicle Data'!$C$9*'Vehicle Data'!$C$6*(Calculations!E165^2)</f>
        <v>25.242343749999996</v>
      </c>
      <c r="K165" s="35">
        <f>'Vehicle Data'!$C$3*G165</f>
        <v>919.33333333333394</v>
      </c>
      <c r="L165" s="35">
        <f t="shared" si="24"/>
        <v>1130.1023970833339</v>
      </c>
      <c r="M165" s="22">
        <f t="shared" si="22"/>
        <v>8004.891979340282</v>
      </c>
      <c r="N165" s="22">
        <f>SUM(M$3:M165)</f>
        <v>384509.13123917434</v>
      </c>
      <c r="O165" s="22">
        <f t="shared" si="25"/>
        <v>0.10680809201088176</v>
      </c>
      <c r="P165" s="23">
        <f t="shared" si="26"/>
        <v>0</v>
      </c>
      <c r="Q165" s="23">
        <f>SUMIF(P$3:P165, "&lt;0")</f>
        <v>-184240.65393695602</v>
      </c>
      <c r="R165" s="23">
        <f t="shared" si="27"/>
        <v>5.1177959426932228E-2</v>
      </c>
      <c r="S165" s="20">
        <f t="shared" si="28"/>
        <v>8004.891979340282</v>
      </c>
      <c r="T165" s="20">
        <f t="shared" si="29"/>
        <v>8.0048919793402824</v>
      </c>
      <c r="U165" s="20">
        <f>(0.5*'Vehicle Data'!$C$3*(E165^2-E164^2))/1000</f>
        <v>6.2438055555555643</v>
      </c>
      <c r="V165" s="20">
        <f t="shared" si="31"/>
        <v>1.9875111111110897</v>
      </c>
      <c r="W165" s="37">
        <f>SUM(V$3:V165)/3600</f>
        <v>2.6433130315500705E-2</v>
      </c>
      <c r="Y165" s="3"/>
    </row>
    <row r="166" spans="1:25" x14ac:dyDescent="0.3">
      <c r="A166" s="7" t="s">
        <v>18</v>
      </c>
      <c r="B166" s="7">
        <v>163</v>
      </c>
      <c r="C166" s="7">
        <v>163</v>
      </c>
      <c r="D166" s="12">
        <v>27.6</v>
      </c>
      <c r="E166" s="24">
        <f t="shared" si="23"/>
        <v>7.666666666666667</v>
      </c>
      <c r="F166" s="24">
        <f>SUM(E$3:E166)</f>
        <v>751.02777777777806</v>
      </c>
      <c r="G166" s="31">
        <f t="shared" si="32"/>
        <v>0.55555555555555558</v>
      </c>
      <c r="H166" s="31">
        <f t="shared" si="30"/>
        <v>-4.8611111111111299E-2</v>
      </c>
      <c r="I166" s="35">
        <f>'Vehicle Data'!$C$8</f>
        <v>185.52672000000001</v>
      </c>
      <c r="J166" s="35">
        <f>0.5*'Vehicle Data'!$C$4*'Vehicle Data'!$C$9*'Vehicle Data'!$C$6*(Calculations!E166^2)</f>
        <v>29.571100000000005</v>
      </c>
      <c r="K166" s="35">
        <f>'Vehicle Data'!$C$3*G166</f>
        <v>875.55555555555554</v>
      </c>
      <c r="L166" s="35">
        <f t="shared" si="24"/>
        <v>1090.6533755555556</v>
      </c>
      <c r="M166" s="22">
        <f t="shared" si="22"/>
        <v>8361.6758792592609</v>
      </c>
      <c r="N166" s="22">
        <f>SUM(M$3:M166)</f>
        <v>392870.80711843359</v>
      </c>
      <c r="O166" s="22">
        <f t="shared" si="25"/>
        <v>0.10913077975512044</v>
      </c>
      <c r="P166" s="23">
        <f t="shared" si="26"/>
        <v>0</v>
      </c>
      <c r="Q166" s="23">
        <f>SUMIF(P$3:P166, "&lt;0")</f>
        <v>-184240.65393695602</v>
      </c>
      <c r="R166" s="23">
        <f t="shared" si="27"/>
        <v>5.1177959426932228E-2</v>
      </c>
      <c r="S166" s="20">
        <f t="shared" si="28"/>
        <v>8361.6758792592609</v>
      </c>
      <c r="T166" s="20">
        <f t="shared" si="29"/>
        <v>8.3616758792592609</v>
      </c>
      <c r="U166" s="20">
        <f>(0.5*'Vehicle Data'!$C$3*(E166^2-E165^2))/1000</f>
        <v>6.7800833333333435</v>
      </c>
      <c r="V166" s="20">
        <f t="shared" si="31"/>
        <v>0</v>
      </c>
      <c r="W166" s="37">
        <f>SUM(V$3:V166)/3600</f>
        <v>2.6433130315500705E-2</v>
      </c>
      <c r="Y166" s="3"/>
    </row>
    <row r="167" spans="1:25" x14ac:dyDescent="0.3">
      <c r="A167" s="7" t="s">
        <v>18</v>
      </c>
      <c r="B167" s="7">
        <v>164</v>
      </c>
      <c r="C167" s="7">
        <v>164</v>
      </c>
      <c r="D167" s="12">
        <v>29.5</v>
      </c>
      <c r="E167" s="24">
        <f t="shared" si="23"/>
        <v>8.1944444444444446</v>
      </c>
      <c r="F167" s="24">
        <f>SUM(E$3:E167)</f>
        <v>759.22222222222251</v>
      </c>
      <c r="G167" s="31">
        <f t="shared" si="32"/>
        <v>0.4861111111111111</v>
      </c>
      <c r="H167" s="31">
        <f t="shared" si="30"/>
        <v>-9.7222222222222127E-2</v>
      </c>
      <c r="I167" s="35">
        <f>'Vehicle Data'!$C$8</f>
        <v>185.52672000000001</v>
      </c>
      <c r="J167" s="35">
        <f>0.5*'Vehicle Data'!$C$4*'Vehicle Data'!$C$9*'Vehicle Data'!$C$6*(Calculations!E167^2)</f>
        <v>33.782621527777778</v>
      </c>
      <c r="K167" s="35">
        <f>'Vehicle Data'!$C$3*G167</f>
        <v>766.11111111111109</v>
      </c>
      <c r="L167" s="35">
        <f t="shared" si="24"/>
        <v>985.42045263888895</v>
      </c>
      <c r="M167" s="22">
        <f t="shared" si="22"/>
        <v>8074.9731535686733</v>
      </c>
      <c r="N167" s="22">
        <f>SUM(M$3:M167)</f>
        <v>400945.78027200227</v>
      </c>
      <c r="O167" s="22">
        <f t="shared" si="25"/>
        <v>0.11137382785333397</v>
      </c>
      <c r="P167" s="23">
        <f t="shared" si="26"/>
        <v>0</v>
      </c>
      <c r="Q167" s="23">
        <f>SUMIF(P$3:P167, "&lt;0")</f>
        <v>-184240.65393695602</v>
      </c>
      <c r="R167" s="23">
        <f t="shared" si="27"/>
        <v>5.1177959426932228E-2</v>
      </c>
      <c r="S167" s="20">
        <f t="shared" si="28"/>
        <v>8074.9731535686733</v>
      </c>
      <c r="T167" s="20">
        <f t="shared" si="29"/>
        <v>8.0749731535686742</v>
      </c>
      <c r="U167" s="20">
        <f>(0.5*'Vehicle Data'!$C$3*(E167^2-E166^2))/1000</f>
        <v>6.5964598765432019</v>
      </c>
      <c r="V167" s="20">
        <f t="shared" si="31"/>
        <v>0.14689876543211328</v>
      </c>
      <c r="W167" s="37">
        <f>SUM(V$3:V167)/3600</f>
        <v>2.6473935528120735E-2</v>
      </c>
      <c r="Y167" s="3"/>
    </row>
    <row r="168" spans="1:25" x14ac:dyDescent="0.3">
      <c r="A168" s="7" t="s">
        <v>18</v>
      </c>
      <c r="B168" s="7">
        <v>165</v>
      </c>
      <c r="C168" s="7">
        <v>165</v>
      </c>
      <c r="D168" s="12">
        <v>31.1</v>
      </c>
      <c r="E168" s="24">
        <f t="shared" si="23"/>
        <v>8.6388888888888893</v>
      </c>
      <c r="F168" s="24">
        <f>SUM(E$3:E168)</f>
        <v>767.86111111111143</v>
      </c>
      <c r="G168" s="31">
        <f t="shared" si="32"/>
        <v>0.36111111111111133</v>
      </c>
      <c r="H168" s="31">
        <f t="shared" si="30"/>
        <v>-9.7222222222222127E-2</v>
      </c>
      <c r="I168" s="35">
        <f>'Vehicle Data'!$C$8</f>
        <v>185.52672000000001</v>
      </c>
      <c r="J168" s="35">
        <f>0.5*'Vehicle Data'!$C$4*'Vehicle Data'!$C$9*'Vehicle Data'!$C$6*(Calculations!E168^2)</f>
        <v>37.546554861111119</v>
      </c>
      <c r="K168" s="35">
        <f>'Vehicle Data'!$C$3*G168</f>
        <v>569.11111111111143</v>
      </c>
      <c r="L168" s="35">
        <f t="shared" si="24"/>
        <v>792.18438597222257</v>
      </c>
      <c r="M168" s="22">
        <f t="shared" si="22"/>
        <v>6843.592889926701</v>
      </c>
      <c r="N168" s="22">
        <f>SUM(M$3:M168)</f>
        <v>407789.37316192896</v>
      </c>
      <c r="O168" s="22">
        <f t="shared" si="25"/>
        <v>0.1132748258783136</v>
      </c>
      <c r="P168" s="23">
        <f t="shared" si="26"/>
        <v>0</v>
      </c>
      <c r="Q168" s="23">
        <f>SUMIF(P$3:P168, "&lt;0")</f>
        <v>-184240.65393695602</v>
      </c>
      <c r="R168" s="23">
        <f t="shared" si="27"/>
        <v>5.1177959426932228E-2</v>
      </c>
      <c r="S168" s="20">
        <f t="shared" si="28"/>
        <v>6843.592889926701</v>
      </c>
      <c r="T168" s="20">
        <f t="shared" si="29"/>
        <v>6.8435928899267013</v>
      </c>
      <c r="U168" s="20">
        <f>(0.5*'Vehicle Data'!$C$3*(E168^2-E167^2))/1000</f>
        <v>5.8954074074074176</v>
      </c>
      <c r="V168" s="20">
        <f t="shared" si="31"/>
        <v>0.56084197530862745</v>
      </c>
      <c r="W168" s="37">
        <f>SUM(V$3:V168)/3600</f>
        <v>2.6629724965706467E-2</v>
      </c>
      <c r="Y168" s="3"/>
    </row>
    <row r="169" spans="1:25" x14ac:dyDescent="0.3">
      <c r="A169" s="7" t="s">
        <v>18</v>
      </c>
      <c r="B169" s="7">
        <v>166</v>
      </c>
      <c r="C169" s="7">
        <v>166</v>
      </c>
      <c r="D169" s="12">
        <v>32.1</v>
      </c>
      <c r="E169" s="24">
        <f t="shared" si="23"/>
        <v>8.9166666666666661</v>
      </c>
      <c r="F169" s="24">
        <f>SUM(E$3:E169)</f>
        <v>776.77777777777806</v>
      </c>
      <c r="G169" s="31">
        <f t="shared" si="32"/>
        <v>0.29166666666666685</v>
      </c>
      <c r="H169" s="31">
        <f t="shared" si="30"/>
        <v>3.472222222222221E-2</v>
      </c>
      <c r="I169" s="35">
        <f>'Vehicle Data'!$C$8</f>
        <v>185.52672000000001</v>
      </c>
      <c r="J169" s="35">
        <f>0.5*'Vehicle Data'!$C$4*'Vehicle Data'!$C$9*'Vehicle Data'!$C$6*(Calculations!E169^2)</f>
        <v>39.999943749999993</v>
      </c>
      <c r="K169" s="35">
        <f>'Vehicle Data'!$C$3*G169</f>
        <v>459.66666666666697</v>
      </c>
      <c r="L169" s="35">
        <f t="shared" si="24"/>
        <v>685.19333041666698</v>
      </c>
      <c r="M169" s="22">
        <f t="shared" si="22"/>
        <v>6109.6405295486138</v>
      </c>
      <c r="N169" s="22">
        <f>SUM(M$3:M169)</f>
        <v>413899.01369147759</v>
      </c>
      <c r="O169" s="22">
        <f t="shared" si="25"/>
        <v>0.11497194824763267</v>
      </c>
      <c r="P169" s="23">
        <f t="shared" si="26"/>
        <v>0</v>
      </c>
      <c r="Q169" s="23">
        <f>SUMIF(P$3:P169, "&lt;0")</f>
        <v>-184240.65393695602</v>
      </c>
      <c r="R169" s="23">
        <f t="shared" si="27"/>
        <v>5.1177959426932228E-2</v>
      </c>
      <c r="S169" s="20">
        <f t="shared" si="28"/>
        <v>6109.6405295486138</v>
      </c>
      <c r="T169" s="20">
        <f t="shared" si="29"/>
        <v>6.1096405295486136</v>
      </c>
      <c r="U169" s="20">
        <f>(0.5*'Vehicle Data'!$C$3*(E169^2-E168^2))/1000</f>
        <v>3.8427160493826946</v>
      </c>
      <c r="V169" s="20">
        <f t="shared" si="31"/>
        <v>1.6421530864197784</v>
      </c>
      <c r="W169" s="37">
        <f>SUM(V$3:V169)/3600</f>
        <v>2.7085878600823073E-2</v>
      </c>
      <c r="Y169" s="3"/>
    </row>
    <row r="170" spans="1:25" x14ac:dyDescent="0.3">
      <c r="A170" s="7" t="s">
        <v>18</v>
      </c>
      <c r="B170" s="7">
        <v>167</v>
      </c>
      <c r="C170" s="7">
        <v>167</v>
      </c>
      <c r="D170" s="12">
        <v>33.200000000000003</v>
      </c>
      <c r="E170" s="24">
        <f t="shared" si="23"/>
        <v>9.2222222222222232</v>
      </c>
      <c r="F170" s="24">
        <f>SUM(E$3:E170)</f>
        <v>786.00000000000023</v>
      </c>
      <c r="G170" s="31">
        <f t="shared" si="32"/>
        <v>0.43055555555555575</v>
      </c>
      <c r="H170" s="31">
        <f t="shared" si="30"/>
        <v>0.13194444444444436</v>
      </c>
      <c r="I170" s="35">
        <f>'Vehicle Data'!$C$8</f>
        <v>185.52672000000001</v>
      </c>
      <c r="J170" s="35">
        <f>0.5*'Vehicle Data'!$C$4*'Vehicle Data'!$C$9*'Vehicle Data'!$C$6*(Calculations!E170^2)</f>
        <v>42.788344444444455</v>
      </c>
      <c r="K170" s="35">
        <f>'Vehicle Data'!$C$3*G170</f>
        <v>678.55555555555588</v>
      </c>
      <c r="L170" s="35">
        <f t="shared" si="24"/>
        <v>906.87062000000037</v>
      </c>
      <c r="M170" s="22">
        <f t="shared" si="22"/>
        <v>8363.3623844444483</v>
      </c>
      <c r="N170" s="22">
        <f>SUM(M$3:M170)</f>
        <v>422262.37607592205</v>
      </c>
      <c r="O170" s="22">
        <f t="shared" si="25"/>
        <v>0.1172951044655339</v>
      </c>
      <c r="P170" s="23">
        <f t="shared" si="26"/>
        <v>0</v>
      </c>
      <c r="Q170" s="23">
        <f>SUMIF(P$3:P170, "&lt;0")</f>
        <v>-184240.65393695602</v>
      </c>
      <c r="R170" s="23">
        <f t="shared" si="27"/>
        <v>5.1177959426932228E-2</v>
      </c>
      <c r="S170" s="20">
        <f t="shared" si="28"/>
        <v>8363.3623844444483</v>
      </c>
      <c r="T170" s="20">
        <f t="shared" si="29"/>
        <v>8.3633623844444482</v>
      </c>
      <c r="U170" s="20">
        <f>(0.5*'Vehicle Data'!$C$3*(E170^2-E169^2))/1000</f>
        <v>4.367441358024724</v>
      </c>
      <c r="V170" s="20">
        <f t="shared" si="31"/>
        <v>0</v>
      </c>
      <c r="W170" s="37">
        <f>SUM(V$3:V170)/3600</f>
        <v>2.7085878600823073E-2</v>
      </c>
      <c r="Y170" s="3"/>
    </row>
    <row r="171" spans="1:25" x14ac:dyDescent="0.3">
      <c r="A171" s="7" t="s">
        <v>18</v>
      </c>
      <c r="B171" s="7">
        <v>168</v>
      </c>
      <c r="C171" s="7">
        <v>168</v>
      </c>
      <c r="D171" s="12">
        <v>35.200000000000003</v>
      </c>
      <c r="E171" s="24">
        <f t="shared" si="23"/>
        <v>9.7777777777777786</v>
      </c>
      <c r="F171" s="24">
        <f>SUM(E$3:E171)</f>
        <v>795.77777777777806</v>
      </c>
      <c r="G171" s="31">
        <f t="shared" si="32"/>
        <v>0.55555555555555558</v>
      </c>
      <c r="H171" s="31">
        <f t="shared" si="30"/>
        <v>-2.083333333333362E-2</v>
      </c>
      <c r="I171" s="35">
        <f>'Vehicle Data'!$C$8</f>
        <v>185.52672000000001</v>
      </c>
      <c r="J171" s="35">
        <f>0.5*'Vehicle Data'!$C$4*'Vehicle Data'!$C$9*'Vehicle Data'!$C$6*(Calculations!E171^2)</f>
        <v>48.098844444444453</v>
      </c>
      <c r="K171" s="35">
        <f>'Vehicle Data'!$C$3*G171</f>
        <v>875.55555555555554</v>
      </c>
      <c r="L171" s="35">
        <f t="shared" si="24"/>
        <v>1109.18112</v>
      </c>
      <c r="M171" s="22">
        <f t="shared" si="22"/>
        <v>10845.326506666666</v>
      </c>
      <c r="N171" s="22">
        <f>SUM(M$3:M171)</f>
        <v>433107.70258258871</v>
      </c>
      <c r="O171" s="22">
        <f t="shared" si="25"/>
        <v>0.12030769516183019</v>
      </c>
      <c r="P171" s="23">
        <f t="shared" si="26"/>
        <v>0</v>
      </c>
      <c r="Q171" s="23">
        <f>SUMIF(P$3:P171, "&lt;0")</f>
        <v>-184240.65393695602</v>
      </c>
      <c r="R171" s="23">
        <f t="shared" si="27"/>
        <v>5.1177959426932228E-2</v>
      </c>
      <c r="S171" s="20">
        <f t="shared" si="28"/>
        <v>10845.326506666666</v>
      </c>
      <c r="T171" s="20">
        <f t="shared" si="29"/>
        <v>10.845326506666666</v>
      </c>
      <c r="U171" s="20">
        <f>(0.5*'Vehicle Data'!$C$3*(E171^2-E170^2))/1000</f>
        <v>8.3177777777777688</v>
      </c>
      <c r="V171" s="20">
        <f t="shared" si="31"/>
        <v>0</v>
      </c>
      <c r="W171" s="37">
        <f>SUM(V$3:V171)/3600</f>
        <v>2.7085878600823073E-2</v>
      </c>
      <c r="Y171" s="3"/>
    </row>
    <row r="172" spans="1:25" x14ac:dyDescent="0.3">
      <c r="A172" s="7" t="s">
        <v>18</v>
      </c>
      <c r="B172" s="7">
        <v>169</v>
      </c>
      <c r="C172" s="7">
        <v>169</v>
      </c>
      <c r="D172" s="12">
        <v>37.200000000000003</v>
      </c>
      <c r="E172" s="24">
        <f t="shared" si="23"/>
        <v>10.333333333333334</v>
      </c>
      <c r="F172" s="24">
        <f>SUM(E$3:E172)</f>
        <v>806.11111111111143</v>
      </c>
      <c r="G172" s="31">
        <f t="shared" si="32"/>
        <v>0.38888888888888851</v>
      </c>
      <c r="H172" s="31">
        <f t="shared" si="30"/>
        <v>-0.26388888888888917</v>
      </c>
      <c r="I172" s="35">
        <f>'Vehicle Data'!$C$8</f>
        <v>185.52672000000001</v>
      </c>
      <c r="J172" s="35">
        <f>0.5*'Vehicle Data'!$C$4*'Vehicle Data'!$C$9*'Vehicle Data'!$C$6*(Calculations!E172^2)</f>
        <v>53.719900000000003</v>
      </c>
      <c r="K172" s="35">
        <f>'Vehicle Data'!$C$3*G172</f>
        <v>612.88888888888823</v>
      </c>
      <c r="L172" s="35">
        <f t="shared" si="24"/>
        <v>852.13550888888824</v>
      </c>
      <c r="M172" s="22">
        <f t="shared" si="22"/>
        <v>8805.4002585185117</v>
      </c>
      <c r="N172" s="22">
        <f>SUM(M$3:M172)</f>
        <v>441913.10284110723</v>
      </c>
      <c r="O172" s="22">
        <f t="shared" si="25"/>
        <v>0.12275363967808534</v>
      </c>
      <c r="P172" s="23">
        <f t="shared" si="26"/>
        <v>0</v>
      </c>
      <c r="Q172" s="23">
        <f>SUMIF(P$3:P172, "&lt;0")</f>
        <v>-184240.65393695602</v>
      </c>
      <c r="R172" s="23">
        <f t="shared" si="27"/>
        <v>5.1177959426932228E-2</v>
      </c>
      <c r="S172" s="20">
        <f t="shared" si="28"/>
        <v>8805.4002585185117</v>
      </c>
      <c r="T172" s="20">
        <f t="shared" si="29"/>
        <v>8.805400258518512</v>
      </c>
      <c r="U172" s="20">
        <f>(0.5*'Vehicle Data'!$C$3*(E172^2-E171^2))/1000</f>
        <v>8.8041975308641938</v>
      </c>
      <c r="V172" s="20">
        <f t="shared" si="31"/>
        <v>0</v>
      </c>
      <c r="W172" s="37">
        <f>SUM(V$3:V172)/3600</f>
        <v>2.7085878600823073E-2</v>
      </c>
      <c r="Y172" s="3"/>
    </row>
    <row r="173" spans="1:25" x14ac:dyDescent="0.3">
      <c r="A173" s="7" t="s">
        <v>18</v>
      </c>
      <c r="B173" s="7">
        <v>170</v>
      </c>
      <c r="C173" s="7">
        <v>170</v>
      </c>
      <c r="D173" s="12">
        <v>38</v>
      </c>
      <c r="E173" s="24">
        <f t="shared" si="23"/>
        <v>10.555555555555555</v>
      </c>
      <c r="F173" s="24">
        <f>SUM(E$3:E173)</f>
        <v>816.66666666666697</v>
      </c>
      <c r="G173" s="31">
        <f t="shared" si="32"/>
        <v>2.7777777777777186E-2</v>
      </c>
      <c r="H173" s="31">
        <f t="shared" si="30"/>
        <v>-0.39583333333333304</v>
      </c>
      <c r="I173" s="35">
        <f>'Vehicle Data'!$C$8</f>
        <v>185.52672000000001</v>
      </c>
      <c r="J173" s="35">
        <f>0.5*'Vehicle Data'!$C$4*'Vehicle Data'!$C$9*'Vehicle Data'!$C$6*(Calculations!E173^2)</f>
        <v>56.055277777777775</v>
      </c>
      <c r="K173" s="35">
        <f>'Vehicle Data'!$C$3*G173</f>
        <v>43.777777777776848</v>
      </c>
      <c r="L173" s="35">
        <f t="shared" si="24"/>
        <v>285.35977555555462</v>
      </c>
      <c r="M173" s="22">
        <f t="shared" si="22"/>
        <v>3012.1309641975208</v>
      </c>
      <c r="N173" s="22">
        <f>SUM(M$3:M173)</f>
        <v>444925.23380530474</v>
      </c>
      <c r="O173" s="22">
        <f t="shared" si="25"/>
        <v>0.12359034272369576</v>
      </c>
      <c r="P173" s="23">
        <f t="shared" si="26"/>
        <v>0</v>
      </c>
      <c r="Q173" s="23">
        <f>SUMIF(P$3:P173, "&lt;0")</f>
        <v>-184240.65393695602</v>
      </c>
      <c r="R173" s="23">
        <f t="shared" si="27"/>
        <v>5.1177959426932228E-2</v>
      </c>
      <c r="S173" s="20">
        <f t="shared" si="28"/>
        <v>3012.1309641975208</v>
      </c>
      <c r="T173" s="20">
        <f t="shared" si="29"/>
        <v>3.0121309641975209</v>
      </c>
      <c r="U173" s="20">
        <f>(0.5*'Vehicle Data'!$C$3*(E173^2-E172^2))/1000</f>
        <v>3.657876543209865</v>
      </c>
      <c r="V173" s="20">
        <f t="shared" si="31"/>
        <v>4.1170567901234634</v>
      </c>
      <c r="W173" s="37">
        <f>SUM(V$3:V173)/3600</f>
        <v>2.8229505486968481E-2</v>
      </c>
      <c r="Y173" s="3"/>
    </row>
    <row r="174" spans="1:25" x14ac:dyDescent="0.3">
      <c r="A174" s="7" t="s">
        <v>18</v>
      </c>
      <c r="B174" s="7">
        <v>171</v>
      </c>
      <c r="C174" s="7">
        <v>171</v>
      </c>
      <c r="D174" s="12">
        <v>37.4</v>
      </c>
      <c r="E174" s="24">
        <f t="shared" si="23"/>
        <v>10.388888888888888</v>
      </c>
      <c r="F174" s="24">
        <f>SUM(E$3:E174)</f>
        <v>827.05555555555588</v>
      </c>
      <c r="G174" s="31">
        <f t="shared" si="32"/>
        <v>-0.40277777777777757</v>
      </c>
      <c r="H174" s="31">
        <f t="shared" si="30"/>
        <v>-0.45833333333333293</v>
      </c>
      <c r="I174" s="35">
        <f>'Vehicle Data'!$C$8</f>
        <v>185.52672000000001</v>
      </c>
      <c r="J174" s="35">
        <f>0.5*'Vehicle Data'!$C$4*'Vehicle Data'!$C$9*'Vehicle Data'!$C$6*(Calculations!E174^2)</f>
        <v>54.299086111111095</v>
      </c>
      <c r="K174" s="35">
        <f>'Vehicle Data'!$C$3*G174</f>
        <v>-634.77777777777749</v>
      </c>
      <c r="L174" s="35">
        <f t="shared" si="24"/>
        <v>-394.9519716666664</v>
      </c>
      <c r="M174" s="22">
        <f t="shared" si="22"/>
        <v>0</v>
      </c>
      <c r="N174" s="22">
        <f>SUM(M$3:M174)</f>
        <v>444925.23380530474</v>
      </c>
      <c r="O174" s="22">
        <f t="shared" si="25"/>
        <v>0.12359034272369576</v>
      </c>
      <c r="P174" s="23">
        <f t="shared" si="26"/>
        <v>-4103.1121500925892</v>
      </c>
      <c r="Q174" s="23">
        <f>SUMIF(P$3:P174, "&lt;0")</f>
        <v>-188343.7660870486</v>
      </c>
      <c r="R174" s="23">
        <f t="shared" si="27"/>
        <v>5.2317712801957947E-2</v>
      </c>
      <c r="S174" s="20">
        <f t="shared" si="28"/>
        <v>-4103.1121500925892</v>
      </c>
      <c r="T174" s="20">
        <f t="shared" si="29"/>
        <v>-4.1031121500925893</v>
      </c>
      <c r="U174" s="20">
        <f>(0.5*'Vehicle Data'!$C$3*(E174^2-E173^2))/1000</f>
        <v>-2.7507037037037203</v>
      </c>
      <c r="V174" s="20">
        <f t="shared" si="31"/>
        <v>5.1268641975308684</v>
      </c>
      <c r="W174" s="37">
        <f>SUM(V$3:V174)/3600</f>
        <v>2.9653634430727053E-2</v>
      </c>
      <c r="Y174" s="3"/>
    </row>
    <row r="175" spans="1:25" x14ac:dyDescent="0.3">
      <c r="A175" s="7" t="s">
        <v>18</v>
      </c>
      <c r="B175" s="7">
        <v>172</v>
      </c>
      <c r="C175" s="7">
        <v>172</v>
      </c>
      <c r="D175" s="12">
        <v>35.1</v>
      </c>
      <c r="E175" s="24">
        <f t="shared" si="23"/>
        <v>9.75</v>
      </c>
      <c r="F175" s="24">
        <f>SUM(E$3:E175)</f>
        <v>836.80555555555588</v>
      </c>
      <c r="G175" s="31">
        <f t="shared" si="32"/>
        <v>-0.88888888888888862</v>
      </c>
      <c r="H175" s="31">
        <f t="shared" si="30"/>
        <v>-0.3541666666666668</v>
      </c>
      <c r="I175" s="35">
        <f>'Vehicle Data'!$C$8</f>
        <v>185.52672000000001</v>
      </c>
      <c r="J175" s="35">
        <f>0.5*'Vehicle Data'!$C$4*'Vehicle Data'!$C$9*'Vehicle Data'!$C$6*(Calculations!E175^2)</f>
        <v>47.82594375</v>
      </c>
      <c r="K175" s="35">
        <f>'Vehicle Data'!$C$3*G175</f>
        <v>-1400.8888888888885</v>
      </c>
      <c r="L175" s="35">
        <f t="shared" si="24"/>
        <v>-1167.5362251388885</v>
      </c>
      <c r="M175" s="22">
        <f t="shared" si="22"/>
        <v>0</v>
      </c>
      <c r="N175" s="22">
        <f>SUM(M$3:M175)</f>
        <v>444925.23380530474</v>
      </c>
      <c r="O175" s="22">
        <f t="shared" si="25"/>
        <v>0.12359034272369576</v>
      </c>
      <c r="P175" s="23">
        <f t="shared" si="26"/>
        <v>-11383.478195104164</v>
      </c>
      <c r="Q175" s="23">
        <f>SUMIF(P$3:P175, "&lt;0")</f>
        <v>-199727.24428215277</v>
      </c>
      <c r="R175" s="23">
        <f t="shared" si="27"/>
        <v>5.5479790078375765E-2</v>
      </c>
      <c r="S175" s="20">
        <f t="shared" si="28"/>
        <v>-11383.478195104164</v>
      </c>
      <c r="T175" s="20">
        <f t="shared" si="29"/>
        <v>-11.383478195104164</v>
      </c>
      <c r="U175" s="20">
        <f>(0.5*'Vehicle Data'!$C$3*(E175^2-E174^2))/1000</f>
        <v>-10.138811728395039</v>
      </c>
      <c r="V175" s="20">
        <f t="shared" si="31"/>
        <v>5.9104864197530551</v>
      </c>
      <c r="W175" s="37">
        <f>SUM(V$3:V175)/3600</f>
        <v>3.1295436213991792E-2</v>
      </c>
      <c r="Y175" s="3"/>
    </row>
    <row r="176" spans="1:25" x14ac:dyDescent="0.3">
      <c r="A176" s="7" t="s">
        <v>18</v>
      </c>
      <c r="B176" s="7">
        <v>173</v>
      </c>
      <c r="C176" s="7">
        <v>173</v>
      </c>
      <c r="D176" s="12">
        <v>31</v>
      </c>
      <c r="E176" s="24">
        <f t="shared" si="23"/>
        <v>8.6111111111111107</v>
      </c>
      <c r="F176" s="24">
        <f>SUM(E$3:E176)</f>
        <v>845.41666666666697</v>
      </c>
      <c r="G176" s="31">
        <f t="shared" si="32"/>
        <v>-1.1111111111111112</v>
      </c>
      <c r="H176" s="31">
        <f t="shared" si="30"/>
        <v>4.8611111111111049E-2</v>
      </c>
      <c r="I176" s="35">
        <f>'Vehicle Data'!$C$8</f>
        <v>185.52672000000001</v>
      </c>
      <c r="J176" s="35">
        <f>0.5*'Vehicle Data'!$C$4*'Vehicle Data'!$C$9*'Vehicle Data'!$C$6*(Calculations!E176^2)</f>
        <v>37.305486111111108</v>
      </c>
      <c r="K176" s="35">
        <f>'Vehicle Data'!$C$3*G176</f>
        <v>-1751.1111111111111</v>
      </c>
      <c r="L176" s="35">
        <f t="shared" si="24"/>
        <v>-1528.2789049999999</v>
      </c>
      <c r="M176" s="22">
        <f t="shared" si="22"/>
        <v>0</v>
      </c>
      <c r="N176" s="22">
        <f>SUM(M$3:M176)</f>
        <v>444925.23380530474</v>
      </c>
      <c r="O176" s="22">
        <f t="shared" si="25"/>
        <v>0.12359034272369576</v>
      </c>
      <c r="P176" s="23">
        <f t="shared" si="26"/>
        <v>-13160.179459722222</v>
      </c>
      <c r="Q176" s="23">
        <f>SUMIF(P$3:P176, "&lt;0")</f>
        <v>-212887.42374187498</v>
      </c>
      <c r="R176" s="23">
        <f t="shared" si="27"/>
        <v>5.9135395483854165E-2</v>
      </c>
      <c r="S176" s="20">
        <f t="shared" si="28"/>
        <v>-13160.179459722222</v>
      </c>
      <c r="T176" s="20">
        <f t="shared" si="29"/>
        <v>-13.160179459722222</v>
      </c>
      <c r="U176" s="20">
        <f>(0.5*'Vehicle Data'!$C$3*(E176^2-E175^2))/1000</f>
        <v>-16.478077160493836</v>
      </c>
      <c r="V176" s="20">
        <f t="shared" si="31"/>
        <v>5.0714123456790379</v>
      </c>
      <c r="W176" s="37">
        <f>SUM(V$3:V176)/3600</f>
        <v>3.2704161865569299E-2</v>
      </c>
      <c r="Y176" s="3"/>
    </row>
    <row r="177" spans="1:25" x14ac:dyDescent="0.3">
      <c r="A177" s="7" t="s">
        <v>18</v>
      </c>
      <c r="B177" s="7">
        <v>174</v>
      </c>
      <c r="C177" s="7">
        <v>174</v>
      </c>
      <c r="D177" s="12">
        <v>27.1</v>
      </c>
      <c r="E177" s="24">
        <f t="shared" si="23"/>
        <v>7.5277777777777777</v>
      </c>
      <c r="F177" s="24">
        <f>SUM(E$3:E177)</f>
        <v>852.9444444444448</v>
      </c>
      <c r="G177" s="31">
        <f t="shared" si="32"/>
        <v>-0.79166666666666652</v>
      </c>
      <c r="H177" s="31">
        <f t="shared" si="30"/>
        <v>0.41666666666666669</v>
      </c>
      <c r="I177" s="35">
        <f>'Vehicle Data'!$C$8</f>
        <v>185.52672000000001</v>
      </c>
      <c r="J177" s="35">
        <f>0.5*'Vehicle Data'!$C$4*'Vehicle Data'!$C$9*'Vehicle Data'!$C$6*(Calculations!E177^2)</f>
        <v>28.509388194444444</v>
      </c>
      <c r="K177" s="35">
        <f>'Vehicle Data'!$C$3*G177</f>
        <v>-1247.6666666666665</v>
      </c>
      <c r="L177" s="35">
        <f t="shared" si="24"/>
        <v>-1033.630558472222</v>
      </c>
      <c r="M177" s="22">
        <f t="shared" si="22"/>
        <v>0</v>
      </c>
      <c r="N177" s="22">
        <f>SUM(M$3:M177)</f>
        <v>444925.23380530474</v>
      </c>
      <c r="O177" s="22">
        <f t="shared" si="25"/>
        <v>0.12359034272369576</v>
      </c>
      <c r="P177" s="23">
        <f t="shared" si="26"/>
        <v>-7780.941148499227</v>
      </c>
      <c r="Q177" s="23">
        <f>SUMIF(P$3:P177, "&lt;0")</f>
        <v>-220668.36489037421</v>
      </c>
      <c r="R177" s="23">
        <f t="shared" si="27"/>
        <v>6.1296768025103948E-2</v>
      </c>
      <c r="S177" s="20">
        <f t="shared" si="28"/>
        <v>-7780.941148499227</v>
      </c>
      <c r="T177" s="20">
        <f t="shared" si="29"/>
        <v>-7.7809411484992266</v>
      </c>
      <c r="U177" s="20">
        <f>(0.5*'Vehicle Data'!$C$3*(E177^2-E176^2))/1000</f>
        <v>-13.777231481481476</v>
      </c>
      <c r="V177" s="20">
        <f t="shared" si="31"/>
        <v>0</v>
      </c>
      <c r="W177" s="37">
        <f>SUM(V$3:V177)/3600</f>
        <v>3.2704161865569299E-2</v>
      </c>
      <c r="Y177" s="3"/>
    </row>
    <row r="178" spans="1:25" x14ac:dyDescent="0.3">
      <c r="A178" s="7" t="s">
        <v>18</v>
      </c>
      <c r="B178" s="7">
        <v>175</v>
      </c>
      <c r="C178" s="7">
        <v>175</v>
      </c>
      <c r="D178" s="12">
        <v>25.3</v>
      </c>
      <c r="E178" s="24">
        <f t="shared" si="23"/>
        <v>7.0277777777777777</v>
      </c>
      <c r="F178" s="24">
        <f>SUM(E$3:E178)</f>
        <v>859.97222222222263</v>
      </c>
      <c r="G178" s="31">
        <f t="shared" si="32"/>
        <v>-0.27777777777777779</v>
      </c>
      <c r="H178" s="31">
        <f t="shared" si="30"/>
        <v>0.43749999999999978</v>
      </c>
      <c r="I178" s="35">
        <f>'Vehicle Data'!$C$8</f>
        <v>185.52672000000001</v>
      </c>
      <c r="J178" s="35">
        <f>0.5*'Vehicle Data'!$C$4*'Vehicle Data'!$C$9*'Vehicle Data'!$C$6*(Calculations!E178^2)</f>
        <v>24.847938194444442</v>
      </c>
      <c r="K178" s="35">
        <f>'Vehicle Data'!$C$3*G178</f>
        <v>-437.77777777777777</v>
      </c>
      <c r="L178" s="35">
        <f t="shared" si="24"/>
        <v>-227.40311958333331</v>
      </c>
      <c r="M178" s="22">
        <f t="shared" si="22"/>
        <v>0</v>
      </c>
      <c r="N178" s="22">
        <f>SUM(M$3:M178)</f>
        <v>444925.23380530474</v>
      </c>
      <c r="O178" s="22">
        <f t="shared" si="25"/>
        <v>0.12359034272369576</v>
      </c>
      <c r="P178" s="23">
        <f t="shared" si="26"/>
        <v>-1598.1385904050924</v>
      </c>
      <c r="Q178" s="23">
        <f>SUMIF(P$3:P178, "&lt;0")</f>
        <v>-222266.5034807793</v>
      </c>
      <c r="R178" s="23">
        <f t="shared" si="27"/>
        <v>6.1740695411327581E-2</v>
      </c>
      <c r="S178" s="20">
        <f t="shared" si="28"/>
        <v>-1598.1385904050924</v>
      </c>
      <c r="T178" s="20">
        <f t="shared" si="29"/>
        <v>-1.5981385904050924</v>
      </c>
      <c r="U178" s="20">
        <f>(0.5*'Vehicle Data'!$C$3*(E178^2-E177^2))/1000</f>
        <v>-5.7348888888888894</v>
      </c>
      <c r="V178" s="20">
        <f t="shared" si="31"/>
        <v>0</v>
      </c>
      <c r="W178" s="37">
        <f>SUM(V$3:V178)/3600</f>
        <v>3.2704161865569299E-2</v>
      </c>
      <c r="Y178" s="3"/>
    </row>
    <row r="179" spans="1:25" x14ac:dyDescent="0.3">
      <c r="A179" s="7" t="s">
        <v>18</v>
      </c>
      <c r="B179" s="7">
        <v>176</v>
      </c>
      <c r="C179" s="7">
        <v>176</v>
      </c>
      <c r="D179" s="12">
        <v>25.1</v>
      </c>
      <c r="E179" s="24">
        <f t="shared" si="23"/>
        <v>6.9722222222222223</v>
      </c>
      <c r="F179" s="24">
        <f>SUM(E$3:E179)</f>
        <v>866.9444444444448</v>
      </c>
      <c r="G179" s="31">
        <f t="shared" si="32"/>
        <v>8.3333333333333037E-2</v>
      </c>
      <c r="H179" s="31">
        <f t="shared" si="30"/>
        <v>0.32638888888888884</v>
      </c>
      <c r="I179" s="35">
        <f>'Vehicle Data'!$C$8</f>
        <v>185.52672000000001</v>
      </c>
      <c r="J179" s="35">
        <f>0.5*'Vehicle Data'!$C$4*'Vehicle Data'!$C$9*'Vehicle Data'!$C$6*(Calculations!E179^2)</f>
        <v>24.456638194444444</v>
      </c>
      <c r="K179" s="35">
        <f>'Vehicle Data'!$C$3*G179</f>
        <v>131.33333333333286</v>
      </c>
      <c r="L179" s="35">
        <f t="shared" si="24"/>
        <v>341.31669152777732</v>
      </c>
      <c r="M179" s="22">
        <f t="shared" si="22"/>
        <v>2379.7358214853361</v>
      </c>
      <c r="N179" s="22">
        <f>SUM(M$3:M179)</f>
        <v>447304.96962679009</v>
      </c>
      <c r="O179" s="22">
        <f t="shared" si="25"/>
        <v>0.12425138045188613</v>
      </c>
      <c r="P179" s="23">
        <f t="shared" si="26"/>
        <v>0</v>
      </c>
      <c r="Q179" s="23">
        <f>SUMIF(P$3:P179, "&lt;0")</f>
        <v>-222266.5034807793</v>
      </c>
      <c r="R179" s="23">
        <f t="shared" si="27"/>
        <v>6.1740695411327581E-2</v>
      </c>
      <c r="S179" s="20">
        <f t="shared" si="28"/>
        <v>2379.7358214853361</v>
      </c>
      <c r="T179" s="20">
        <f t="shared" si="29"/>
        <v>2.3797358214853364</v>
      </c>
      <c r="U179" s="20">
        <f>(0.5*'Vehicle Data'!$C$3*(E179^2-E178^2))/1000</f>
        <v>-0.61288888888888393</v>
      </c>
      <c r="V179" s="20">
        <f t="shared" si="31"/>
        <v>0</v>
      </c>
      <c r="W179" s="37">
        <f>SUM(V$3:V179)/3600</f>
        <v>3.2704161865569299E-2</v>
      </c>
      <c r="Y179" s="3"/>
    </row>
    <row r="180" spans="1:25" x14ac:dyDescent="0.3">
      <c r="A180" s="7" t="s">
        <v>18</v>
      </c>
      <c r="B180" s="7">
        <v>177</v>
      </c>
      <c r="C180" s="7">
        <v>177</v>
      </c>
      <c r="D180" s="12">
        <v>25.9</v>
      </c>
      <c r="E180" s="24">
        <f t="shared" si="23"/>
        <v>7.1944444444444438</v>
      </c>
      <c r="F180" s="24">
        <f>SUM(E$3:E180)</f>
        <v>874.13888888888926</v>
      </c>
      <c r="G180" s="31">
        <f t="shared" si="32"/>
        <v>0.37499999999999989</v>
      </c>
      <c r="H180" s="31">
        <f t="shared" si="30"/>
        <v>0.18750000000000019</v>
      </c>
      <c r="I180" s="35">
        <f>'Vehicle Data'!$C$8</f>
        <v>185.52672000000001</v>
      </c>
      <c r="J180" s="35">
        <f>0.5*'Vehicle Data'!$C$4*'Vehicle Data'!$C$9*'Vehicle Data'!$C$6*(Calculations!E180^2)</f>
        <v>26.040471527777772</v>
      </c>
      <c r="K180" s="35">
        <f>'Vehicle Data'!$C$3*G180</f>
        <v>590.99999999999977</v>
      </c>
      <c r="L180" s="35">
        <f t="shared" si="24"/>
        <v>802.5671915277776</v>
      </c>
      <c r="M180" s="22">
        <f t="shared" si="22"/>
        <v>5774.0250723803993</v>
      </c>
      <c r="N180" s="22">
        <f>SUM(M$3:M180)</f>
        <v>453078.99469917046</v>
      </c>
      <c r="O180" s="22">
        <f t="shared" si="25"/>
        <v>0.12585527630532514</v>
      </c>
      <c r="P180" s="23">
        <f t="shared" si="26"/>
        <v>0</v>
      </c>
      <c r="Q180" s="23">
        <f>SUMIF(P$3:P180, "&lt;0")</f>
        <v>-222266.5034807793</v>
      </c>
      <c r="R180" s="23">
        <f t="shared" si="27"/>
        <v>6.1740695411327581E-2</v>
      </c>
      <c r="S180" s="20">
        <f t="shared" si="28"/>
        <v>5774.0250723803993</v>
      </c>
      <c r="T180" s="20">
        <f t="shared" si="29"/>
        <v>5.7740250723803994</v>
      </c>
      <c r="U180" s="20">
        <f>(0.5*'Vehicle Data'!$C$3*(E180^2-E179^2))/1000</f>
        <v>2.4807407407407274</v>
      </c>
      <c r="V180" s="20">
        <f t="shared" si="31"/>
        <v>0</v>
      </c>
      <c r="W180" s="37">
        <f>SUM(V$3:V180)/3600</f>
        <v>3.2704161865569299E-2</v>
      </c>
      <c r="Y180" s="3"/>
    </row>
    <row r="181" spans="1:25" x14ac:dyDescent="0.3">
      <c r="A181" s="7" t="s">
        <v>18</v>
      </c>
      <c r="B181" s="7">
        <v>178</v>
      </c>
      <c r="C181" s="7">
        <v>178</v>
      </c>
      <c r="D181" s="12">
        <v>27.8</v>
      </c>
      <c r="E181" s="24">
        <f t="shared" si="23"/>
        <v>7.7222222222222223</v>
      </c>
      <c r="F181" s="24">
        <f>SUM(E$3:E181)</f>
        <v>881.86111111111143</v>
      </c>
      <c r="G181" s="31">
        <f t="shared" si="32"/>
        <v>0.45833333333333343</v>
      </c>
      <c r="H181" s="31">
        <f t="shared" si="30"/>
        <v>-6.2499999999999889E-2</v>
      </c>
      <c r="I181" s="35">
        <f>'Vehicle Data'!$C$8</f>
        <v>185.52672000000001</v>
      </c>
      <c r="J181" s="35">
        <f>0.5*'Vehicle Data'!$C$4*'Vehicle Data'!$C$9*'Vehicle Data'!$C$6*(Calculations!E181^2)</f>
        <v>30.001219444444445</v>
      </c>
      <c r="K181" s="35">
        <f>'Vehicle Data'!$C$3*G181</f>
        <v>722.33333333333348</v>
      </c>
      <c r="L181" s="35">
        <f t="shared" si="24"/>
        <v>937.86127277777791</v>
      </c>
      <c r="M181" s="22">
        <f t="shared" si="22"/>
        <v>7242.3731620061744</v>
      </c>
      <c r="N181" s="22">
        <f>SUM(M$3:M181)</f>
        <v>460321.36786117667</v>
      </c>
      <c r="O181" s="22">
        <f t="shared" si="25"/>
        <v>0.12786704662810464</v>
      </c>
      <c r="P181" s="23">
        <f t="shared" si="26"/>
        <v>0</v>
      </c>
      <c r="Q181" s="23">
        <f>SUMIF(P$3:P181, "&lt;0")</f>
        <v>-222266.5034807793</v>
      </c>
      <c r="R181" s="23">
        <f t="shared" si="27"/>
        <v>6.1740695411327581E-2</v>
      </c>
      <c r="S181" s="20">
        <f t="shared" si="28"/>
        <v>7242.3731620061744</v>
      </c>
      <c r="T181" s="20">
        <f t="shared" si="29"/>
        <v>7.2423731620061744</v>
      </c>
      <c r="U181" s="20">
        <f>(0.5*'Vehicle Data'!$C$3*(E181^2-E180^2))/1000</f>
        <v>6.2036759259259364</v>
      </c>
      <c r="V181" s="20">
        <f t="shared" si="31"/>
        <v>0</v>
      </c>
      <c r="W181" s="37">
        <f>SUM(V$3:V181)/3600</f>
        <v>3.2704161865569299E-2</v>
      </c>
      <c r="Y181" s="3"/>
    </row>
    <row r="182" spans="1:25" x14ac:dyDescent="0.3">
      <c r="A182" s="7" t="s">
        <v>18</v>
      </c>
      <c r="B182" s="7">
        <v>179</v>
      </c>
      <c r="C182" s="7">
        <v>179</v>
      </c>
      <c r="D182" s="12">
        <v>29.2</v>
      </c>
      <c r="E182" s="24">
        <f t="shared" si="23"/>
        <v>8.1111111111111107</v>
      </c>
      <c r="F182" s="24">
        <f>SUM(E$3:E182)</f>
        <v>889.97222222222251</v>
      </c>
      <c r="G182" s="31">
        <f t="shared" si="32"/>
        <v>0.25000000000000011</v>
      </c>
      <c r="H182" s="31">
        <f t="shared" si="30"/>
        <v>-0.20833333333333334</v>
      </c>
      <c r="I182" s="35">
        <f>'Vehicle Data'!$C$8</f>
        <v>185.52672000000001</v>
      </c>
      <c r="J182" s="35">
        <f>0.5*'Vehicle Data'!$C$4*'Vehicle Data'!$C$9*'Vehicle Data'!$C$6*(Calculations!E182^2)</f>
        <v>33.099011111111103</v>
      </c>
      <c r="K182" s="35">
        <f>'Vehicle Data'!$C$3*G182</f>
        <v>394.00000000000017</v>
      </c>
      <c r="L182" s="35">
        <f t="shared" si="24"/>
        <v>612.62573111111124</v>
      </c>
      <c r="M182" s="22">
        <f t="shared" si="22"/>
        <v>4969.0753745679021</v>
      </c>
      <c r="N182" s="22">
        <f>SUM(M$3:M182)</f>
        <v>465290.44323574455</v>
      </c>
      <c r="O182" s="22">
        <f t="shared" si="25"/>
        <v>0.12924734534326238</v>
      </c>
      <c r="P182" s="23">
        <f t="shared" si="26"/>
        <v>0</v>
      </c>
      <c r="Q182" s="23">
        <f>SUMIF(P$3:P182, "&lt;0")</f>
        <v>-222266.5034807793</v>
      </c>
      <c r="R182" s="23">
        <f t="shared" si="27"/>
        <v>6.1740695411327581E-2</v>
      </c>
      <c r="S182" s="20">
        <f t="shared" si="28"/>
        <v>4969.0753745679021</v>
      </c>
      <c r="T182" s="20">
        <f t="shared" si="29"/>
        <v>4.9690753745679022</v>
      </c>
      <c r="U182" s="20">
        <f>(0.5*'Vehicle Data'!$C$3*(E182^2-E181^2))/1000</f>
        <v>4.8520370370370296</v>
      </c>
      <c r="V182" s="20">
        <f t="shared" si="31"/>
        <v>1.0813111111111255</v>
      </c>
      <c r="W182" s="37">
        <f>SUM(V$3:V182)/3600</f>
        <v>3.300452606310017E-2</v>
      </c>
      <c r="Y182" s="3"/>
    </row>
    <row r="183" spans="1:25" x14ac:dyDescent="0.3">
      <c r="A183" s="7" t="s">
        <v>18</v>
      </c>
      <c r="B183" s="7">
        <v>180</v>
      </c>
      <c r="C183" s="7">
        <v>180</v>
      </c>
      <c r="D183" s="12">
        <v>29.6</v>
      </c>
      <c r="E183" s="24">
        <f t="shared" si="23"/>
        <v>8.2222222222222232</v>
      </c>
      <c r="F183" s="24">
        <f>SUM(E$3:E183)</f>
        <v>898.19444444444468</v>
      </c>
      <c r="G183" s="31">
        <f t="shared" si="32"/>
        <v>4.1666666666666761E-2</v>
      </c>
      <c r="H183" s="31">
        <f t="shared" si="30"/>
        <v>-0.15277777777777798</v>
      </c>
      <c r="I183" s="35">
        <f>'Vehicle Data'!$C$8</f>
        <v>185.52672000000001</v>
      </c>
      <c r="J183" s="35">
        <f>0.5*'Vehicle Data'!$C$4*'Vehicle Data'!$C$9*'Vehicle Data'!$C$6*(Calculations!E183^2)</f>
        <v>34.012044444444449</v>
      </c>
      <c r="K183" s="35">
        <f>'Vehicle Data'!$C$3*G183</f>
        <v>65.666666666666814</v>
      </c>
      <c r="L183" s="35">
        <f t="shared" si="24"/>
        <v>285.2054311111113</v>
      </c>
      <c r="M183" s="22">
        <f t="shared" si="22"/>
        <v>2345.0224335802486</v>
      </c>
      <c r="N183" s="22">
        <f>SUM(M$3:M183)</f>
        <v>467635.4656693248</v>
      </c>
      <c r="O183" s="22">
        <f t="shared" si="25"/>
        <v>0.12989874046370134</v>
      </c>
      <c r="P183" s="23">
        <f t="shared" si="26"/>
        <v>0</v>
      </c>
      <c r="Q183" s="23">
        <f>SUMIF(P$3:P183, "&lt;0")</f>
        <v>-222266.5034807793</v>
      </c>
      <c r="R183" s="23">
        <f t="shared" si="27"/>
        <v>6.1740695411327581E-2</v>
      </c>
      <c r="S183" s="20">
        <f t="shared" si="28"/>
        <v>2345.0224335802486</v>
      </c>
      <c r="T183" s="20">
        <f t="shared" si="29"/>
        <v>2.3450224335802488</v>
      </c>
      <c r="U183" s="20">
        <f>(0.5*'Vehicle Data'!$C$3*(E183^2-E182^2))/1000</f>
        <v>1.4300740740740923</v>
      </c>
      <c r="V183" s="20">
        <f t="shared" si="31"/>
        <v>2.7375703703703502</v>
      </c>
      <c r="W183" s="37">
        <f>SUM(V$3:V183)/3600</f>
        <v>3.3764962277091935E-2</v>
      </c>
      <c r="Y183" s="3"/>
    </row>
    <row r="184" spans="1:25" x14ac:dyDescent="0.3">
      <c r="A184" s="7" t="s">
        <v>18</v>
      </c>
      <c r="B184" s="7">
        <v>181</v>
      </c>
      <c r="C184" s="7">
        <v>181</v>
      </c>
      <c r="D184" s="12">
        <v>29.5</v>
      </c>
      <c r="E184" s="24">
        <f t="shared" si="23"/>
        <v>8.1944444444444446</v>
      </c>
      <c r="F184" s="24">
        <f>SUM(E$3:E184)</f>
        <v>906.38888888888914</v>
      </c>
      <c r="G184" s="31">
        <f t="shared" si="32"/>
        <v>-5.5555555555555851E-2</v>
      </c>
      <c r="H184" s="31">
        <f t="shared" si="30"/>
        <v>-0.10416666666666667</v>
      </c>
      <c r="I184" s="35">
        <f>'Vehicle Data'!$C$8</f>
        <v>185.52672000000001</v>
      </c>
      <c r="J184" s="35">
        <f>0.5*'Vehicle Data'!$C$4*'Vehicle Data'!$C$9*'Vehicle Data'!$C$6*(Calculations!E184^2)</f>
        <v>33.782621527777778</v>
      </c>
      <c r="K184" s="35">
        <f>'Vehicle Data'!$C$3*G184</f>
        <v>-87.555555555556026</v>
      </c>
      <c r="L184" s="35">
        <f t="shared" si="24"/>
        <v>131.75378597222178</v>
      </c>
      <c r="M184" s="22">
        <f t="shared" si="22"/>
        <v>0</v>
      </c>
      <c r="N184" s="22">
        <f>SUM(M$3:M184)</f>
        <v>467635.4656693248</v>
      </c>
      <c r="O184" s="22">
        <f t="shared" si="25"/>
        <v>0.12989874046370134</v>
      </c>
      <c r="P184" s="23">
        <f t="shared" si="26"/>
        <v>1079.6490794945951</v>
      </c>
      <c r="Q184" s="23">
        <f>SUMIF(P$3:P184, "&lt;0")</f>
        <v>-222266.5034807793</v>
      </c>
      <c r="R184" s="23">
        <f t="shared" si="27"/>
        <v>6.1740695411327581E-2</v>
      </c>
      <c r="S184" s="20">
        <f t="shared" si="28"/>
        <v>1079.6490794945951</v>
      </c>
      <c r="T184" s="20">
        <f t="shared" si="29"/>
        <v>1.079649079494595</v>
      </c>
      <c r="U184" s="20">
        <f>(0.5*'Vehicle Data'!$C$3*(E184^2-E183^2))/1000</f>
        <v>-0.3593425925926042</v>
      </c>
      <c r="V184" s="20">
        <f t="shared" si="31"/>
        <v>1.4315333333333573</v>
      </c>
      <c r="W184" s="37">
        <f>SUM(V$3:V184)/3600</f>
        <v>3.4162610425240089E-2</v>
      </c>
      <c r="Y184" s="3"/>
    </row>
    <row r="185" spans="1:25" x14ac:dyDescent="0.3">
      <c r="A185" s="7" t="s">
        <v>18</v>
      </c>
      <c r="B185" s="7">
        <v>182</v>
      </c>
      <c r="C185" s="7">
        <v>182</v>
      </c>
      <c r="D185" s="12">
        <v>29.2</v>
      </c>
      <c r="E185" s="24">
        <f t="shared" si="23"/>
        <v>8.1111111111111107</v>
      </c>
      <c r="F185" s="24">
        <f>SUM(E$3:E185)</f>
        <v>914.50000000000023</v>
      </c>
      <c r="G185" s="31">
        <f t="shared" si="32"/>
        <v>-0.16666666666666657</v>
      </c>
      <c r="H185" s="31">
        <f t="shared" si="30"/>
        <v>-0.18749999999999969</v>
      </c>
      <c r="I185" s="35">
        <f>'Vehicle Data'!$C$8</f>
        <v>185.52672000000001</v>
      </c>
      <c r="J185" s="35">
        <f>0.5*'Vehicle Data'!$C$4*'Vehicle Data'!$C$9*'Vehicle Data'!$C$6*(Calculations!E185^2)</f>
        <v>33.099011111111103</v>
      </c>
      <c r="K185" s="35">
        <f>'Vehicle Data'!$C$3*G185</f>
        <v>-262.66666666666652</v>
      </c>
      <c r="L185" s="35">
        <f t="shared" si="24"/>
        <v>-44.040935555555393</v>
      </c>
      <c r="M185" s="22">
        <f t="shared" si="22"/>
        <v>0</v>
      </c>
      <c r="N185" s="22">
        <f>SUM(M$3:M185)</f>
        <v>467635.4656693248</v>
      </c>
      <c r="O185" s="22">
        <f t="shared" si="25"/>
        <v>0.12989874046370134</v>
      </c>
      <c r="P185" s="23">
        <f t="shared" si="26"/>
        <v>-357.22092172839371</v>
      </c>
      <c r="Q185" s="23">
        <f>SUMIF(P$3:P185, "&lt;0")</f>
        <v>-222623.72440250768</v>
      </c>
      <c r="R185" s="23">
        <f t="shared" si="27"/>
        <v>6.1839923445141019E-2</v>
      </c>
      <c r="S185" s="20">
        <f t="shared" si="28"/>
        <v>-357.22092172839371</v>
      </c>
      <c r="T185" s="20">
        <f t="shared" si="29"/>
        <v>-0.3572209217283937</v>
      </c>
      <c r="U185" s="20">
        <f>(0.5*'Vehicle Data'!$C$3*(E185^2-E184^2))/1000</f>
        <v>-1.0707314814814881</v>
      </c>
      <c r="V185" s="20">
        <f t="shared" si="31"/>
        <v>0.56911111111110724</v>
      </c>
      <c r="W185" s="37">
        <f>SUM(V$3:V185)/3600</f>
        <v>3.4320696844993177E-2</v>
      </c>
      <c r="Y185" s="3"/>
    </row>
    <row r="186" spans="1:25" x14ac:dyDescent="0.3">
      <c r="A186" s="7" t="s">
        <v>18</v>
      </c>
      <c r="B186" s="7">
        <v>183</v>
      </c>
      <c r="C186" s="7">
        <v>183</v>
      </c>
      <c r="D186" s="12">
        <v>28.3</v>
      </c>
      <c r="E186" s="24">
        <f t="shared" si="23"/>
        <v>7.8611111111111107</v>
      </c>
      <c r="F186" s="24">
        <f>SUM(E$3:E186)</f>
        <v>922.36111111111131</v>
      </c>
      <c r="G186" s="31">
        <f t="shared" si="32"/>
        <v>-0.43055555555555525</v>
      </c>
      <c r="H186" s="31">
        <f t="shared" si="30"/>
        <v>-0.24305555555555555</v>
      </c>
      <c r="I186" s="35">
        <f>'Vehicle Data'!$C$8</f>
        <v>185.52672000000001</v>
      </c>
      <c r="J186" s="35">
        <f>0.5*'Vehicle Data'!$C$4*'Vehicle Data'!$C$9*'Vehicle Data'!$C$6*(Calculations!E186^2)</f>
        <v>31.090104861111108</v>
      </c>
      <c r="K186" s="35">
        <f>'Vehicle Data'!$C$3*G186</f>
        <v>-678.55555555555509</v>
      </c>
      <c r="L186" s="35">
        <f t="shared" si="24"/>
        <v>-461.93873069444396</v>
      </c>
      <c r="M186" s="22">
        <f t="shared" si="22"/>
        <v>0</v>
      </c>
      <c r="N186" s="22">
        <f>SUM(M$3:M186)</f>
        <v>467635.4656693248</v>
      </c>
      <c r="O186" s="22">
        <f t="shared" si="25"/>
        <v>0.12989874046370134</v>
      </c>
      <c r="P186" s="23">
        <f t="shared" si="26"/>
        <v>-3631.3516885146564</v>
      </c>
      <c r="Q186" s="23">
        <f>SUMIF(P$3:P186, "&lt;0")</f>
        <v>-226255.07609102235</v>
      </c>
      <c r="R186" s="23">
        <f t="shared" si="27"/>
        <v>6.2848632247506211E-2</v>
      </c>
      <c r="S186" s="20">
        <f t="shared" si="28"/>
        <v>-3631.3516885146564</v>
      </c>
      <c r="T186" s="20">
        <f t="shared" si="29"/>
        <v>-3.6313516885146564</v>
      </c>
      <c r="U186" s="20">
        <f>(0.5*'Vehicle Data'!$C$3*(E186^2-E185^2))/1000</f>
        <v>-3.1465277777777731</v>
      </c>
      <c r="V186" s="20">
        <f t="shared" si="31"/>
        <v>1.660637037037028</v>
      </c>
      <c r="W186" s="37">
        <f>SUM(V$3:V186)/3600</f>
        <v>3.4781984910836797E-2</v>
      </c>
      <c r="Y186" s="3"/>
    </row>
    <row r="187" spans="1:25" x14ac:dyDescent="0.3">
      <c r="A187" s="7" t="s">
        <v>18</v>
      </c>
      <c r="B187" s="7">
        <v>184</v>
      </c>
      <c r="C187" s="7">
        <v>184</v>
      </c>
      <c r="D187" s="12">
        <v>26.1</v>
      </c>
      <c r="E187" s="24">
        <f t="shared" si="23"/>
        <v>7.25</v>
      </c>
      <c r="F187" s="24">
        <f>SUM(E$3:E187)</f>
        <v>929.61111111111131</v>
      </c>
      <c r="G187" s="31">
        <f t="shared" si="32"/>
        <v>-0.65277777777777768</v>
      </c>
      <c r="H187" s="31">
        <f t="shared" si="30"/>
        <v>-0.13888888888888912</v>
      </c>
      <c r="I187" s="35">
        <f>'Vehicle Data'!$C$8</f>
        <v>185.52672000000001</v>
      </c>
      <c r="J187" s="35">
        <f>0.5*'Vehicle Data'!$C$4*'Vehicle Data'!$C$9*'Vehicle Data'!$C$6*(Calculations!E187^2)</f>
        <v>26.44419375</v>
      </c>
      <c r="K187" s="35">
        <f>'Vehicle Data'!$C$3*G187</f>
        <v>-1028.7777777777776</v>
      </c>
      <c r="L187" s="35">
        <f t="shared" si="24"/>
        <v>-816.80686402777758</v>
      </c>
      <c r="M187" s="22">
        <f t="shared" si="22"/>
        <v>0</v>
      </c>
      <c r="N187" s="22">
        <f>SUM(M$3:M187)</f>
        <v>467635.4656693248</v>
      </c>
      <c r="O187" s="22">
        <f t="shared" si="25"/>
        <v>0.12989874046370134</v>
      </c>
      <c r="P187" s="23">
        <f t="shared" si="26"/>
        <v>-5921.8497642013872</v>
      </c>
      <c r="Q187" s="23">
        <f>SUMIF(P$3:P187, "&lt;0")</f>
        <v>-232176.92585522373</v>
      </c>
      <c r="R187" s="23">
        <f t="shared" si="27"/>
        <v>6.4493590515339927E-2</v>
      </c>
      <c r="S187" s="20">
        <f t="shared" si="28"/>
        <v>-5921.8497642013872</v>
      </c>
      <c r="T187" s="20">
        <f t="shared" si="29"/>
        <v>-5.9218497642013874</v>
      </c>
      <c r="U187" s="20">
        <f>(0.5*'Vehicle Data'!$C$3*(E187^2-E186^2))/1000</f>
        <v>-7.276839506172835</v>
      </c>
      <c r="V187" s="20">
        <f t="shared" si="31"/>
        <v>3.30424938271605</v>
      </c>
      <c r="W187" s="37">
        <f>SUM(V$3:V187)/3600</f>
        <v>3.5699831961591252E-2</v>
      </c>
      <c r="Y187" s="3"/>
    </row>
    <row r="188" spans="1:25" x14ac:dyDescent="0.3">
      <c r="A188" s="7" t="s">
        <v>18</v>
      </c>
      <c r="B188" s="7">
        <v>185</v>
      </c>
      <c r="C188" s="7">
        <v>185</v>
      </c>
      <c r="D188" s="12">
        <v>23.6</v>
      </c>
      <c r="E188" s="24">
        <f t="shared" si="23"/>
        <v>6.5555555555555554</v>
      </c>
      <c r="F188" s="24">
        <f>SUM(E$3:E188)</f>
        <v>936.16666666666686</v>
      </c>
      <c r="G188" s="31">
        <f t="shared" si="32"/>
        <v>-0.70833333333333348</v>
      </c>
      <c r="H188" s="31">
        <f t="shared" si="30"/>
        <v>-2.2204460492503131E-16</v>
      </c>
      <c r="I188" s="35">
        <f>'Vehicle Data'!$C$8</f>
        <v>185.52672000000001</v>
      </c>
      <c r="J188" s="35">
        <f>0.5*'Vehicle Data'!$C$4*'Vehicle Data'!$C$9*'Vehicle Data'!$C$6*(Calculations!E188^2)</f>
        <v>21.620877777777775</v>
      </c>
      <c r="K188" s="35">
        <f>'Vehicle Data'!$C$3*G188</f>
        <v>-1116.3333333333335</v>
      </c>
      <c r="L188" s="35">
        <f t="shared" si="24"/>
        <v>-909.18573555555577</v>
      </c>
      <c r="M188" s="22">
        <f t="shared" si="22"/>
        <v>0</v>
      </c>
      <c r="N188" s="22">
        <f>SUM(M$3:M188)</f>
        <v>467635.4656693248</v>
      </c>
      <c r="O188" s="22">
        <f t="shared" si="25"/>
        <v>0.12989874046370134</v>
      </c>
      <c r="P188" s="23">
        <f t="shared" si="26"/>
        <v>-5960.2175997530876</v>
      </c>
      <c r="Q188" s="23">
        <f>SUMIF(P$3:P188, "&lt;0")</f>
        <v>-238137.14345497682</v>
      </c>
      <c r="R188" s="23">
        <f t="shared" si="27"/>
        <v>6.6149206515271342E-2</v>
      </c>
      <c r="S188" s="20">
        <f t="shared" si="28"/>
        <v>-5960.2175997530876</v>
      </c>
      <c r="T188" s="20">
        <f t="shared" si="29"/>
        <v>-5.9602175997530873</v>
      </c>
      <c r="U188" s="20">
        <f>(0.5*'Vehicle Data'!$C$3*(E188^2-E187^2))/1000</f>
        <v>-7.5547067901234612</v>
      </c>
      <c r="V188" s="20">
        <f t="shared" si="31"/>
        <v>0.22229382716050097</v>
      </c>
      <c r="W188" s="37">
        <f>SUM(V$3:V188)/3600</f>
        <v>3.5761580246913623E-2</v>
      </c>
      <c r="Y188" s="3"/>
    </row>
    <row r="189" spans="1:25" x14ac:dyDescent="0.3">
      <c r="A189" s="7" t="s">
        <v>18</v>
      </c>
      <c r="B189" s="7">
        <v>186</v>
      </c>
      <c r="C189" s="7">
        <v>186</v>
      </c>
      <c r="D189" s="12">
        <v>21</v>
      </c>
      <c r="E189" s="24">
        <f t="shared" si="23"/>
        <v>5.833333333333333</v>
      </c>
      <c r="F189" s="24">
        <f>SUM(E$3:E189)</f>
        <v>942.00000000000023</v>
      </c>
      <c r="G189" s="31">
        <f t="shared" si="32"/>
        <v>-0.65277777777777812</v>
      </c>
      <c r="H189" s="31">
        <f t="shared" si="30"/>
        <v>8.3333333333333537E-2</v>
      </c>
      <c r="I189" s="35">
        <f>'Vehicle Data'!$C$8</f>
        <v>185.52672000000001</v>
      </c>
      <c r="J189" s="35">
        <f>0.5*'Vehicle Data'!$C$4*'Vehicle Data'!$C$9*'Vehicle Data'!$C$6*(Calculations!E189^2)</f>
        <v>17.119374999999998</v>
      </c>
      <c r="K189" s="35">
        <f>'Vehicle Data'!$C$3*G189</f>
        <v>-1028.7777777777783</v>
      </c>
      <c r="L189" s="35">
        <f t="shared" si="24"/>
        <v>-826.13168277777822</v>
      </c>
      <c r="M189" s="22">
        <f t="shared" si="22"/>
        <v>0</v>
      </c>
      <c r="N189" s="22">
        <f>SUM(M$3:M189)</f>
        <v>467635.4656693248</v>
      </c>
      <c r="O189" s="22">
        <f t="shared" si="25"/>
        <v>0.12989874046370134</v>
      </c>
      <c r="P189" s="23">
        <f t="shared" si="26"/>
        <v>-4819.1014828703728</v>
      </c>
      <c r="Q189" s="23">
        <f>SUMIF(P$3:P189, "&lt;0")</f>
        <v>-242956.24493784719</v>
      </c>
      <c r="R189" s="23">
        <f t="shared" si="27"/>
        <v>6.7487845816068662E-2</v>
      </c>
      <c r="S189" s="20">
        <f t="shared" si="28"/>
        <v>-4819.1014828703728</v>
      </c>
      <c r="T189" s="20">
        <f t="shared" si="29"/>
        <v>-4.8191014828703729</v>
      </c>
      <c r="U189" s="20">
        <f>(0.5*'Vehicle Data'!$C$3*(E189^2-E188^2))/1000</f>
        <v>-7.0506543209876558</v>
      </c>
      <c r="V189" s="20">
        <f t="shared" si="31"/>
        <v>0</v>
      </c>
      <c r="W189" s="37">
        <f>SUM(V$3:V189)/3600</f>
        <v>3.5761580246913623E-2</v>
      </c>
      <c r="Y189" s="3"/>
    </row>
    <row r="190" spans="1:25" x14ac:dyDescent="0.3">
      <c r="A190" s="7" t="s">
        <v>18</v>
      </c>
      <c r="B190" s="7">
        <v>187</v>
      </c>
      <c r="C190" s="7">
        <v>187</v>
      </c>
      <c r="D190" s="12">
        <v>18.899999999999999</v>
      </c>
      <c r="E190" s="24">
        <f t="shared" si="23"/>
        <v>5.2499999999999991</v>
      </c>
      <c r="F190" s="24">
        <f>SUM(E$3:E190)</f>
        <v>947.25000000000023</v>
      </c>
      <c r="G190" s="31">
        <f t="shared" si="32"/>
        <v>-0.54166666666666641</v>
      </c>
      <c r="H190" s="31">
        <f t="shared" si="30"/>
        <v>0.10416666666666691</v>
      </c>
      <c r="I190" s="35">
        <f>'Vehicle Data'!$C$8</f>
        <v>185.52672000000001</v>
      </c>
      <c r="J190" s="35">
        <f>0.5*'Vehicle Data'!$C$4*'Vehicle Data'!$C$9*'Vehicle Data'!$C$6*(Calculations!E190^2)</f>
        <v>13.866693749999994</v>
      </c>
      <c r="K190" s="35">
        <f>'Vehicle Data'!$C$3*G190</f>
        <v>-853.66666666666629</v>
      </c>
      <c r="L190" s="35">
        <f t="shared" si="24"/>
        <v>-654.27325291666625</v>
      </c>
      <c r="M190" s="22">
        <f t="shared" si="22"/>
        <v>0</v>
      </c>
      <c r="N190" s="22">
        <f>SUM(M$3:M190)</f>
        <v>467635.4656693248</v>
      </c>
      <c r="O190" s="22">
        <f t="shared" si="25"/>
        <v>0.12989874046370134</v>
      </c>
      <c r="P190" s="23">
        <f t="shared" si="26"/>
        <v>-3434.9345778124971</v>
      </c>
      <c r="Q190" s="23">
        <f>SUMIF(P$3:P190, "&lt;0")</f>
        <v>-246391.17951565969</v>
      </c>
      <c r="R190" s="23">
        <f t="shared" si="27"/>
        <v>6.8441994309905468E-2</v>
      </c>
      <c r="S190" s="20">
        <f t="shared" si="28"/>
        <v>-3434.9345778124971</v>
      </c>
      <c r="T190" s="20">
        <f t="shared" si="29"/>
        <v>-3.4349345778124971</v>
      </c>
      <c r="U190" s="20">
        <f>(0.5*'Vehicle Data'!$C$3*(E190^2-E189^2))/1000</f>
        <v>-5.094638888888892</v>
      </c>
      <c r="V190" s="20">
        <f t="shared" si="31"/>
        <v>0</v>
      </c>
      <c r="W190" s="37">
        <f>SUM(V$3:V190)/3600</f>
        <v>3.5761580246913623E-2</v>
      </c>
      <c r="Y190" s="3"/>
    </row>
    <row r="191" spans="1:25" x14ac:dyDescent="0.3">
      <c r="A191" s="7" t="s">
        <v>18</v>
      </c>
      <c r="B191" s="7">
        <v>188</v>
      </c>
      <c r="C191" s="7">
        <v>188</v>
      </c>
      <c r="D191" s="12">
        <v>17.100000000000001</v>
      </c>
      <c r="E191" s="24">
        <f t="shared" si="23"/>
        <v>4.75</v>
      </c>
      <c r="F191" s="24">
        <f>SUM(E$3:E191)</f>
        <v>952.00000000000023</v>
      </c>
      <c r="G191" s="31">
        <f t="shared" si="32"/>
        <v>-0.44444444444444431</v>
      </c>
      <c r="H191" s="31">
        <f t="shared" si="30"/>
        <v>9.027777777777754E-2</v>
      </c>
      <c r="I191" s="35">
        <f>'Vehicle Data'!$C$8</f>
        <v>185.52672000000001</v>
      </c>
      <c r="J191" s="35">
        <f>0.5*'Vehicle Data'!$C$4*'Vehicle Data'!$C$9*'Vehicle Data'!$C$6*(Calculations!E191^2)</f>
        <v>11.35119375</v>
      </c>
      <c r="K191" s="35">
        <f>'Vehicle Data'!$C$3*G191</f>
        <v>-700.44444444444423</v>
      </c>
      <c r="L191" s="35">
        <f t="shared" si="24"/>
        <v>-503.56653069444422</v>
      </c>
      <c r="M191" s="22">
        <f t="shared" si="22"/>
        <v>0</v>
      </c>
      <c r="N191" s="22">
        <f>SUM(M$3:M191)</f>
        <v>467635.4656693248</v>
      </c>
      <c r="O191" s="22">
        <f t="shared" si="25"/>
        <v>0.12989874046370134</v>
      </c>
      <c r="P191" s="23">
        <f t="shared" si="26"/>
        <v>-2391.9410207986102</v>
      </c>
      <c r="Q191" s="23">
        <f>SUMIF(P$3:P191, "&lt;0")</f>
        <v>-248783.1205364583</v>
      </c>
      <c r="R191" s="23">
        <f t="shared" si="27"/>
        <v>6.9106422371238416E-2</v>
      </c>
      <c r="S191" s="20">
        <f t="shared" si="28"/>
        <v>-2391.9410207986102</v>
      </c>
      <c r="T191" s="20">
        <f t="shared" si="29"/>
        <v>-2.39194102079861</v>
      </c>
      <c r="U191" s="20">
        <f>(0.5*'Vehicle Data'!$C$3*(E191^2-E190^2))/1000</f>
        <v>-3.939999999999992</v>
      </c>
      <c r="V191" s="20">
        <f t="shared" si="31"/>
        <v>0</v>
      </c>
      <c r="W191" s="37">
        <f>SUM(V$3:V191)/3600</f>
        <v>3.5761580246913623E-2</v>
      </c>
      <c r="Y191" s="3"/>
    </row>
    <row r="192" spans="1:25" x14ac:dyDescent="0.3">
      <c r="A192" s="7" t="s">
        <v>18</v>
      </c>
      <c r="B192" s="7">
        <v>189</v>
      </c>
      <c r="C192" s="7">
        <v>189</v>
      </c>
      <c r="D192" s="12">
        <v>15.7</v>
      </c>
      <c r="E192" s="24">
        <f t="shared" si="23"/>
        <v>4.3611111111111107</v>
      </c>
      <c r="F192" s="24">
        <f>SUM(E$3:E192)</f>
        <v>956.36111111111131</v>
      </c>
      <c r="G192" s="31">
        <f t="shared" si="32"/>
        <v>-0.36111111111111133</v>
      </c>
      <c r="H192" s="31">
        <f t="shared" si="30"/>
        <v>8.3333333333333259E-2</v>
      </c>
      <c r="I192" s="35">
        <f>'Vehicle Data'!$C$8</f>
        <v>185.52672000000001</v>
      </c>
      <c r="J192" s="35">
        <f>0.5*'Vehicle Data'!$C$4*'Vehicle Data'!$C$9*'Vehicle Data'!$C$6*(Calculations!E192^2)</f>
        <v>9.5686048611111101</v>
      </c>
      <c r="K192" s="35">
        <f>'Vehicle Data'!$C$3*G192</f>
        <v>-569.11111111111143</v>
      </c>
      <c r="L192" s="35">
        <f t="shared" si="24"/>
        <v>-374.0157862500003</v>
      </c>
      <c r="M192" s="22">
        <f t="shared" si="22"/>
        <v>0</v>
      </c>
      <c r="N192" s="22">
        <f>SUM(M$3:M192)</f>
        <v>467635.4656693248</v>
      </c>
      <c r="O192" s="22">
        <f t="shared" si="25"/>
        <v>0.12989874046370134</v>
      </c>
      <c r="P192" s="23">
        <f t="shared" si="26"/>
        <v>-1631.1244011458346</v>
      </c>
      <c r="Q192" s="23">
        <f>SUMIF(P$3:P192, "&lt;0")</f>
        <v>-250414.24493760415</v>
      </c>
      <c r="R192" s="23">
        <f t="shared" si="27"/>
        <v>6.9559512482667812E-2</v>
      </c>
      <c r="S192" s="20">
        <f t="shared" si="28"/>
        <v>-1631.1244011458346</v>
      </c>
      <c r="T192" s="20">
        <f t="shared" si="29"/>
        <v>-1.6311244011458346</v>
      </c>
      <c r="U192" s="20">
        <f>(0.5*'Vehicle Data'!$C$3*(E192^2-E191^2))/1000</f>
        <v>-2.7920493827160513</v>
      </c>
      <c r="V192" s="20">
        <f t="shared" si="31"/>
        <v>0</v>
      </c>
      <c r="W192" s="37">
        <f>SUM(V$3:V192)/3600</f>
        <v>3.5761580246913623E-2</v>
      </c>
      <c r="Y192" s="3"/>
    </row>
    <row r="193" spans="1:25" x14ac:dyDescent="0.3">
      <c r="A193" s="7" t="s">
        <v>18</v>
      </c>
      <c r="B193" s="7">
        <v>190</v>
      </c>
      <c r="C193" s="7">
        <v>190</v>
      </c>
      <c r="D193" s="12">
        <v>14.5</v>
      </c>
      <c r="E193" s="24">
        <f t="shared" si="23"/>
        <v>4.0277777777777777</v>
      </c>
      <c r="F193" s="24">
        <f>SUM(E$3:E193)</f>
        <v>960.38888888888914</v>
      </c>
      <c r="G193" s="31">
        <f t="shared" si="32"/>
        <v>-0.27777777777777779</v>
      </c>
      <c r="H193" s="31">
        <f t="shared" si="30"/>
        <v>6.9444444444444586E-2</v>
      </c>
      <c r="I193" s="35">
        <f>'Vehicle Data'!$C$8</f>
        <v>185.52672000000001</v>
      </c>
      <c r="J193" s="35">
        <f>0.5*'Vehicle Data'!$C$4*'Vehicle Data'!$C$9*'Vehicle Data'!$C$6*(Calculations!E193^2)</f>
        <v>8.1617881944444441</v>
      </c>
      <c r="K193" s="35">
        <f>'Vehicle Data'!$C$3*G193</f>
        <v>-437.77777777777777</v>
      </c>
      <c r="L193" s="35">
        <f t="shared" si="24"/>
        <v>-244.08926958333331</v>
      </c>
      <c r="M193" s="22">
        <f t="shared" si="22"/>
        <v>0</v>
      </c>
      <c r="N193" s="22">
        <f>SUM(M$3:M193)</f>
        <v>467635.4656693248</v>
      </c>
      <c r="O193" s="22">
        <f t="shared" si="25"/>
        <v>0.12989874046370134</v>
      </c>
      <c r="P193" s="23">
        <f t="shared" si="26"/>
        <v>-983.13733582175917</v>
      </c>
      <c r="Q193" s="23">
        <f>SUMIF(P$3:P193, "&lt;0")</f>
        <v>-251397.3822734259</v>
      </c>
      <c r="R193" s="23">
        <f t="shared" si="27"/>
        <v>6.9832606187062746E-2</v>
      </c>
      <c r="S193" s="20">
        <f t="shared" si="28"/>
        <v>-983.13733582175917</v>
      </c>
      <c r="T193" s="20">
        <f t="shared" si="29"/>
        <v>-0.98313733582175922</v>
      </c>
      <c r="U193" s="20">
        <f>(0.5*'Vehicle Data'!$C$3*(E193^2-E192^2))/1000</f>
        <v>-2.20348148148148</v>
      </c>
      <c r="V193" s="20">
        <f t="shared" si="31"/>
        <v>0</v>
      </c>
      <c r="W193" s="37">
        <f>SUM(V$3:V193)/3600</f>
        <v>3.5761580246913623E-2</v>
      </c>
      <c r="Y193" s="3"/>
    </row>
    <row r="194" spans="1:25" x14ac:dyDescent="0.3">
      <c r="A194" s="7" t="s">
        <v>18</v>
      </c>
      <c r="B194" s="7">
        <v>191</v>
      </c>
      <c r="C194" s="7">
        <v>191</v>
      </c>
      <c r="D194" s="12">
        <v>13.7</v>
      </c>
      <c r="E194" s="24">
        <f t="shared" si="23"/>
        <v>3.8055555555555554</v>
      </c>
      <c r="F194" s="24">
        <f>SUM(E$3:E194)</f>
        <v>964.19444444444468</v>
      </c>
      <c r="G194" s="31">
        <f t="shared" si="32"/>
        <v>-0.22222222222222215</v>
      </c>
      <c r="H194" s="31">
        <f t="shared" si="30"/>
        <v>5.5555555555555608E-2</v>
      </c>
      <c r="I194" s="35">
        <f>'Vehicle Data'!$C$8</f>
        <v>185.52672000000001</v>
      </c>
      <c r="J194" s="35">
        <f>0.5*'Vehicle Data'!$C$4*'Vehicle Data'!$C$9*'Vehicle Data'!$C$6*(Calculations!E194^2)</f>
        <v>7.2860215277777769</v>
      </c>
      <c r="K194" s="35">
        <f>'Vehicle Data'!$C$3*G194</f>
        <v>-350.22222222222211</v>
      </c>
      <c r="L194" s="35">
        <f t="shared" si="24"/>
        <v>-157.40948069444431</v>
      </c>
      <c r="M194" s="22">
        <f t="shared" si="22"/>
        <v>0</v>
      </c>
      <c r="N194" s="22">
        <f>SUM(M$3:M194)</f>
        <v>467635.4656693248</v>
      </c>
      <c r="O194" s="22">
        <f t="shared" si="25"/>
        <v>0.12989874046370134</v>
      </c>
      <c r="P194" s="23">
        <f t="shared" si="26"/>
        <v>-599.03052375385744</v>
      </c>
      <c r="Q194" s="23">
        <f>SUMIF(P$3:P194, "&lt;0")</f>
        <v>-251996.41279717977</v>
      </c>
      <c r="R194" s="23">
        <f t="shared" si="27"/>
        <v>6.9999003554772163E-2</v>
      </c>
      <c r="S194" s="20">
        <f t="shared" si="28"/>
        <v>-599.03052375385744</v>
      </c>
      <c r="T194" s="20">
        <f t="shared" si="29"/>
        <v>-0.59903052375385746</v>
      </c>
      <c r="U194" s="20">
        <f>(0.5*'Vehicle Data'!$C$3*(E194^2-E193^2))/1000</f>
        <v>-1.3717037037037048</v>
      </c>
      <c r="V194" s="20">
        <f t="shared" si="31"/>
        <v>0</v>
      </c>
      <c r="W194" s="37">
        <f>SUM(V$3:V194)/3600</f>
        <v>3.5761580246913623E-2</v>
      </c>
      <c r="Y194" s="3"/>
    </row>
    <row r="195" spans="1:25" x14ac:dyDescent="0.3">
      <c r="A195" s="7" t="s">
        <v>18</v>
      </c>
      <c r="B195" s="7">
        <v>192</v>
      </c>
      <c r="C195" s="7">
        <v>192</v>
      </c>
      <c r="D195" s="12">
        <v>12.9</v>
      </c>
      <c r="E195" s="24">
        <f t="shared" si="23"/>
        <v>3.5833333333333335</v>
      </c>
      <c r="F195" s="24">
        <f>SUM(E$3:E195)</f>
        <v>967.77777777777806</v>
      </c>
      <c r="G195" s="31">
        <f t="shared" si="32"/>
        <v>-0.16666666666666657</v>
      </c>
      <c r="H195" s="31">
        <f t="shared" si="30"/>
        <v>6.2499999999999896E-2</v>
      </c>
      <c r="I195" s="35">
        <f>'Vehicle Data'!$C$8</f>
        <v>185.52672000000001</v>
      </c>
      <c r="J195" s="35">
        <f>0.5*'Vehicle Data'!$C$4*'Vehicle Data'!$C$9*'Vehicle Data'!$C$6*(Calculations!E195^2)</f>
        <v>6.4599437499999999</v>
      </c>
      <c r="K195" s="35">
        <f>'Vehicle Data'!$C$3*G195</f>
        <v>-262.66666666666652</v>
      </c>
      <c r="L195" s="35">
        <f t="shared" si="24"/>
        <v>-70.680002916666496</v>
      </c>
      <c r="M195" s="22">
        <f t="shared" ref="M195:M258" si="33">IF(G195&gt;0,L195*E195,0)</f>
        <v>0</v>
      </c>
      <c r="N195" s="22">
        <f>SUM(M$3:M195)</f>
        <v>467635.4656693248</v>
      </c>
      <c r="O195" s="22">
        <f t="shared" si="25"/>
        <v>0.12989874046370134</v>
      </c>
      <c r="P195" s="23">
        <f t="shared" si="26"/>
        <v>-253.27001045138829</v>
      </c>
      <c r="Q195" s="23">
        <f>SUMIF(P$3:P195, "&lt;0")</f>
        <v>-252249.68280763115</v>
      </c>
      <c r="R195" s="23">
        <f t="shared" si="27"/>
        <v>7.0069356335453095E-2</v>
      </c>
      <c r="S195" s="20">
        <f t="shared" si="28"/>
        <v>-253.27001045138829</v>
      </c>
      <c r="T195" s="20">
        <f t="shared" si="29"/>
        <v>-0.25327001045138831</v>
      </c>
      <c r="U195" s="20">
        <f>(0.5*'Vehicle Data'!$C$3*(E195^2-E194^2))/1000</f>
        <v>-1.2938765432098747</v>
      </c>
      <c r="V195" s="20">
        <f t="shared" si="31"/>
        <v>0</v>
      </c>
      <c r="W195" s="37">
        <f>SUM(V$3:V195)/3600</f>
        <v>3.5761580246913623E-2</v>
      </c>
      <c r="Y195" s="3"/>
    </row>
    <row r="196" spans="1:25" x14ac:dyDescent="0.3">
      <c r="A196" s="7" t="s">
        <v>18</v>
      </c>
      <c r="B196" s="7">
        <v>193</v>
      </c>
      <c r="C196" s="7">
        <v>193</v>
      </c>
      <c r="D196" s="12">
        <v>12.5</v>
      </c>
      <c r="E196" s="24">
        <f t="shared" ref="E196:E259" si="34">D196/3.6</f>
        <v>3.4722222222222223</v>
      </c>
      <c r="F196" s="24">
        <f>SUM(E$3:E196)</f>
        <v>971.25000000000023</v>
      </c>
      <c r="G196" s="31">
        <f t="shared" si="32"/>
        <v>-9.7222222222222363E-2</v>
      </c>
      <c r="H196" s="31">
        <f t="shared" si="30"/>
        <v>4.8611111111111063E-2</v>
      </c>
      <c r="I196" s="35">
        <f>'Vehicle Data'!$C$8</f>
        <v>185.52672000000001</v>
      </c>
      <c r="J196" s="35">
        <f>0.5*'Vehicle Data'!$C$4*'Vehicle Data'!$C$9*'Vehicle Data'!$C$6*(Calculations!E196^2)</f>
        <v>6.0655381944444446</v>
      </c>
      <c r="K196" s="35">
        <f>'Vehicle Data'!$C$3*G196</f>
        <v>-153.22222222222246</v>
      </c>
      <c r="L196" s="35">
        <f t="shared" ref="L196:L259" si="35">SUM(I196:K196)</f>
        <v>38.370035972222013</v>
      </c>
      <c r="M196" s="22">
        <f t="shared" si="33"/>
        <v>0</v>
      </c>
      <c r="N196" s="22">
        <f>SUM(M$3:M196)</f>
        <v>467635.4656693248</v>
      </c>
      <c r="O196" s="22">
        <f t="shared" ref="O196:O259" si="36">N196/3600000</f>
        <v>0.12989874046370134</v>
      </c>
      <c r="P196" s="23">
        <f t="shared" ref="P196:P259" si="37">IF(G196&lt;0,E196*L196,0)</f>
        <v>133.22929157021534</v>
      </c>
      <c r="Q196" s="23">
        <f>SUMIF(P$3:P196, "&lt;0")</f>
        <v>-252249.68280763115</v>
      </c>
      <c r="R196" s="23">
        <f t="shared" ref="R196:R259" si="38">Q196/3600000*-1</f>
        <v>7.0069356335453095E-2</v>
      </c>
      <c r="S196" s="20">
        <f t="shared" ref="S196:S259" si="39">IF(M196&gt;0,M196,P196)</f>
        <v>133.22929157021534</v>
      </c>
      <c r="T196" s="20">
        <f t="shared" ref="T196:T259" si="40">L196*E196/1000</f>
        <v>0.13322929157021535</v>
      </c>
      <c r="U196" s="20">
        <f>(0.5*'Vehicle Data'!$C$3*(E196^2-E195^2))/1000</f>
        <v>-0.61775308641975335</v>
      </c>
      <c r="V196" s="20">
        <f t="shared" si="31"/>
        <v>0</v>
      </c>
      <c r="W196" s="37">
        <f>SUM(V$3:V196)/3600</f>
        <v>3.5761580246913623E-2</v>
      </c>
      <c r="Y196" s="3"/>
    </row>
    <row r="197" spans="1:25" x14ac:dyDescent="0.3">
      <c r="A197" s="7" t="s">
        <v>18</v>
      </c>
      <c r="B197" s="7">
        <v>194</v>
      </c>
      <c r="C197" s="7">
        <v>194</v>
      </c>
      <c r="D197" s="12">
        <v>12.2</v>
      </c>
      <c r="E197" s="24">
        <f t="shared" si="34"/>
        <v>3.3888888888888884</v>
      </c>
      <c r="F197" s="24">
        <f>SUM(E$3:E197)</f>
        <v>974.63888888888914</v>
      </c>
      <c r="G197" s="31">
        <f t="shared" si="32"/>
        <v>-6.9444444444444448E-2</v>
      </c>
      <c r="H197" s="31">
        <f t="shared" ref="H197:H260" si="41">($G198-$G196)/2</f>
        <v>3.4722222222222342E-2</v>
      </c>
      <c r="I197" s="35">
        <f>'Vehicle Data'!$C$8</f>
        <v>185.52672000000001</v>
      </c>
      <c r="J197" s="35">
        <f>0.5*'Vehicle Data'!$C$4*'Vehicle Data'!$C$9*'Vehicle Data'!$C$6*(Calculations!E197^2)</f>
        <v>5.7778861111111093</v>
      </c>
      <c r="K197" s="35">
        <f>'Vehicle Data'!$C$3*G197</f>
        <v>-109.44444444444444</v>
      </c>
      <c r="L197" s="35">
        <f t="shared" si="35"/>
        <v>81.860161666666684</v>
      </c>
      <c r="M197" s="22">
        <f t="shared" si="33"/>
        <v>0</v>
      </c>
      <c r="N197" s="22">
        <f>SUM(M$3:M197)</f>
        <v>467635.4656693248</v>
      </c>
      <c r="O197" s="22">
        <f t="shared" si="36"/>
        <v>0.12989874046370134</v>
      </c>
      <c r="P197" s="23">
        <f t="shared" si="37"/>
        <v>277.41499231481481</v>
      </c>
      <c r="Q197" s="23">
        <f>SUMIF(P$3:P197, "&lt;0")</f>
        <v>-252249.68280763115</v>
      </c>
      <c r="R197" s="23">
        <f t="shared" si="38"/>
        <v>7.0069356335453095E-2</v>
      </c>
      <c r="S197" s="20">
        <f t="shared" si="39"/>
        <v>277.41499231481481</v>
      </c>
      <c r="T197" s="20">
        <f t="shared" si="40"/>
        <v>0.27741499231481481</v>
      </c>
      <c r="U197" s="20">
        <f>(0.5*'Vehicle Data'!$C$3*(E197^2-E196^2))/1000</f>
        <v>-0.45054629629629933</v>
      </c>
      <c r="V197" s="20">
        <f t="shared" ref="V197:V260" si="42">IF(U196-U197&gt;0,(U196-U197)*0.8,0)</f>
        <v>0</v>
      </c>
      <c r="W197" s="37">
        <f>SUM(V$3:V197)/3600</f>
        <v>3.5761580246913623E-2</v>
      </c>
      <c r="Y197" s="3"/>
    </row>
    <row r="198" spans="1:25" x14ac:dyDescent="0.3">
      <c r="A198" s="7" t="s">
        <v>18</v>
      </c>
      <c r="B198" s="7">
        <v>195</v>
      </c>
      <c r="C198" s="7">
        <v>195</v>
      </c>
      <c r="D198" s="12">
        <v>12</v>
      </c>
      <c r="E198" s="24">
        <f t="shared" si="34"/>
        <v>3.333333333333333</v>
      </c>
      <c r="F198" s="24">
        <f>SUM(E$3:E198)</f>
        <v>977.97222222222251</v>
      </c>
      <c r="G198" s="31">
        <f t="shared" ref="G198:G261" si="43">($D199-$D197)/2/3.6</f>
        <v>-2.7777777777777679E-2</v>
      </c>
      <c r="H198" s="31">
        <f t="shared" si="41"/>
        <v>3.4722222222222224E-2</v>
      </c>
      <c r="I198" s="35">
        <f>'Vehicle Data'!$C$8</f>
        <v>185.52672000000001</v>
      </c>
      <c r="J198" s="35">
        <f>0.5*'Vehicle Data'!$C$4*'Vehicle Data'!$C$9*'Vehicle Data'!$C$6*(Calculations!E198^2)</f>
        <v>5.589999999999999</v>
      </c>
      <c r="K198" s="35">
        <f>'Vehicle Data'!$C$3*G198</f>
        <v>-43.777777777777622</v>
      </c>
      <c r="L198" s="35">
        <f t="shared" si="35"/>
        <v>147.33894222222239</v>
      </c>
      <c r="M198" s="22">
        <f t="shared" si="33"/>
        <v>0</v>
      </c>
      <c r="N198" s="22">
        <f>SUM(M$3:M198)</f>
        <v>467635.4656693248</v>
      </c>
      <c r="O198" s="22">
        <f t="shared" si="36"/>
        <v>0.12989874046370134</v>
      </c>
      <c r="P198" s="23">
        <f t="shared" si="37"/>
        <v>491.1298074074079</v>
      </c>
      <c r="Q198" s="23">
        <f>SUMIF(P$3:P198, "&lt;0")</f>
        <v>-252249.68280763115</v>
      </c>
      <c r="R198" s="23">
        <f t="shared" si="38"/>
        <v>7.0069356335453095E-2</v>
      </c>
      <c r="S198" s="20">
        <f t="shared" si="39"/>
        <v>491.1298074074079</v>
      </c>
      <c r="T198" s="20">
        <f t="shared" si="40"/>
        <v>0.49112980740740791</v>
      </c>
      <c r="U198" s="20">
        <f>(0.5*'Vehicle Data'!$C$3*(E198^2-E197^2))/1000</f>
        <v>-0.29428395061728296</v>
      </c>
      <c r="V198" s="20">
        <f t="shared" si="42"/>
        <v>0</v>
      </c>
      <c r="W198" s="37">
        <f>SUM(V$3:V198)/3600</f>
        <v>3.5761580246913623E-2</v>
      </c>
      <c r="Y198" s="3"/>
    </row>
    <row r="199" spans="1:25" x14ac:dyDescent="0.3">
      <c r="A199" s="7" t="s">
        <v>18</v>
      </c>
      <c r="B199" s="7">
        <v>196</v>
      </c>
      <c r="C199" s="7">
        <v>196</v>
      </c>
      <c r="D199" s="12">
        <v>12</v>
      </c>
      <c r="E199" s="24">
        <f t="shared" si="34"/>
        <v>3.333333333333333</v>
      </c>
      <c r="F199" s="24">
        <f>SUM(E$3:E199)</f>
        <v>981.30555555555588</v>
      </c>
      <c r="G199" s="31">
        <f t="shared" si="43"/>
        <v>0</v>
      </c>
      <c r="H199" s="31">
        <f t="shared" si="41"/>
        <v>1.388888888888884E-2</v>
      </c>
      <c r="I199" s="35">
        <f>'Vehicle Data'!$C$8</f>
        <v>185.52672000000001</v>
      </c>
      <c r="J199" s="35">
        <f>0.5*'Vehicle Data'!$C$4*'Vehicle Data'!$C$9*'Vehicle Data'!$C$6*(Calculations!E199^2)</f>
        <v>5.589999999999999</v>
      </c>
      <c r="K199" s="35">
        <f>'Vehicle Data'!$C$3*G199</f>
        <v>0</v>
      </c>
      <c r="L199" s="35">
        <f t="shared" si="35"/>
        <v>191.11672000000002</v>
      </c>
      <c r="M199" s="22">
        <f t="shared" si="33"/>
        <v>0</v>
      </c>
      <c r="N199" s="22">
        <f>SUM(M$3:M199)</f>
        <v>467635.4656693248</v>
      </c>
      <c r="O199" s="22">
        <f t="shared" si="36"/>
        <v>0.12989874046370134</v>
      </c>
      <c r="P199" s="23">
        <f t="shared" si="37"/>
        <v>0</v>
      </c>
      <c r="Q199" s="23">
        <f>SUMIF(P$3:P199, "&lt;0")</f>
        <v>-252249.68280763115</v>
      </c>
      <c r="R199" s="23">
        <f t="shared" si="38"/>
        <v>7.0069356335453095E-2</v>
      </c>
      <c r="S199" s="20">
        <f t="shared" si="39"/>
        <v>0</v>
      </c>
      <c r="T199" s="20">
        <f t="shared" si="40"/>
        <v>0.63705573333333332</v>
      </c>
      <c r="U199" s="20">
        <f>(0.5*'Vehicle Data'!$C$3*(E199^2-E198^2))/1000</f>
        <v>0</v>
      </c>
      <c r="V199" s="20">
        <f t="shared" si="42"/>
        <v>0</v>
      </c>
      <c r="W199" s="37">
        <f>SUM(V$3:V199)/3600</f>
        <v>3.5761580246913623E-2</v>
      </c>
      <c r="Y199" s="3"/>
    </row>
    <row r="200" spans="1:25" x14ac:dyDescent="0.3">
      <c r="A200" s="7" t="s">
        <v>18</v>
      </c>
      <c r="B200" s="7">
        <v>197</v>
      </c>
      <c r="C200" s="7">
        <v>197</v>
      </c>
      <c r="D200" s="12">
        <v>12</v>
      </c>
      <c r="E200" s="24">
        <f t="shared" si="34"/>
        <v>3.333333333333333</v>
      </c>
      <c r="F200" s="24">
        <f>SUM(E$3:E200)</f>
        <v>984.63888888888926</v>
      </c>
      <c r="G200" s="31">
        <f t="shared" si="43"/>
        <v>0</v>
      </c>
      <c r="H200" s="31">
        <f t="shared" si="41"/>
        <v>3.4722222222222224E-2</v>
      </c>
      <c r="I200" s="35">
        <f>'Vehicle Data'!$C$8</f>
        <v>185.52672000000001</v>
      </c>
      <c r="J200" s="35">
        <f>0.5*'Vehicle Data'!$C$4*'Vehicle Data'!$C$9*'Vehicle Data'!$C$6*(Calculations!E200^2)</f>
        <v>5.589999999999999</v>
      </c>
      <c r="K200" s="35">
        <f>'Vehicle Data'!$C$3*G200</f>
        <v>0</v>
      </c>
      <c r="L200" s="35">
        <f t="shared" si="35"/>
        <v>191.11672000000002</v>
      </c>
      <c r="M200" s="22">
        <f t="shared" si="33"/>
        <v>0</v>
      </c>
      <c r="N200" s="22">
        <f>SUM(M$3:M200)</f>
        <v>467635.4656693248</v>
      </c>
      <c r="O200" s="22">
        <f t="shared" si="36"/>
        <v>0.12989874046370134</v>
      </c>
      <c r="P200" s="23">
        <f t="shared" si="37"/>
        <v>0</v>
      </c>
      <c r="Q200" s="23">
        <f>SUMIF(P$3:P200, "&lt;0")</f>
        <v>-252249.68280763115</v>
      </c>
      <c r="R200" s="23">
        <f t="shared" si="38"/>
        <v>7.0069356335453095E-2</v>
      </c>
      <c r="S200" s="20">
        <f t="shared" si="39"/>
        <v>0</v>
      </c>
      <c r="T200" s="20">
        <f t="shared" si="40"/>
        <v>0.63705573333333332</v>
      </c>
      <c r="U200" s="20">
        <f>(0.5*'Vehicle Data'!$C$3*(E200^2-E199^2))/1000</f>
        <v>0</v>
      </c>
      <c r="V200" s="20">
        <f t="shared" si="42"/>
        <v>0</v>
      </c>
      <c r="W200" s="37">
        <f>SUM(V$3:V200)/3600</f>
        <v>3.5761580246913623E-2</v>
      </c>
      <c r="Y200" s="3"/>
    </row>
    <row r="201" spans="1:25" x14ac:dyDescent="0.3">
      <c r="A201" s="7" t="s">
        <v>18</v>
      </c>
      <c r="B201" s="7">
        <v>198</v>
      </c>
      <c r="C201" s="7">
        <v>198</v>
      </c>
      <c r="D201" s="12">
        <v>12</v>
      </c>
      <c r="E201" s="24">
        <f t="shared" si="34"/>
        <v>3.333333333333333</v>
      </c>
      <c r="F201" s="24">
        <f>SUM(E$3:E201)</f>
        <v>987.97222222222263</v>
      </c>
      <c r="G201" s="31">
        <f t="shared" si="43"/>
        <v>6.9444444444444448E-2</v>
      </c>
      <c r="H201" s="31">
        <f t="shared" si="41"/>
        <v>6.9444444444444448E-2</v>
      </c>
      <c r="I201" s="35">
        <f>'Vehicle Data'!$C$8</f>
        <v>185.52672000000001</v>
      </c>
      <c r="J201" s="35">
        <f>0.5*'Vehicle Data'!$C$4*'Vehicle Data'!$C$9*'Vehicle Data'!$C$6*(Calculations!E201^2)</f>
        <v>5.589999999999999</v>
      </c>
      <c r="K201" s="35">
        <f>'Vehicle Data'!$C$3*G201</f>
        <v>109.44444444444444</v>
      </c>
      <c r="L201" s="35">
        <f t="shared" si="35"/>
        <v>300.56116444444444</v>
      </c>
      <c r="M201" s="22">
        <f t="shared" si="33"/>
        <v>1001.870548148148</v>
      </c>
      <c r="N201" s="22">
        <f>SUM(M$3:M201)</f>
        <v>468637.33621747297</v>
      </c>
      <c r="O201" s="22">
        <f t="shared" si="36"/>
        <v>0.13017703783818693</v>
      </c>
      <c r="P201" s="23">
        <f t="shared" si="37"/>
        <v>0</v>
      </c>
      <c r="Q201" s="23">
        <f>SUMIF(P$3:P201, "&lt;0")</f>
        <v>-252249.68280763115</v>
      </c>
      <c r="R201" s="23">
        <f t="shared" si="38"/>
        <v>7.0069356335453095E-2</v>
      </c>
      <c r="S201" s="20">
        <f t="shared" si="39"/>
        <v>1001.870548148148</v>
      </c>
      <c r="T201" s="20">
        <f t="shared" si="40"/>
        <v>1.001870548148148</v>
      </c>
      <c r="U201" s="20">
        <f>(0.5*'Vehicle Data'!$C$3*(E201^2-E200^2))/1000</f>
        <v>0</v>
      </c>
      <c r="V201" s="20">
        <f t="shared" si="42"/>
        <v>0</v>
      </c>
      <c r="W201" s="37">
        <f>SUM(V$3:V201)/3600</f>
        <v>3.5761580246913623E-2</v>
      </c>
      <c r="Y201" s="3"/>
    </row>
    <row r="202" spans="1:25" x14ac:dyDescent="0.3">
      <c r="A202" s="7" t="s">
        <v>18</v>
      </c>
      <c r="B202" s="7">
        <v>199</v>
      </c>
      <c r="C202" s="7">
        <v>199</v>
      </c>
      <c r="D202" s="12">
        <v>12.5</v>
      </c>
      <c r="E202" s="24">
        <f t="shared" si="34"/>
        <v>3.4722222222222223</v>
      </c>
      <c r="F202" s="24">
        <f>SUM(E$3:E202)</f>
        <v>991.4444444444448</v>
      </c>
      <c r="G202" s="31">
        <f t="shared" si="43"/>
        <v>0.1388888888888889</v>
      </c>
      <c r="H202" s="31">
        <f t="shared" si="41"/>
        <v>6.9444444444444434E-2</v>
      </c>
      <c r="I202" s="35">
        <f>'Vehicle Data'!$C$8</f>
        <v>185.52672000000001</v>
      </c>
      <c r="J202" s="35">
        <f>0.5*'Vehicle Data'!$C$4*'Vehicle Data'!$C$9*'Vehicle Data'!$C$6*(Calculations!E202^2)</f>
        <v>6.0655381944444446</v>
      </c>
      <c r="K202" s="35">
        <f>'Vehicle Data'!$C$3*G202</f>
        <v>218.88888888888889</v>
      </c>
      <c r="L202" s="35">
        <f t="shared" si="35"/>
        <v>410.48114708333333</v>
      </c>
      <c r="M202" s="22">
        <f t="shared" si="33"/>
        <v>1425.2817607060185</v>
      </c>
      <c r="N202" s="22">
        <f>SUM(M$3:M202)</f>
        <v>470062.61797817901</v>
      </c>
      <c r="O202" s="22">
        <f t="shared" si="36"/>
        <v>0.13057294943838305</v>
      </c>
      <c r="P202" s="23">
        <f t="shared" si="37"/>
        <v>0</v>
      </c>
      <c r="Q202" s="23">
        <f>SUMIF(P$3:P202, "&lt;0")</f>
        <v>-252249.68280763115</v>
      </c>
      <c r="R202" s="23">
        <f t="shared" si="38"/>
        <v>7.0069356335453095E-2</v>
      </c>
      <c r="S202" s="20">
        <f t="shared" si="39"/>
        <v>1425.2817607060185</v>
      </c>
      <c r="T202" s="20">
        <f t="shared" si="40"/>
        <v>1.4252817607060186</v>
      </c>
      <c r="U202" s="20">
        <f>(0.5*'Vehicle Data'!$C$3*(E202^2-E201^2))/1000</f>
        <v>0.74483024691358235</v>
      </c>
      <c r="V202" s="20">
        <f t="shared" si="42"/>
        <v>0</v>
      </c>
      <c r="W202" s="37">
        <f>SUM(V$3:V202)/3600</f>
        <v>3.5761580246913623E-2</v>
      </c>
      <c r="Y202" s="3"/>
    </row>
    <row r="203" spans="1:25" x14ac:dyDescent="0.3">
      <c r="A203" s="7" t="s">
        <v>18</v>
      </c>
      <c r="B203" s="7">
        <v>200</v>
      </c>
      <c r="C203" s="7">
        <v>200</v>
      </c>
      <c r="D203" s="12">
        <v>13</v>
      </c>
      <c r="E203" s="24">
        <f t="shared" si="34"/>
        <v>3.6111111111111112</v>
      </c>
      <c r="F203" s="24">
        <f>SUM(E$3:E203)</f>
        <v>995.05555555555588</v>
      </c>
      <c r="G203" s="31">
        <f t="shared" si="43"/>
        <v>0.20833333333333331</v>
      </c>
      <c r="H203" s="31">
        <f t="shared" si="41"/>
        <v>6.9444444444444448E-2</v>
      </c>
      <c r="I203" s="35">
        <f>'Vehicle Data'!$C$8</f>
        <v>185.52672000000001</v>
      </c>
      <c r="J203" s="35">
        <f>0.5*'Vehicle Data'!$C$4*'Vehicle Data'!$C$9*'Vehicle Data'!$C$6*(Calculations!E203^2)</f>
        <v>6.5604861111111106</v>
      </c>
      <c r="K203" s="35">
        <f>'Vehicle Data'!$C$3*G203</f>
        <v>328.33333333333331</v>
      </c>
      <c r="L203" s="35">
        <f t="shared" si="35"/>
        <v>520.42053944444444</v>
      </c>
      <c r="M203" s="22">
        <f t="shared" si="33"/>
        <v>1879.2963924382716</v>
      </c>
      <c r="N203" s="22">
        <f>SUM(M$3:M203)</f>
        <v>471941.91437061731</v>
      </c>
      <c r="O203" s="22">
        <f t="shared" si="36"/>
        <v>0.13109497621406035</v>
      </c>
      <c r="P203" s="23">
        <f t="shared" si="37"/>
        <v>0</v>
      </c>
      <c r="Q203" s="23">
        <f>SUMIF(P$3:P203, "&lt;0")</f>
        <v>-252249.68280763115</v>
      </c>
      <c r="R203" s="23">
        <f t="shared" si="38"/>
        <v>7.0069356335453095E-2</v>
      </c>
      <c r="S203" s="20">
        <f t="shared" si="39"/>
        <v>1879.2963924382716</v>
      </c>
      <c r="T203" s="20">
        <f t="shared" si="40"/>
        <v>1.8792963924382715</v>
      </c>
      <c r="U203" s="20">
        <f>(0.5*'Vehicle Data'!$C$3*(E203^2-E202^2))/1000</f>
        <v>0.77523148148148102</v>
      </c>
      <c r="V203" s="20">
        <f t="shared" si="42"/>
        <v>0</v>
      </c>
      <c r="W203" s="37">
        <f>SUM(V$3:V203)/3600</f>
        <v>3.5761580246913623E-2</v>
      </c>
      <c r="Y203" s="3"/>
    </row>
    <row r="204" spans="1:25" x14ac:dyDescent="0.3">
      <c r="A204" s="7" t="s">
        <v>18</v>
      </c>
      <c r="B204" s="7">
        <v>201</v>
      </c>
      <c r="C204" s="7">
        <v>201</v>
      </c>
      <c r="D204" s="12">
        <v>14</v>
      </c>
      <c r="E204" s="24">
        <f t="shared" si="34"/>
        <v>3.8888888888888888</v>
      </c>
      <c r="F204" s="24">
        <f>SUM(E$3:E204)</f>
        <v>998.9444444444448</v>
      </c>
      <c r="G204" s="31">
        <f t="shared" si="43"/>
        <v>0.27777777777777779</v>
      </c>
      <c r="H204" s="31">
        <f t="shared" si="41"/>
        <v>6.9444444444444448E-2</v>
      </c>
      <c r="I204" s="35">
        <f>'Vehicle Data'!$C$8</f>
        <v>185.52672000000001</v>
      </c>
      <c r="J204" s="35">
        <f>0.5*'Vehicle Data'!$C$4*'Vehicle Data'!$C$9*'Vehicle Data'!$C$6*(Calculations!E204^2)</f>
        <v>7.6086111111111103</v>
      </c>
      <c r="K204" s="35">
        <f>'Vehicle Data'!$C$3*G204</f>
        <v>437.77777777777777</v>
      </c>
      <c r="L204" s="35">
        <f t="shared" si="35"/>
        <v>630.91310888888893</v>
      </c>
      <c r="M204" s="22">
        <f t="shared" si="33"/>
        <v>2453.5509790123456</v>
      </c>
      <c r="N204" s="22">
        <f>SUM(M$3:M204)</f>
        <v>474395.46534962964</v>
      </c>
      <c r="O204" s="22">
        <f t="shared" si="36"/>
        <v>0.13177651815267491</v>
      </c>
      <c r="P204" s="23">
        <f t="shared" si="37"/>
        <v>0</v>
      </c>
      <c r="Q204" s="23">
        <f>SUMIF(P$3:P204, "&lt;0")</f>
        <v>-252249.68280763115</v>
      </c>
      <c r="R204" s="23">
        <f t="shared" si="38"/>
        <v>7.0069356335453095E-2</v>
      </c>
      <c r="S204" s="20">
        <f t="shared" si="39"/>
        <v>2453.5509790123456</v>
      </c>
      <c r="T204" s="20">
        <f t="shared" si="40"/>
        <v>2.4535509790123458</v>
      </c>
      <c r="U204" s="20">
        <f>(0.5*'Vehicle Data'!$C$3*(E204^2-E203^2))/1000</f>
        <v>1.6416666666666659</v>
      </c>
      <c r="V204" s="20">
        <f t="shared" si="42"/>
        <v>0</v>
      </c>
      <c r="W204" s="37">
        <f>SUM(V$3:V204)/3600</f>
        <v>3.5761580246913623E-2</v>
      </c>
      <c r="Y204" s="3"/>
    </row>
    <row r="205" spans="1:25" x14ac:dyDescent="0.3">
      <c r="A205" s="7" t="s">
        <v>18</v>
      </c>
      <c r="B205" s="7">
        <v>202</v>
      </c>
      <c r="C205" s="7">
        <v>202</v>
      </c>
      <c r="D205" s="12">
        <v>15</v>
      </c>
      <c r="E205" s="24">
        <f t="shared" si="34"/>
        <v>4.166666666666667</v>
      </c>
      <c r="F205" s="24">
        <f>SUM(E$3:E205)</f>
        <v>1003.1111111111114</v>
      </c>
      <c r="G205" s="31">
        <f t="shared" si="43"/>
        <v>0.34722222222222221</v>
      </c>
      <c r="H205" s="31">
        <f t="shared" si="41"/>
        <v>0.1388888888888889</v>
      </c>
      <c r="I205" s="35">
        <f>'Vehicle Data'!$C$8</f>
        <v>185.52672000000001</v>
      </c>
      <c r="J205" s="35">
        <f>0.5*'Vehicle Data'!$C$4*'Vehicle Data'!$C$9*'Vehicle Data'!$C$6*(Calculations!E205^2)</f>
        <v>8.7343750000000018</v>
      </c>
      <c r="K205" s="35">
        <f>'Vehicle Data'!$C$3*G205</f>
        <v>547.22222222222217</v>
      </c>
      <c r="L205" s="35">
        <f t="shared" si="35"/>
        <v>741.48331722222224</v>
      </c>
      <c r="M205" s="22">
        <f t="shared" si="33"/>
        <v>3089.5138217592594</v>
      </c>
      <c r="N205" s="22">
        <f>SUM(M$3:M205)</f>
        <v>477484.9791713889</v>
      </c>
      <c r="O205" s="22">
        <f t="shared" si="36"/>
        <v>0.13263471643649691</v>
      </c>
      <c r="P205" s="23">
        <f t="shared" si="37"/>
        <v>0</v>
      </c>
      <c r="Q205" s="23">
        <f>SUMIF(P$3:P205, "&lt;0")</f>
        <v>-252249.68280763115</v>
      </c>
      <c r="R205" s="23">
        <f t="shared" si="38"/>
        <v>7.0069356335453095E-2</v>
      </c>
      <c r="S205" s="20">
        <f t="shared" si="39"/>
        <v>3089.5138217592594</v>
      </c>
      <c r="T205" s="20">
        <f t="shared" si="40"/>
        <v>3.0895138217592595</v>
      </c>
      <c r="U205" s="20">
        <f>(0.5*'Vehicle Data'!$C$3*(E205^2-E204^2))/1000</f>
        <v>1.7632716049382751</v>
      </c>
      <c r="V205" s="20">
        <f t="shared" si="42"/>
        <v>0</v>
      </c>
      <c r="W205" s="37">
        <f>SUM(V$3:V205)/3600</f>
        <v>3.5761580246913623E-2</v>
      </c>
      <c r="Y205" s="3"/>
    </row>
    <row r="206" spans="1:25" x14ac:dyDescent="0.3">
      <c r="A206" s="7" t="s">
        <v>18</v>
      </c>
      <c r="B206" s="7">
        <v>203</v>
      </c>
      <c r="C206" s="7">
        <v>203</v>
      </c>
      <c r="D206" s="12">
        <v>16.5</v>
      </c>
      <c r="E206" s="24">
        <f t="shared" si="34"/>
        <v>4.583333333333333</v>
      </c>
      <c r="F206" s="24">
        <f>SUM(E$3:E206)</f>
        <v>1007.6944444444448</v>
      </c>
      <c r="G206" s="31">
        <f t="shared" si="43"/>
        <v>0.55555555555555558</v>
      </c>
      <c r="H206" s="31">
        <f t="shared" si="41"/>
        <v>0.15277777777777773</v>
      </c>
      <c r="I206" s="35">
        <f>'Vehicle Data'!$C$8</f>
        <v>185.52672000000001</v>
      </c>
      <c r="J206" s="35">
        <f>0.5*'Vehicle Data'!$C$4*'Vehicle Data'!$C$9*'Vehicle Data'!$C$6*(Calculations!E206^2)</f>
        <v>10.56859375</v>
      </c>
      <c r="K206" s="35">
        <f>'Vehicle Data'!$C$3*G206</f>
        <v>875.55555555555554</v>
      </c>
      <c r="L206" s="35">
        <f t="shared" si="35"/>
        <v>1071.6508693055555</v>
      </c>
      <c r="M206" s="22">
        <f t="shared" si="33"/>
        <v>4911.7331509837959</v>
      </c>
      <c r="N206" s="22">
        <f>SUM(M$3:M206)</f>
        <v>482396.71232237271</v>
      </c>
      <c r="O206" s="22">
        <f t="shared" si="36"/>
        <v>0.13399908675621464</v>
      </c>
      <c r="P206" s="23">
        <f t="shared" si="37"/>
        <v>0</v>
      </c>
      <c r="Q206" s="23">
        <f>SUMIF(P$3:P206, "&lt;0")</f>
        <v>-252249.68280763115</v>
      </c>
      <c r="R206" s="23">
        <f t="shared" si="38"/>
        <v>7.0069356335453095E-2</v>
      </c>
      <c r="S206" s="20">
        <f t="shared" si="39"/>
        <v>4911.7331509837959</v>
      </c>
      <c r="T206" s="20">
        <f t="shared" si="40"/>
        <v>4.911733150983796</v>
      </c>
      <c r="U206" s="20">
        <f>(0.5*'Vehicle Data'!$C$3*(E206^2-E205^2))/1000</f>
        <v>2.8729166666666628</v>
      </c>
      <c r="V206" s="20">
        <f t="shared" si="42"/>
        <v>0</v>
      </c>
      <c r="W206" s="37">
        <f>SUM(V$3:V206)/3600</f>
        <v>3.5761580246913623E-2</v>
      </c>
      <c r="Y206" s="3"/>
    </row>
    <row r="207" spans="1:25" x14ac:dyDescent="0.3">
      <c r="A207" s="7" t="s">
        <v>18</v>
      </c>
      <c r="B207" s="7">
        <v>204</v>
      </c>
      <c r="C207" s="7">
        <v>204</v>
      </c>
      <c r="D207" s="12">
        <v>19</v>
      </c>
      <c r="E207" s="24">
        <f t="shared" si="34"/>
        <v>5.2777777777777777</v>
      </c>
      <c r="F207" s="24">
        <f>SUM(E$3:E207)</f>
        <v>1012.9722222222226</v>
      </c>
      <c r="G207" s="31">
        <f t="shared" si="43"/>
        <v>0.65277777777777768</v>
      </c>
      <c r="H207" s="31">
        <f t="shared" si="41"/>
        <v>5.555555555555558E-2</v>
      </c>
      <c r="I207" s="35">
        <f>'Vehicle Data'!$C$8</f>
        <v>185.52672000000001</v>
      </c>
      <c r="J207" s="35">
        <f>0.5*'Vehicle Data'!$C$4*'Vehicle Data'!$C$9*'Vehicle Data'!$C$6*(Calculations!E207^2)</f>
        <v>14.013819444444444</v>
      </c>
      <c r="K207" s="35">
        <f>'Vehicle Data'!$C$3*G207</f>
        <v>1028.7777777777776</v>
      </c>
      <c r="L207" s="35">
        <f t="shared" si="35"/>
        <v>1228.318317222222</v>
      </c>
      <c r="M207" s="22">
        <f t="shared" si="33"/>
        <v>6482.7911186728388</v>
      </c>
      <c r="N207" s="22">
        <f>SUM(M$3:M207)</f>
        <v>488879.50344104553</v>
      </c>
      <c r="O207" s="22">
        <f t="shared" si="36"/>
        <v>0.1357998620669571</v>
      </c>
      <c r="P207" s="23">
        <f t="shared" si="37"/>
        <v>0</v>
      </c>
      <c r="Q207" s="23">
        <f>SUMIF(P$3:P207, "&lt;0")</f>
        <v>-252249.68280763115</v>
      </c>
      <c r="R207" s="23">
        <f t="shared" si="38"/>
        <v>7.0069356335453095E-2</v>
      </c>
      <c r="S207" s="20">
        <f t="shared" si="39"/>
        <v>6482.7911186728388</v>
      </c>
      <c r="T207" s="20">
        <f t="shared" si="40"/>
        <v>6.4827911186728384</v>
      </c>
      <c r="U207" s="20">
        <f>(0.5*'Vehicle Data'!$C$3*(E207^2-E206^2))/1000</f>
        <v>5.3962191358024691</v>
      </c>
      <c r="V207" s="20">
        <f t="shared" si="42"/>
        <v>0</v>
      </c>
      <c r="W207" s="37">
        <f>SUM(V$3:V207)/3600</f>
        <v>3.5761580246913623E-2</v>
      </c>
      <c r="Y207" s="3"/>
    </row>
    <row r="208" spans="1:25" x14ac:dyDescent="0.3">
      <c r="A208" s="7" t="s">
        <v>18</v>
      </c>
      <c r="B208" s="7">
        <v>205</v>
      </c>
      <c r="C208" s="7">
        <v>205</v>
      </c>
      <c r="D208" s="12">
        <v>21.2</v>
      </c>
      <c r="E208" s="24">
        <f t="shared" si="34"/>
        <v>5.8888888888888884</v>
      </c>
      <c r="F208" s="24">
        <f>SUM(E$3:E208)</f>
        <v>1018.8611111111115</v>
      </c>
      <c r="G208" s="31">
        <f t="shared" si="43"/>
        <v>0.66666666666666674</v>
      </c>
      <c r="H208" s="31">
        <f t="shared" si="41"/>
        <v>6.944444444444442E-2</v>
      </c>
      <c r="I208" s="35">
        <f>'Vehicle Data'!$C$8</f>
        <v>185.52672000000001</v>
      </c>
      <c r="J208" s="35">
        <f>0.5*'Vehicle Data'!$C$4*'Vehicle Data'!$C$9*'Vehicle Data'!$C$6*(Calculations!E208^2)</f>
        <v>17.447011111111106</v>
      </c>
      <c r="K208" s="35">
        <f>'Vehicle Data'!$C$3*G208</f>
        <v>1050.6666666666667</v>
      </c>
      <c r="L208" s="35">
        <f t="shared" si="35"/>
        <v>1253.6403977777779</v>
      </c>
      <c r="M208" s="22">
        <f t="shared" si="33"/>
        <v>7382.5490091358024</v>
      </c>
      <c r="N208" s="22">
        <f>SUM(M$3:M208)</f>
        <v>496262.05245018133</v>
      </c>
      <c r="O208" s="22">
        <f t="shared" si="36"/>
        <v>0.13785057012505036</v>
      </c>
      <c r="P208" s="23">
        <f t="shared" si="37"/>
        <v>0</v>
      </c>
      <c r="Q208" s="23">
        <f>SUMIF(P$3:P208, "&lt;0")</f>
        <v>-252249.68280763115</v>
      </c>
      <c r="R208" s="23">
        <f t="shared" si="38"/>
        <v>7.0069356335453095E-2</v>
      </c>
      <c r="S208" s="20">
        <f t="shared" si="39"/>
        <v>7382.5490091358024</v>
      </c>
      <c r="T208" s="20">
        <f t="shared" si="40"/>
        <v>7.3825490091358024</v>
      </c>
      <c r="U208" s="20">
        <f>(0.5*'Vehicle Data'!$C$3*(E208^2-E207^2))/1000</f>
        <v>5.3773703703703664</v>
      </c>
      <c r="V208" s="20">
        <f t="shared" si="42"/>
        <v>1.507901234568223E-2</v>
      </c>
      <c r="W208" s="37">
        <f>SUM(V$3:V208)/3600</f>
        <v>3.5765768861454092E-2</v>
      </c>
      <c r="Y208" s="3"/>
    </row>
    <row r="209" spans="1:25" x14ac:dyDescent="0.3">
      <c r="A209" s="7" t="s">
        <v>18</v>
      </c>
      <c r="B209" s="7">
        <v>206</v>
      </c>
      <c r="C209" s="7">
        <v>206</v>
      </c>
      <c r="D209" s="12">
        <v>23.8</v>
      </c>
      <c r="E209" s="24">
        <f t="shared" si="34"/>
        <v>6.6111111111111107</v>
      </c>
      <c r="F209" s="24">
        <f>SUM(E$3:E209)</f>
        <v>1025.4722222222226</v>
      </c>
      <c r="G209" s="31">
        <f t="shared" si="43"/>
        <v>0.79166666666666652</v>
      </c>
      <c r="H209" s="31">
        <f t="shared" si="41"/>
        <v>6.944444444444442E-2</v>
      </c>
      <c r="I209" s="35">
        <f>'Vehicle Data'!$C$8</f>
        <v>185.52672000000001</v>
      </c>
      <c r="J209" s="35">
        <f>0.5*'Vehicle Data'!$C$4*'Vehicle Data'!$C$9*'Vehicle Data'!$C$6*(Calculations!E209^2)</f>
        <v>21.988886111111107</v>
      </c>
      <c r="K209" s="35">
        <f>'Vehicle Data'!$C$3*G209</f>
        <v>1247.6666666666665</v>
      </c>
      <c r="L209" s="35">
        <f t="shared" si="35"/>
        <v>1455.1822727777776</v>
      </c>
      <c r="M209" s="22">
        <f t="shared" si="33"/>
        <v>9620.3716922530839</v>
      </c>
      <c r="N209" s="22">
        <f>SUM(M$3:M209)</f>
        <v>505882.42414243444</v>
      </c>
      <c r="O209" s="22">
        <f t="shared" si="36"/>
        <v>0.14052289559512068</v>
      </c>
      <c r="P209" s="23">
        <f t="shared" si="37"/>
        <v>0</v>
      </c>
      <c r="Q209" s="23">
        <f>SUMIF(P$3:P209, "&lt;0")</f>
        <v>-252249.68280763115</v>
      </c>
      <c r="R209" s="23">
        <f t="shared" si="38"/>
        <v>7.0069356335453095E-2</v>
      </c>
      <c r="S209" s="20">
        <f t="shared" si="39"/>
        <v>9620.3716922530839</v>
      </c>
      <c r="T209" s="20">
        <f t="shared" si="40"/>
        <v>9.6203716922530838</v>
      </c>
      <c r="U209" s="20">
        <f>(0.5*'Vehicle Data'!$C$3*(E209^2-E208^2))/1000</f>
        <v>7.1138888888888898</v>
      </c>
      <c r="V209" s="20">
        <f t="shared" si="42"/>
        <v>0</v>
      </c>
      <c r="W209" s="37">
        <f>SUM(V$3:V209)/3600</f>
        <v>3.5765768861454092E-2</v>
      </c>
      <c r="Y209" s="3"/>
    </row>
    <row r="210" spans="1:25" x14ac:dyDescent="0.3">
      <c r="A210" s="7" t="s">
        <v>18</v>
      </c>
      <c r="B210" s="7">
        <v>207</v>
      </c>
      <c r="C210" s="7">
        <v>207</v>
      </c>
      <c r="D210" s="12">
        <v>26.9</v>
      </c>
      <c r="E210" s="24">
        <f t="shared" si="34"/>
        <v>7.4722222222222214</v>
      </c>
      <c r="F210" s="24">
        <f>SUM(E$3:E210)</f>
        <v>1032.9444444444448</v>
      </c>
      <c r="G210" s="31">
        <f t="shared" si="43"/>
        <v>0.80555555555555558</v>
      </c>
      <c r="H210" s="31">
        <f t="shared" si="41"/>
        <v>-4.1666666666666519E-2</v>
      </c>
      <c r="I210" s="35">
        <f>'Vehicle Data'!$C$8</f>
        <v>185.52672000000001</v>
      </c>
      <c r="J210" s="35">
        <f>0.5*'Vehicle Data'!$C$4*'Vehicle Data'!$C$9*'Vehicle Data'!$C$6*(Calculations!E210^2)</f>
        <v>28.090138194444439</v>
      </c>
      <c r="K210" s="35">
        <f>'Vehicle Data'!$C$3*G210</f>
        <v>1269.5555555555557</v>
      </c>
      <c r="L210" s="35">
        <f t="shared" si="35"/>
        <v>1483.17241375</v>
      </c>
      <c r="M210" s="22">
        <f t="shared" si="33"/>
        <v>11082.593869409722</v>
      </c>
      <c r="N210" s="22">
        <f>SUM(M$3:M210)</f>
        <v>516965.01801184413</v>
      </c>
      <c r="O210" s="22">
        <f t="shared" si="36"/>
        <v>0.14360139389217894</v>
      </c>
      <c r="P210" s="23">
        <f t="shared" si="37"/>
        <v>0</v>
      </c>
      <c r="Q210" s="23">
        <f>SUMIF(P$3:P210, "&lt;0")</f>
        <v>-252249.68280763115</v>
      </c>
      <c r="R210" s="23">
        <f t="shared" si="38"/>
        <v>7.0069356335453095E-2</v>
      </c>
      <c r="S210" s="20">
        <f t="shared" si="39"/>
        <v>11082.593869409722</v>
      </c>
      <c r="T210" s="20">
        <f t="shared" si="40"/>
        <v>11.082593869409722</v>
      </c>
      <c r="U210" s="20">
        <f>(0.5*'Vehicle Data'!$C$3*(E210^2-E209^2))/1000</f>
        <v>9.5563240740740696</v>
      </c>
      <c r="V210" s="20">
        <f t="shared" si="42"/>
        <v>0</v>
      </c>
      <c r="W210" s="37">
        <f>SUM(V$3:V210)/3600</f>
        <v>3.5765768861454092E-2</v>
      </c>
      <c r="Y210" s="3"/>
    </row>
    <row r="211" spans="1:25" x14ac:dyDescent="0.3">
      <c r="A211" s="7" t="s">
        <v>18</v>
      </c>
      <c r="B211" s="7">
        <v>208</v>
      </c>
      <c r="C211" s="7">
        <v>208</v>
      </c>
      <c r="D211" s="12">
        <v>29.6</v>
      </c>
      <c r="E211" s="24">
        <f t="shared" si="34"/>
        <v>8.2222222222222232</v>
      </c>
      <c r="F211" s="24">
        <f>SUM(E$3:E211)</f>
        <v>1041.166666666667</v>
      </c>
      <c r="G211" s="31">
        <f t="shared" si="43"/>
        <v>0.70833333333333348</v>
      </c>
      <c r="H211" s="31">
        <f t="shared" si="41"/>
        <v>-1.388888888888884E-2</v>
      </c>
      <c r="I211" s="35">
        <f>'Vehicle Data'!$C$8</f>
        <v>185.52672000000001</v>
      </c>
      <c r="J211" s="35">
        <f>0.5*'Vehicle Data'!$C$4*'Vehicle Data'!$C$9*'Vehicle Data'!$C$6*(Calculations!E211^2)</f>
        <v>34.012044444444449</v>
      </c>
      <c r="K211" s="35">
        <f>'Vehicle Data'!$C$3*G211</f>
        <v>1116.3333333333335</v>
      </c>
      <c r="L211" s="35">
        <f t="shared" si="35"/>
        <v>1335.872097777778</v>
      </c>
      <c r="M211" s="22">
        <f t="shared" si="33"/>
        <v>10983.837248395064</v>
      </c>
      <c r="N211" s="22">
        <f>SUM(M$3:M211)</f>
        <v>527948.85526023922</v>
      </c>
      <c r="O211" s="22">
        <f t="shared" si="36"/>
        <v>0.14665245979451089</v>
      </c>
      <c r="P211" s="23">
        <f t="shared" si="37"/>
        <v>0</v>
      </c>
      <c r="Q211" s="23">
        <f>SUMIF(P$3:P211, "&lt;0")</f>
        <v>-252249.68280763115</v>
      </c>
      <c r="R211" s="23">
        <f t="shared" si="38"/>
        <v>7.0069356335453095E-2</v>
      </c>
      <c r="S211" s="20">
        <f t="shared" si="39"/>
        <v>10983.837248395064</v>
      </c>
      <c r="T211" s="20">
        <f t="shared" si="40"/>
        <v>10.983837248395064</v>
      </c>
      <c r="U211" s="20">
        <f>(0.5*'Vehicle Data'!$C$3*(E211^2-E210^2))/1000</f>
        <v>9.2754166666666862</v>
      </c>
      <c r="V211" s="20">
        <f t="shared" si="42"/>
        <v>0.22472592592590673</v>
      </c>
      <c r="W211" s="37">
        <f>SUM(V$3:V211)/3600</f>
        <v>3.5828192729766839E-2</v>
      </c>
      <c r="Y211" s="3"/>
    </row>
    <row r="212" spans="1:25" x14ac:dyDescent="0.3">
      <c r="A212" s="7" t="s">
        <v>18</v>
      </c>
      <c r="B212" s="7">
        <v>209</v>
      </c>
      <c r="C212" s="7">
        <v>209</v>
      </c>
      <c r="D212" s="12">
        <v>32</v>
      </c>
      <c r="E212" s="24">
        <f t="shared" si="34"/>
        <v>8.8888888888888893</v>
      </c>
      <c r="F212" s="24">
        <f>SUM(E$3:E212)</f>
        <v>1050.0555555555559</v>
      </c>
      <c r="G212" s="31">
        <f t="shared" si="43"/>
        <v>0.7777777777777779</v>
      </c>
      <c r="H212" s="31">
        <f t="shared" si="41"/>
        <v>2.7777777777777679E-2</v>
      </c>
      <c r="I212" s="35">
        <f>'Vehicle Data'!$C$8</f>
        <v>185.52672000000001</v>
      </c>
      <c r="J212" s="35">
        <f>0.5*'Vehicle Data'!$C$4*'Vehicle Data'!$C$9*'Vehicle Data'!$C$6*(Calculations!E212^2)</f>
        <v>39.751111111111115</v>
      </c>
      <c r="K212" s="35">
        <f>'Vehicle Data'!$C$3*G212</f>
        <v>1225.7777777777781</v>
      </c>
      <c r="L212" s="35">
        <f t="shared" si="35"/>
        <v>1451.0556088888893</v>
      </c>
      <c r="M212" s="22">
        <f t="shared" si="33"/>
        <v>12898.272079012349</v>
      </c>
      <c r="N212" s="22">
        <f>SUM(M$3:M212)</f>
        <v>540847.12733925157</v>
      </c>
      <c r="O212" s="22">
        <f t="shared" si="36"/>
        <v>0.1502353131497921</v>
      </c>
      <c r="P212" s="23">
        <f t="shared" si="37"/>
        <v>0</v>
      </c>
      <c r="Q212" s="23">
        <f>SUMIF(P$3:P212, "&lt;0")</f>
        <v>-252249.68280763115</v>
      </c>
      <c r="R212" s="23">
        <f t="shared" si="38"/>
        <v>7.0069356335453095E-2</v>
      </c>
      <c r="S212" s="20">
        <f t="shared" si="39"/>
        <v>12898.272079012349</v>
      </c>
      <c r="T212" s="20">
        <f t="shared" si="40"/>
        <v>12.898272079012349</v>
      </c>
      <c r="U212" s="20">
        <f>(0.5*'Vehicle Data'!$C$3*(E212^2-E211^2))/1000</f>
        <v>8.9890370370370345</v>
      </c>
      <c r="V212" s="20">
        <f t="shared" si="42"/>
        <v>0.22910370370372135</v>
      </c>
      <c r="W212" s="37">
        <f>SUM(V$3:V212)/3600</f>
        <v>3.5891832647462318E-2</v>
      </c>
      <c r="Y212" s="3"/>
    </row>
    <row r="213" spans="1:25" x14ac:dyDescent="0.3">
      <c r="A213" s="7" t="s">
        <v>18</v>
      </c>
      <c r="B213" s="7">
        <v>210</v>
      </c>
      <c r="C213" s="7">
        <v>210</v>
      </c>
      <c r="D213" s="12">
        <v>35.200000000000003</v>
      </c>
      <c r="E213" s="24">
        <f t="shared" si="34"/>
        <v>9.7777777777777786</v>
      </c>
      <c r="F213" s="24">
        <f>SUM(E$3:E213)</f>
        <v>1059.8333333333337</v>
      </c>
      <c r="G213" s="31">
        <f t="shared" si="43"/>
        <v>0.76388888888888884</v>
      </c>
      <c r="H213" s="31">
        <f t="shared" si="41"/>
        <v>-0.11111111111111116</v>
      </c>
      <c r="I213" s="35">
        <f>'Vehicle Data'!$C$8</f>
        <v>185.52672000000001</v>
      </c>
      <c r="J213" s="35">
        <f>0.5*'Vehicle Data'!$C$4*'Vehicle Data'!$C$9*'Vehicle Data'!$C$6*(Calculations!E213^2)</f>
        <v>48.098844444444453</v>
      </c>
      <c r="K213" s="35">
        <f>'Vehicle Data'!$C$3*G213</f>
        <v>1203.8888888888889</v>
      </c>
      <c r="L213" s="35">
        <f t="shared" si="35"/>
        <v>1437.5144533333334</v>
      </c>
      <c r="M213" s="22">
        <f t="shared" si="33"/>
        <v>14055.696877037039</v>
      </c>
      <c r="N213" s="22">
        <f>SUM(M$3:M213)</f>
        <v>554902.82421628863</v>
      </c>
      <c r="O213" s="22">
        <f t="shared" si="36"/>
        <v>0.1541396733934135</v>
      </c>
      <c r="P213" s="23">
        <f t="shared" si="37"/>
        <v>0</v>
      </c>
      <c r="Q213" s="23">
        <f>SUMIF(P$3:P213, "&lt;0")</f>
        <v>-252249.68280763115</v>
      </c>
      <c r="R213" s="23">
        <f t="shared" si="38"/>
        <v>7.0069356335453095E-2</v>
      </c>
      <c r="S213" s="20">
        <f t="shared" si="39"/>
        <v>14055.696877037039</v>
      </c>
      <c r="T213" s="20">
        <f t="shared" si="40"/>
        <v>14.055696877037038</v>
      </c>
      <c r="U213" s="20">
        <f>(0.5*'Vehicle Data'!$C$3*(E213^2-E212^2))/1000</f>
        <v>13.074962962962966</v>
      </c>
      <c r="V213" s="20">
        <f t="shared" si="42"/>
        <v>0</v>
      </c>
      <c r="W213" s="37">
        <f>SUM(V$3:V213)/3600</f>
        <v>3.5891832647462318E-2</v>
      </c>
      <c r="Y213" s="3"/>
    </row>
    <row r="214" spans="1:25" x14ac:dyDescent="0.3">
      <c r="A214" s="7" t="s">
        <v>18</v>
      </c>
      <c r="B214" s="7">
        <v>211</v>
      </c>
      <c r="C214" s="7">
        <v>211</v>
      </c>
      <c r="D214" s="12">
        <v>37.5</v>
      </c>
      <c r="E214" s="24">
        <f t="shared" si="34"/>
        <v>10.416666666666666</v>
      </c>
      <c r="F214" s="24">
        <f>SUM(E$3:E214)</f>
        <v>1070.2500000000005</v>
      </c>
      <c r="G214" s="31">
        <f t="shared" si="43"/>
        <v>0.55555555555555558</v>
      </c>
      <c r="H214" s="31">
        <f t="shared" si="41"/>
        <v>-0.1736111111111111</v>
      </c>
      <c r="I214" s="35">
        <f>'Vehicle Data'!$C$8</f>
        <v>185.52672000000001</v>
      </c>
      <c r="J214" s="35">
        <f>0.5*'Vehicle Data'!$C$4*'Vehicle Data'!$C$9*'Vehicle Data'!$C$6*(Calculations!E214^2)</f>
        <v>54.589843749999993</v>
      </c>
      <c r="K214" s="35">
        <f>'Vehicle Data'!$C$3*G214</f>
        <v>875.55555555555554</v>
      </c>
      <c r="L214" s="35">
        <f t="shared" si="35"/>
        <v>1115.6721193055555</v>
      </c>
      <c r="M214" s="22">
        <f t="shared" si="33"/>
        <v>11621.584576099536</v>
      </c>
      <c r="N214" s="22">
        <f>SUM(M$3:M214)</f>
        <v>566524.40879238816</v>
      </c>
      <c r="O214" s="22">
        <f t="shared" si="36"/>
        <v>0.15736789133121892</v>
      </c>
      <c r="P214" s="23">
        <f t="shared" si="37"/>
        <v>0</v>
      </c>
      <c r="Q214" s="23">
        <f>SUMIF(P$3:P214, "&lt;0")</f>
        <v>-252249.68280763115</v>
      </c>
      <c r="R214" s="23">
        <f t="shared" si="38"/>
        <v>7.0069356335453095E-2</v>
      </c>
      <c r="S214" s="20">
        <f t="shared" si="39"/>
        <v>11621.584576099536</v>
      </c>
      <c r="T214" s="20">
        <f t="shared" si="40"/>
        <v>11.621584576099536</v>
      </c>
      <c r="U214" s="20">
        <f>(0.5*'Vehicle Data'!$C$3*(E214^2-E213^2))/1000</f>
        <v>10.166780864197507</v>
      </c>
      <c r="V214" s="20">
        <f t="shared" si="42"/>
        <v>2.3265456790123666</v>
      </c>
      <c r="W214" s="37">
        <f>SUM(V$3:V214)/3600</f>
        <v>3.653809533607686E-2</v>
      </c>
      <c r="Y214" s="3"/>
    </row>
    <row r="215" spans="1:25" x14ac:dyDescent="0.3">
      <c r="A215" s="7" t="s">
        <v>18</v>
      </c>
      <c r="B215" s="7">
        <v>212</v>
      </c>
      <c r="C215" s="7">
        <v>212</v>
      </c>
      <c r="D215" s="12">
        <v>39.200000000000003</v>
      </c>
      <c r="E215" s="24">
        <f t="shared" si="34"/>
        <v>10.888888888888889</v>
      </c>
      <c r="F215" s="24">
        <f>SUM(E$3:E215)</f>
        <v>1081.1388888888894</v>
      </c>
      <c r="G215" s="31">
        <f t="shared" si="43"/>
        <v>0.41666666666666663</v>
      </c>
      <c r="H215" s="31">
        <f t="shared" si="41"/>
        <v>-0.11111111111111122</v>
      </c>
      <c r="I215" s="35">
        <f>'Vehicle Data'!$C$8</f>
        <v>185.52672000000001</v>
      </c>
      <c r="J215" s="35">
        <f>0.5*'Vehicle Data'!$C$4*'Vehicle Data'!$C$9*'Vehicle Data'!$C$6*(Calculations!E215^2)</f>
        <v>59.651511111111112</v>
      </c>
      <c r="K215" s="35">
        <f>'Vehicle Data'!$C$3*G215</f>
        <v>656.66666666666663</v>
      </c>
      <c r="L215" s="35">
        <f t="shared" si="35"/>
        <v>901.84489777777776</v>
      </c>
      <c r="M215" s="22">
        <f t="shared" si="33"/>
        <v>9820.0888869135797</v>
      </c>
      <c r="N215" s="22">
        <f>SUM(M$3:M215)</f>
        <v>576344.49767930177</v>
      </c>
      <c r="O215" s="22">
        <f t="shared" si="36"/>
        <v>0.16009569379980604</v>
      </c>
      <c r="P215" s="23">
        <f t="shared" si="37"/>
        <v>0</v>
      </c>
      <c r="Q215" s="23">
        <f>SUMIF(P$3:P215, "&lt;0")</f>
        <v>-252249.68280763115</v>
      </c>
      <c r="R215" s="23">
        <f t="shared" si="38"/>
        <v>7.0069356335453095E-2</v>
      </c>
      <c r="S215" s="20">
        <f t="shared" si="39"/>
        <v>9820.0888869135797</v>
      </c>
      <c r="T215" s="20">
        <f t="shared" si="40"/>
        <v>9.8200888869135792</v>
      </c>
      <c r="U215" s="20">
        <f>(0.5*'Vehicle Data'!$C$3*(E215^2-E214^2))/1000</f>
        <v>7.928033950617305</v>
      </c>
      <c r="V215" s="20">
        <f t="shared" si="42"/>
        <v>1.7909975308641621</v>
      </c>
      <c r="W215" s="37">
        <f>SUM(V$3:V215)/3600</f>
        <v>3.703559465020579E-2</v>
      </c>
      <c r="Y215" s="3"/>
    </row>
    <row r="216" spans="1:25" x14ac:dyDescent="0.3">
      <c r="A216" s="7" t="s">
        <v>18</v>
      </c>
      <c r="B216" s="7">
        <v>213</v>
      </c>
      <c r="C216" s="7">
        <v>213</v>
      </c>
      <c r="D216" s="12">
        <v>40.5</v>
      </c>
      <c r="E216" s="24">
        <f t="shared" si="34"/>
        <v>11.25</v>
      </c>
      <c r="F216" s="24">
        <f>SUM(E$3:E216)</f>
        <v>1092.3888888888894</v>
      </c>
      <c r="G216" s="31">
        <f t="shared" si="43"/>
        <v>0.33333333333333315</v>
      </c>
      <c r="H216" s="31">
        <f t="shared" si="41"/>
        <v>-2.7777777777777651E-2</v>
      </c>
      <c r="I216" s="35">
        <f>'Vehicle Data'!$C$8</f>
        <v>185.52672000000001</v>
      </c>
      <c r="J216" s="35">
        <f>0.5*'Vehicle Data'!$C$4*'Vehicle Data'!$C$9*'Vehicle Data'!$C$6*(Calculations!E216^2)</f>
        <v>63.673593750000002</v>
      </c>
      <c r="K216" s="35">
        <f>'Vehicle Data'!$C$3*G216</f>
        <v>525.33333333333303</v>
      </c>
      <c r="L216" s="35">
        <f t="shared" si="35"/>
        <v>774.53364708333311</v>
      </c>
      <c r="M216" s="22">
        <f t="shared" si="33"/>
        <v>8713.5035296874976</v>
      </c>
      <c r="N216" s="22">
        <f>SUM(M$3:M216)</f>
        <v>585058.0012089893</v>
      </c>
      <c r="O216" s="22">
        <f t="shared" si="36"/>
        <v>0.16251611144694147</v>
      </c>
      <c r="P216" s="23">
        <f t="shared" si="37"/>
        <v>0</v>
      </c>
      <c r="Q216" s="23">
        <f>SUMIF(P$3:P216, "&lt;0")</f>
        <v>-252249.68280763115</v>
      </c>
      <c r="R216" s="23">
        <f t="shared" si="38"/>
        <v>7.0069356335453095E-2</v>
      </c>
      <c r="S216" s="20">
        <f t="shared" si="39"/>
        <v>8713.5035296874976</v>
      </c>
      <c r="T216" s="20">
        <f t="shared" si="40"/>
        <v>8.7135035296874968</v>
      </c>
      <c r="U216" s="20">
        <f>(0.5*'Vehicle Data'!$C$3*(E216^2-E215^2))/1000</f>
        <v>6.2997438271604853</v>
      </c>
      <c r="V216" s="20">
        <f t="shared" si="42"/>
        <v>1.3026320987654558</v>
      </c>
      <c r="W216" s="37">
        <f>SUM(V$3:V216)/3600</f>
        <v>3.7397436899862864E-2</v>
      </c>
      <c r="Y216" s="3"/>
    </row>
    <row r="217" spans="1:25" x14ac:dyDescent="0.3">
      <c r="A217" s="7" t="s">
        <v>18</v>
      </c>
      <c r="B217" s="7">
        <v>214</v>
      </c>
      <c r="C217" s="7">
        <v>214</v>
      </c>
      <c r="D217" s="12">
        <v>41.6</v>
      </c>
      <c r="E217" s="24">
        <f t="shared" si="34"/>
        <v>11.555555555555555</v>
      </c>
      <c r="F217" s="24">
        <f>SUM(E$3:E217)</f>
        <v>1103.944444444445</v>
      </c>
      <c r="G217" s="31">
        <f t="shared" si="43"/>
        <v>0.36111111111111133</v>
      </c>
      <c r="H217" s="31">
        <f t="shared" si="41"/>
        <v>6.944444444444442E-2</v>
      </c>
      <c r="I217" s="35">
        <f>'Vehicle Data'!$C$8</f>
        <v>185.52672000000001</v>
      </c>
      <c r="J217" s="35">
        <f>0.5*'Vehicle Data'!$C$4*'Vehicle Data'!$C$9*'Vehicle Data'!$C$6*(Calculations!E217^2)</f>
        <v>67.179377777777773</v>
      </c>
      <c r="K217" s="35">
        <f>'Vehicle Data'!$C$3*G217</f>
        <v>569.11111111111143</v>
      </c>
      <c r="L217" s="35">
        <f t="shared" si="35"/>
        <v>821.81720888888924</v>
      </c>
      <c r="M217" s="22">
        <f t="shared" si="33"/>
        <v>9496.5544138271653</v>
      </c>
      <c r="N217" s="22">
        <f>SUM(M$3:M217)</f>
        <v>594554.55562281644</v>
      </c>
      <c r="O217" s="22">
        <f t="shared" si="36"/>
        <v>0.16515404322856012</v>
      </c>
      <c r="P217" s="23">
        <f t="shared" si="37"/>
        <v>0</v>
      </c>
      <c r="Q217" s="23">
        <f>SUMIF(P$3:P217, "&lt;0")</f>
        <v>-252249.68280763115</v>
      </c>
      <c r="R217" s="23">
        <f t="shared" si="38"/>
        <v>7.0069356335453095E-2</v>
      </c>
      <c r="S217" s="20">
        <f t="shared" si="39"/>
        <v>9496.5544138271653</v>
      </c>
      <c r="T217" s="20">
        <f t="shared" si="40"/>
        <v>9.496554413827166</v>
      </c>
      <c r="U217" s="20">
        <f>(0.5*'Vehicle Data'!$C$3*(E217^2-E216^2))/1000</f>
        <v>5.491070987654318</v>
      </c>
      <c r="V217" s="20">
        <f t="shared" si="42"/>
        <v>0.64693827160493389</v>
      </c>
      <c r="W217" s="37">
        <f>SUM(V$3:V217)/3600</f>
        <v>3.7577141975308682E-2</v>
      </c>
      <c r="Y217" s="3"/>
    </row>
    <row r="218" spans="1:25" x14ac:dyDescent="0.3">
      <c r="A218" s="7" t="s">
        <v>18</v>
      </c>
      <c r="B218" s="7">
        <v>215</v>
      </c>
      <c r="C218" s="7">
        <v>215</v>
      </c>
      <c r="D218" s="12">
        <v>43.1</v>
      </c>
      <c r="E218" s="24">
        <f t="shared" si="34"/>
        <v>11.972222222222223</v>
      </c>
      <c r="F218" s="24">
        <f>SUM(E$3:E218)</f>
        <v>1115.9166666666672</v>
      </c>
      <c r="G218" s="31">
        <f t="shared" si="43"/>
        <v>0.47222222222222199</v>
      </c>
      <c r="H218" s="31">
        <f t="shared" si="41"/>
        <v>9.7222222222222127E-2</v>
      </c>
      <c r="I218" s="35">
        <f>'Vehicle Data'!$C$8</f>
        <v>185.52672000000001</v>
      </c>
      <c r="J218" s="35">
        <f>0.5*'Vehicle Data'!$C$4*'Vehicle Data'!$C$9*'Vehicle Data'!$C$6*(Calculations!E218^2)</f>
        <v>72.111388194444459</v>
      </c>
      <c r="K218" s="35">
        <f>'Vehicle Data'!$C$3*G218</f>
        <v>744.22222222222183</v>
      </c>
      <c r="L218" s="35">
        <f t="shared" si="35"/>
        <v>1001.8603304166663</v>
      </c>
      <c r="M218" s="22">
        <f t="shared" si="33"/>
        <v>11994.494511377312</v>
      </c>
      <c r="N218" s="22">
        <f>SUM(M$3:M218)</f>
        <v>606549.05013419373</v>
      </c>
      <c r="O218" s="22">
        <f t="shared" si="36"/>
        <v>0.16848584725949825</v>
      </c>
      <c r="P218" s="23">
        <f t="shared" si="37"/>
        <v>0</v>
      </c>
      <c r="Q218" s="23">
        <f>SUMIF(P$3:P218, "&lt;0")</f>
        <v>-252249.68280763115</v>
      </c>
      <c r="R218" s="23">
        <f t="shared" si="38"/>
        <v>7.0069356335453095E-2</v>
      </c>
      <c r="S218" s="20">
        <f t="shared" si="39"/>
        <v>11994.494511377312</v>
      </c>
      <c r="T218" s="20">
        <f t="shared" si="40"/>
        <v>11.994494511377312</v>
      </c>
      <c r="U218" s="20">
        <f>(0.5*'Vehicle Data'!$C$3*(E218^2-E217^2))/1000</f>
        <v>7.7249537037037204</v>
      </c>
      <c r="V218" s="20">
        <f t="shared" si="42"/>
        <v>0</v>
      </c>
      <c r="W218" s="37">
        <f>SUM(V$3:V218)/3600</f>
        <v>3.7577141975308682E-2</v>
      </c>
      <c r="Y218" s="3"/>
    </row>
    <row r="219" spans="1:25" x14ac:dyDescent="0.3">
      <c r="A219" s="7" t="s">
        <v>18</v>
      </c>
      <c r="B219" s="7">
        <v>216</v>
      </c>
      <c r="C219" s="7">
        <v>216</v>
      </c>
      <c r="D219" s="12">
        <v>45</v>
      </c>
      <c r="E219" s="24">
        <f t="shared" si="34"/>
        <v>12.5</v>
      </c>
      <c r="F219" s="24">
        <f>SUM(E$3:E219)</f>
        <v>1128.4166666666672</v>
      </c>
      <c r="G219" s="31">
        <f t="shared" si="43"/>
        <v>0.55555555555555558</v>
      </c>
      <c r="H219" s="31">
        <f t="shared" si="41"/>
        <v>4.1666666666666796E-2</v>
      </c>
      <c r="I219" s="35">
        <f>'Vehicle Data'!$C$8</f>
        <v>185.52672000000001</v>
      </c>
      <c r="J219" s="35">
        <f>0.5*'Vehicle Data'!$C$4*'Vehicle Data'!$C$9*'Vehicle Data'!$C$6*(Calculations!E219^2)</f>
        <v>78.609375</v>
      </c>
      <c r="K219" s="35">
        <f>'Vehicle Data'!$C$3*G219</f>
        <v>875.55555555555554</v>
      </c>
      <c r="L219" s="35">
        <f t="shared" si="35"/>
        <v>1139.6916505555555</v>
      </c>
      <c r="M219" s="22">
        <f t="shared" si="33"/>
        <v>14246.145631944444</v>
      </c>
      <c r="N219" s="22">
        <f>SUM(M$3:M219)</f>
        <v>620795.19576613815</v>
      </c>
      <c r="O219" s="22">
        <f t="shared" si="36"/>
        <v>0.17244310993503836</v>
      </c>
      <c r="P219" s="23">
        <f t="shared" si="37"/>
        <v>0</v>
      </c>
      <c r="Q219" s="23">
        <f>SUMIF(P$3:P219, "&lt;0")</f>
        <v>-252249.68280763115</v>
      </c>
      <c r="R219" s="23">
        <f t="shared" si="38"/>
        <v>7.0069356335453095E-2</v>
      </c>
      <c r="S219" s="20">
        <f t="shared" si="39"/>
        <v>14246.145631944444</v>
      </c>
      <c r="T219" s="20">
        <f t="shared" si="40"/>
        <v>14.246145631944444</v>
      </c>
      <c r="U219" s="20">
        <f>(0.5*'Vehicle Data'!$C$3*(E219^2-E218^2))/1000</f>
        <v>10.177725308641962</v>
      </c>
      <c r="V219" s="20">
        <f t="shared" si="42"/>
        <v>0</v>
      </c>
      <c r="W219" s="37">
        <f>SUM(V$3:V219)/3600</f>
        <v>3.7577141975308682E-2</v>
      </c>
      <c r="Y219" s="3"/>
    </row>
    <row r="220" spans="1:25" x14ac:dyDescent="0.3">
      <c r="A220" s="7" t="s">
        <v>18</v>
      </c>
      <c r="B220" s="7">
        <v>217</v>
      </c>
      <c r="C220" s="7">
        <v>217</v>
      </c>
      <c r="D220" s="12">
        <v>47.1</v>
      </c>
      <c r="E220" s="24">
        <f t="shared" si="34"/>
        <v>13.083333333333334</v>
      </c>
      <c r="F220" s="24">
        <f>SUM(E$3:E220)</f>
        <v>1141.5000000000005</v>
      </c>
      <c r="G220" s="31">
        <f t="shared" si="43"/>
        <v>0.55555555555555558</v>
      </c>
      <c r="H220" s="31">
        <f t="shared" si="41"/>
        <v>-3.4722222222222238E-2</v>
      </c>
      <c r="I220" s="35">
        <f>'Vehicle Data'!$C$8</f>
        <v>185.52672000000001</v>
      </c>
      <c r="J220" s="35">
        <f>0.5*'Vehicle Data'!$C$4*'Vehicle Data'!$C$9*'Vehicle Data'!$C$6*(Calculations!E220^2)</f>
        <v>86.117443750000007</v>
      </c>
      <c r="K220" s="35">
        <f>'Vehicle Data'!$C$3*G220</f>
        <v>875.55555555555554</v>
      </c>
      <c r="L220" s="35">
        <f t="shared" si="35"/>
        <v>1147.1997193055556</v>
      </c>
      <c r="M220" s="22">
        <f t="shared" si="33"/>
        <v>15009.196327581019</v>
      </c>
      <c r="N220" s="22">
        <f>SUM(M$3:M220)</f>
        <v>635804.39209371922</v>
      </c>
      <c r="O220" s="22">
        <f t="shared" si="36"/>
        <v>0.17661233113714422</v>
      </c>
      <c r="P220" s="23">
        <f t="shared" si="37"/>
        <v>0</v>
      </c>
      <c r="Q220" s="23">
        <f>SUMIF(P$3:P220, "&lt;0")</f>
        <v>-252249.68280763115</v>
      </c>
      <c r="R220" s="23">
        <f t="shared" si="38"/>
        <v>7.0069356335453095E-2</v>
      </c>
      <c r="S220" s="20">
        <f t="shared" si="39"/>
        <v>15009.196327581019</v>
      </c>
      <c r="T220" s="20">
        <f t="shared" si="40"/>
        <v>15.009196327581019</v>
      </c>
      <c r="U220" s="20">
        <f>(0.5*'Vehicle Data'!$C$3*(E220^2-E219^2))/1000</f>
        <v>11.759805555555559</v>
      </c>
      <c r="V220" s="20">
        <f t="shared" si="42"/>
        <v>0</v>
      </c>
      <c r="W220" s="37">
        <f>SUM(V$3:V220)/3600</f>
        <v>3.7577141975308682E-2</v>
      </c>
      <c r="Y220" s="3"/>
    </row>
    <row r="221" spans="1:25" x14ac:dyDescent="0.3">
      <c r="A221" s="7" t="s">
        <v>18</v>
      </c>
      <c r="B221" s="7">
        <v>218</v>
      </c>
      <c r="C221" s="7">
        <v>218</v>
      </c>
      <c r="D221" s="12">
        <v>49</v>
      </c>
      <c r="E221" s="24">
        <f t="shared" si="34"/>
        <v>13.611111111111111</v>
      </c>
      <c r="F221" s="24">
        <f>SUM(E$3:E221)</f>
        <v>1155.1111111111115</v>
      </c>
      <c r="G221" s="31">
        <f t="shared" si="43"/>
        <v>0.4861111111111111</v>
      </c>
      <c r="H221" s="31">
        <f t="shared" si="41"/>
        <v>-8.3333333333333537E-2</v>
      </c>
      <c r="I221" s="35">
        <f>'Vehicle Data'!$C$8</f>
        <v>185.52672000000001</v>
      </c>
      <c r="J221" s="35">
        <f>0.5*'Vehicle Data'!$C$4*'Vehicle Data'!$C$9*'Vehicle Data'!$C$6*(Calculations!E221^2)</f>
        <v>93.205486111111099</v>
      </c>
      <c r="K221" s="35">
        <f>'Vehicle Data'!$C$3*G221</f>
        <v>766.11111111111109</v>
      </c>
      <c r="L221" s="35">
        <f t="shared" si="35"/>
        <v>1044.8433172222221</v>
      </c>
      <c r="M221" s="22">
        <f t="shared" si="33"/>
        <v>14221.478484413579</v>
      </c>
      <c r="N221" s="22">
        <f>SUM(M$3:M221)</f>
        <v>650025.8705781328</v>
      </c>
      <c r="O221" s="22">
        <f t="shared" si="36"/>
        <v>0.18056274182725912</v>
      </c>
      <c r="P221" s="23">
        <f t="shared" si="37"/>
        <v>0</v>
      </c>
      <c r="Q221" s="23">
        <f>SUMIF(P$3:P221, "&lt;0")</f>
        <v>-252249.68280763115</v>
      </c>
      <c r="R221" s="23">
        <f t="shared" si="38"/>
        <v>7.0069356335453095E-2</v>
      </c>
      <c r="S221" s="20">
        <f t="shared" si="39"/>
        <v>14221.478484413579</v>
      </c>
      <c r="T221" s="20">
        <f t="shared" si="40"/>
        <v>14.221478484413579</v>
      </c>
      <c r="U221" s="20">
        <f>(0.5*'Vehicle Data'!$C$3*(E221^2-E220^2))/1000</f>
        <v>11.101922839506157</v>
      </c>
      <c r="V221" s="20">
        <f t="shared" si="42"/>
        <v>0.52630617283952152</v>
      </c>
      <c r="W221" s="37">
        <f>SUM(V$3:V221)/3600</f>
        <v>3.7723338134430767E-2</v>
      </c>
      <c r="Y221" s="3"/>
    </row>
    <row r="222" spans="1:25" x14ac:dyDescent="0.3">
      <c r="A222" s="7" t="s">
        <v>18</v>
      </c>
      <c r="B222" s="7">
        <v>219</v>
      </c>
      <c r="C222" s="7">
        <v>219</v>
      </c>
      <c r="D222" s="12">
        <v>50.6</v>
      </c>
      <c r="E222" s="24">
        <f t="shared" si="34"/>
        <v>14.055555555555555</v>
      </c>
      <c r="F222" s="24">
        <f>SUM(E$3:E222)</f>
        <v>1169.1666666666672</v>
      </c>
      <c r="G222" s="31">
        <f t="shared" si="43"/>
        <v>0.38888888888888851</v>
      </c>
      <c r="H222" s="31">
        <f t="shared" si="41"/>
        <v>-9.7222222222222127E-2</v>
      </c>
      <c r="I222" s="35">
        <f>'Vehicle Data'!$C$8</f>
        <v>185.52672000000001</v>
      </c>
      <c r="J222" s="35">
        <f>0.5*'Vehicle Data'!$C$4*'Vehicle Data'!$C$9*'Vehicle Data'!$C$6*(Calculations!E222^2)</f>
        <v>99.391752777777768</v>
      </c>
      <c r="K222" s="35">
        <f>'Vehicle Data'!$C$3*G222</f>
        <v>612.88888888888823</v>
      </c>
      <c r="L222" s="35">
        <f t="shared" si="35"/>
        <v>897.807361666666</v>
      </c>
      <c r="M222" s="22">
        <f t="shared" si="33"/>
        <v>12619.181250092583</v>
      </c>
      <c r="N222" s="22">
        <f>SUM(M$3:M222)</f>
        <v>662645.05182822538</v>
      </c>
      <c r="O222" s="22">
        <f t="shared" si="36"/>
        <v>0.18406806995228484</v>
      </c>
      <c r="P222" s="23">
        <f t="shared" si="37"/>
        <v>0</v>
      </c>
      <c r="Q222" s="23">
        <f>SUMIF(P$3:P222, "&lt;0")</f>
        <v>-252249.68280763115</v>
      </c>
      <c r="R222" s="23">
        <f t="shared" si="38"/>
        <v>7.0069356335453095E-2</v>
      </c>
      <c r="S222" s="20">
        <f t="shared" si="39"/>
        <v>12619.181250092583</v>
      </c>
      <c r="T222" s="20">
        <f t="shared" si="40"/>
        <v>12.619181250092582</v>
      </c>
      <c r="U222" s="20">
        <f>(0.5*'Vehicle Data'!$C$3*(E222^2-E221^2))/1000</f>
        <v>9.6894814814814882</v>
      </c>
      <c r="V222" s="20">
        <f t="shared" si="42"/>
        <v>1.1299530864197351</v>
      </c>
      <c r="W222" s="37">
        <f>SUM(V$3:V222)/3600</f>
        <v>3.8037213991769583E-2</v>
      </c>
      <c r="Y222" s="3"/>
    </row>
    <row r="223" spans="1:25" x14ac:dyDescent="0.3">
      <c r="A223" s="7" t="s">
        <v>18</v>
      </c>
      <c r="B223" s="7">
        <v>220</v>
      </c>
      <c r="C223" s="7">
        <v>220</v>
      </c>
      <c r="D223" s="12">
        <v>51.8</v>
      </c>
      <c r="E223" s="24">
        <f t="shared" si="34"/>
        <v>14.388888888888888</v>
      </c>
      <c r="F223" s="24">
        <f>SUM(E$3:E223)</f>
        <v>1183.5555555555561</v>
      </c>
      <c r="G223" s="31">
        <f t="shared" si="43"/>
        <v>0.29166666666666685</v>
      </c>
      <c r="H223" s="31">
        <f t="shared" si="41"/>
        <v>-0.10416666666666619</v>
      </c>
      <c r="I223" s="35">
        <f>'Vehicle Data'!$C$8</f>
        <v>185.52672000000001</v>
      </c>
      <c r="J223" s="35">
        <f>0.5*'Vehicle Data'!$C$4*'Vehicle Data'!$C$9*'Vehicle Data'!$C$6*(Calculations!E223^2)</f>
        <v>104.16188611111109</v>
      </c>
      <c r="K223" s="35">
        <f>'Vehicle Data'!$C$3*G223</f>
        <v>459.66666666666697</v>
      </c>
      <c r="L223" s="35">
        <f t="shared" si="35"/>
        <v>749.35527277777805</v>
      </c>
      <c r="M223" s="22">
        <f t="shared" si="33"/>
        <v>10782.389758302472</v>
      </c>
      <c r="N223" s="22">
        <f>SUM(M$3:M223)</f>
        <v>673427.44158652786</v>
      </c>
      <c r="O223" s="22">
        <f t="shared" si="36"/>
        <v>0.18706317821847995</v>
      </c>
      <c r="P223" s="23">
        <f t="shared" si="37"/>
        <v>0</v>
      </c>
      <c r="Q223" s="23">
        <f>SUMIF(P$3:P223, "&lt;0")</f>
        <v>-252249.68280763115</v>
      </c>
      <c r="R223" s="23">
        <f t="shared" si="38"/>
        <v>7.0069356335453095E-2</v>
      </c>
      <c r="S223" s="20">
        <f t="shared" si="39"/>
        <v>10782.389758302472</v>
      </c>
      <c r="T223" s="20">
        <f t="shared" si="40"/>
        <v>10.782389758302472</v>
      </c>
      <c r="U223" s="20">
        <f>(0.5*'Vehicle Data'!$C$3*(E223^2-E222^2))/1000</f>
        <v>7.4714074074073729</v>
      </c>
      <c r="V223" s="20">
        <f t="shared" si="42"/>
        <v>1.7744592592592925</v>
      </c>
      <c r="W223" s="37">
        <f>SUM(V$3:V223)/3600</f>
        <v>3.8530119341563827E-2</v>
      </c>
      <c r="Y223" s="3"/>
    </row>
    <row r="224" spans="1:25" x14ac:dyDescent="0.3">
      <c r="A224" s="7" t="s">
        <v>18</v>
      </c>
      <c r="B224" s="7">
        <v>221</v>
      </c>
      <c r="C224" s="7">
        <v>221</v>
      </c>
      <c r="D224" s="12">
        <v>52.7</v>
      </c>
      <c r="E224" s="24">
        <f t="shared" si="34"/>
        <v>14.638888888888889</v>
      </c>
      <c r="F224" s="24">
        <f>SUM(E$3:E224)</f>
        <v>1198.194444444445</v>
      </c>
      <c r="G224" s="31">
        <f t="shared" si="43"/>
        <v>0.18055555555555614</v>
      </c>
      <c r="H224" s="31">
        <f t="shared" si="41"/>
        <v>-9.0277777777778068E-2</v>
      </c>
      <c r="I224" s="35">
        <f>'Vehicle Data'!$C$8</f>
        <v>185.52672000000001</v>
      </c>
      <c r="J224" s="35">
        <f>0.5*'Vehicle Data'!$C$4*'Vehicle Data'!$C$9*'Vehicle Data'!$C$6*(Calculations!E224^2)</f>
        <v>107.81285486111112</v>
      </c>
      <c r="K224" s="35">
        <f>'Vehicle Data'!$C$3*G224</f>
        <v>284.55555555555645</v>
      </c>
      <c r="L224" s="35">
        <f t="shared" si="35"/>
        <v>577.8951304166676</v>
      </c>
      <c r="M224" s="22">
        <f t="shared" si="33"/>
        <v>8459.7426035995504</v>
      </c>
      <c r="N224" s="22">
        <f>SUM(M$3:M224)</f>
        <v>681887.18419012742</v>
      </c>
      <c r="O224" s="22">
        <f t="shared" si="36"/>
        <v>0.18941310671947983</v>
      </c>
      <c r="P224" s="23">
        <f t="shared" si="37"/>
        <v>0</v>
      </c>
      <c r="Q224" s="23">
        <f>SUMIF(P$3:P224, "&lt;0")</f>
        <v>-252249.68280763115</v>
      </c>
      <c r="R224" s="23">
        <f t="shared" si="38"/>
        <v>7.0069356335453095E-2</v>
      </c>
      <c r="S224" s="20">
        <f t="shared" si="39"/>
        <v>8459.7426035995504</v>
      </c>
      <c r="T224" s="20">
        <f t="shared" si="40"/>
        <v>8.4597426035995511</v>
      </c>
      <c r="U224" s="20">
        <f>(0.5*'Vehicle Data'!$C$3*(E224^2-E223^2))/1000</f>
        <v>5.7184722222222772</v>
      </c>
      <c r="V224" s="20">
        <f t="shared" si="42"/>
        <v>1.4023481481480766</v>
      </c>
      <c r="W224" s="37">
        <f>SUM(V$3:V224)/3600</f>
        <v>3.8919660493827182E-2</v>
      </c>
      <c r="Y224" s="3"/>
    </row>
    <row r="225" spans="1:25" x14ac:dyDescent="0.3">
      <c r="A225" s="7" t="s">
        <v>18</v>
      </c>
      <c r="B225" s="7">
        <v>222</v>
      </c>
      <c r="C225" s="7">
        <v>222</v>
      </c>
      <c r="D225" s="12">
        <v>53.1</v>
      </c>
      <c r="E225" s="24">
        <f t="shared" si="34"/>
        <v>14.75</v>
      </c>
      <c r="F225" s="24">
        <f>SUM(E$3:E225)</f>
        <v>1212.944444444445</v>
      </c>
      <c r="G225" s="31">
        <f t="shared" si="43"/>
        <v>0.11111111111111072</v>
      </c>
      <c r="H225" s="31">
        <f t="shared" si="41"/>
        <v>-4.1666666666667254E-2</v>
      </c>
      <c r="I225" s="35">
        <f>'Vehicle Data'!$C$8</f>
        <v>185.52672000000001</v>
      </c>
      <c r="J225" s="35">
        <f>0.5*'Vehicle Data'!$C$4*'Vehicle Data'!$C$9*'Vehicle Data'!$C$6*(Calculations!E225^2)</f>
        <v>109.45569374999999</v>
      </c>
      <c r="K225" s="35">
        <f>'Vehicle Data'!$C$3*G225</f>
        <v>175.11111111111049</v>
      </c>
      <c r="L225" s="35">
        <f t="shared" si="35"/>
        <v>470.0935248611105</v>
      </c>
      <c r="M225" s="22">
        <f t="shared" si="33"/>
        <v>6933.8794917013802</v>
      </c>
      <c r="N225" s="22">
        <f>SUM(M$3:M225)</f>
        <v>688821.06368182879</v>
      </c>
      <c r="O225" s="22">
        <f t="shared" si="36"/>
        <v>0.19133918435606356</v>
      </c>
      <c r="P225" s="23">
        <f t="shared" si="37"/>
        <v>0</v>
      </c>
      <c r="Q225" s="23">
        <f>SUMIF(P$3:P225, "&lt;0")</f>
        <v>-252249.68280763115</v>
      </c>
      <c r="R225" s="23">
        <f t="shared" si="38"/>
        <v>7.0069356335453095E-2</v>
      </c>
      <c r="S225" s="20">
        <f t="shared" si="39"/>
        <v>6933.8794917013802</v>
      </c>
      <c r="T225" s="20">
        <f t="shared" si="40"/>
        <v>6.9338794917013802</v>
      </c>
      <c r="U225" s="20">
        <f>(0.5*'Vehicle Data'!$C$3*(E225^2-E224^2))/1000</f>
        <v>2.5731604938271477</v>
      </c>
      <c r="V225" s="20">
        <f t="shared" si="42"/>
        <v>2.5162493827161039</v>
      </c>
      <c r="W225" s="37">
        <f>SUM(V$3:V225)/3600</f>
        <v>3.9618618655692765E-2</v>
      </c>
      <c r="Y225" s="3"/>
    </row>
    <row r="226" spans="1:25" x14ac:dyDescent="0.3">
      <c r="A226" s="7" t="s">
        <v>18</v>
      </c>
      <c r="B226" s="7">
        <v>223</v>
      </c>
      <c r="C226" s="7">
        <v>223</v>
      </c>
      <c r="D226" s="12">
        <v>53.5</v>
      </c>
      <c r="E226" s="24">
        <f t="shared" si="34"/>
        <v>14.861111111111111</v>
      </c>
      <c r="F226" s="24">
        <f>SUM(E$3:E226)</f>
        <v>1227.8055555555561</v>
      </c>
      <c r="G226" s="31">
        <f t="shared" si="43"/>
        <v>9.7222222222221627E-2</v>
      </c>
      <c r="H226" s="31">
        <f t="shared" si="41"/>
        <v>-6.944444444444052E-3</v>
      </c>
      <c r="I226" s="35">
        <f>'Vehicle Data'!$C$8</f>
        <v>185.52672000000001</v>
      </c>
      <c r="J226" s="35">
        <f>0.5*'Vehicle Data'!$C$4*'Vehicle Data'!$C$9*'Vehicle Data'!$C$6*(Calculations!E226^2)</f>
        <v>111.1109548611111</v>
      </c>
      <c r="K226" s="35">
        <f>'Vehicle Data'!$C$3*G226</f>
        <v>153.22222222222129</v>
      </c>
      <c r="L226" s="35">
        <f t="shared" si="35"/>
        <v>449.85989708333238</v>
      </c>
      <c r="M226" s="22">
        <f t="shared" si="33"/>
        <v>6685.4179149884112</v>
      </c>
      <c r="N226" s="22">
        <f>SUM(M$3:M226)</f>
        <v>695506.48159681715</v>
      </c>
      <c r="O226" s="22">
        <f t="shared" si="36"/>
        <v>0.19319624488800477</v>
      </c>
      <c r="P226" s="23">
        <f t="shared" si="37"/>
        <v>0</v>
      </c>
      <c r="Q226" s="23">
        <f>SUMIF(P$3:P226, "&lt;0")</f>
        <v>-252249.68280763115</v>
      </c>
      <c r="R226" s="23">
        <f t="shared" si="38"/>
        <v>7.0069356335453095E-2</v>
      </c>
      <c r="S226" s="20">
        <f t="shared" si="39"/>
        <v>6685.4179149884112</v>
      </c>
      <c r="T226" s="20">
        <f t="shared" si="40"/>
        <v>6.6854179149884114</v>
      </c>
      <c r="U226" s="20">
        <f>(0.5*'Vehicle Data'!$C$3*(E226^2-E225^2))/1000</f>
        <v>2.5926172839505974</v>
      </c>
      <c r="V226" s="20">
        <f t="shared" si="42"/>
        <v>0</v>
      </c>
      <c r="W226" s="37">
        <f>SUM(V$3:V226)/3600</f>
        <v>3.9618618655692765E-2</v>
      </c>
      <c r="Y226" s="3"/>
    </row>
    <row r="227" spans="1:25" x14ac:dyDescent="0.3">
      <c r="A227" s="7" t="s">
        <v>18</v>
      </c>
      <c r="B227" s="7">
        <v>224</v>
      </c>
      <c r="C227" s="7">
        <v>224</v>
      </c>
      <c r="D227" s="12">
        <v>53.8</v>
      </c>
      <c r="E227" s="24">
        <f t="shared" si="34"/>
        <v>14.944444444444443</v>
      </c>
      <c r="F227" s="24">
        <f>SUM(E$3:E227)</f>
        <v>1242.7500000000005</v>
      </c>
      <c r="G227" s="31">
        <f t="shared" si="43"/>
        <v>9.7222222222222612E-2</v>
      </c>
      <c r="H227" s="31">
        <f t="shared" si="41"/>
        <v>2.0833333333333634E-2</v>
      </c>
      <c r="I227" s="35">
        <f>'Vehicle Data'!$C$8</f>
        <v>185.52672000000001</v>
      </c>
      <c r="J227" s="35">
        <f>0.5*'Vehicle Data'!$C$4*'Vehicle Data'!$C$9*'Vehicle Data'!$C$6*(Calculations!E227^2)</f>
        <v>112.36055277777776</v>
      </c>
      <c r="K227" s="35">
        <f>'Vehicle Data'!$C$3*G227</f>
        <v>153.22222222222283</v>
      </c>
      <c r="L227" s="35">
        <f t="shared" si="35"/>
        <v>451.10949500000061</v>
      </c>
      <c r="M227" s="22">
        <f t="shared" si="33"/>
        <v>6741.5807863888976</v>
      </c>
      <c r="N227" s="22">
        <f>SUM(M$3:M227)</f>
        <v>702248.0623832061</v>
      </c>
      <c r="O227" s="22">
        <f t="shared" si="36"/>
        <v>0.19506890621755724</v>
      </c>
      <c r="P227" s="23">
        <f t="shared" si="37"/>
        <v>0</v>
      </c>
      <c r="Q227" s="23">
        <f>SUMIF(P$3:P227, "&lt;0")</f>
        <v>-252249.68280763115</v>
      </c>
      <c r="R227" s="23">
        <f t="shared" si="38"/>
        <v>7.0069356335453095E-2</v>
      </c>
      <c r="S227" s="20">
        <f t="shared" si="39"/>
        <v>6741.5807863888976</v>
      </c>
      <c r="T227" s="20">
        <f t="shared" si="40"/>
        <v>6.7415807863888979</v>
      </c>
      <c r="U227" s="20">
        <f>(0.5*'Vehicle Data'!$C$3*(E227^2-E226^2))/1000</f>
        <v>1.9572314814814658</v>
      </c>
      <c r="V227" s="20">
        <f t="shared" si="42"/>
        <v>0.50830864197530534</v>
      </c>
      <c r="W227" s="37">
        <f>SUM(V$3:V227)/3600</f>
        <v>3.9759815500685906E-2</v>
      </c>
      <c r="Y227" s="3"/>
    </row>
    <row r="228" spans="1:25" x14ac:dyDescent="0.3">
      <c r="A228" s="7" t="s">
        <v>18</v>
      </c>
      <c r="B228" s="7">
        <v>225</v>
      </c>
      <c r="C228" s="7">
        <v>225</v>
      </c>
      <c r="D228" s="12">
        <v>54.2</v>
      </c>
      <c r="E228" s="24">
        <f t="shared" si="34"/>
        <v>15.055555555555555</v>
      </c>
      <c r="F228" s="24">
        <f>SUM(E$3:E228)</f>
        <v>1257.8055555555561</v>
      </c>
      <c r="G228" s="31">
        <f t="shared" si="43"/>
        <v>0.1388888888888889</v>
      </c>
      <c r="H228" s="31">
        <f t="shared" si="41"/>
        <v>2.7777777777777186E-2</v>
      </c>
      <c r="I228" s="35">
        <f>'Vehicle Data'!$C$8</f>
        <v>185.52672000000001</v>
      </c>
      <c r="J228" s="35">
        <f>0.5*'Vehicle Data'!$C$4*'Vehicle Data'!$C$9*'Vehicle Data'!$C$6*(Calculations!E228^2)</f>
        <v>114.03755277777778</v>
      </c>
      <c r="K228" s="35">
        <f>'Vehicle Data'!$C$3*G228</f>
        <v>218.88888888888889</v>
      </c>
      <c r="L228" s="35">
        <f t="shared" si="35"/>
        <v>518.45316166666669</v>
      </c>
      <c r="M228" s="22">
        <f t="shared" si="33"/>
        <v>7805.6003784259265</v>
      </c>
      <c r="N228" s="22">
        <f>SUM(M$3:M228)</f>
        <v>710053.662761632</v>
      </c>
      <c r="O228" s="22">
        <f t="shared" si="36"/>
        <v>0.19723712854489778</v>
      </c>
      <c r="P228" s="23">
        <f t="shared" si="37"/>
        <v>0</v>
      </c>
      <c r="Q228" s="23">
        <f>SUMIF(P$3:P228, "&lt;0")</f>
        <v>-252249.68280763115</v>
      </c>
      <c r="R228" s="23">
        <f t="shared" si="38"/>
        <v>7.0069356335453095E-2</v>
      </c>
      <c r="S228" s="20">
        <f t="shared" si="39"/>
        <v>7805.6003784259265</v>
      </c>
      <c r="T228" s="20">
        <f t="shared" si="40"/>
        <v>7.8056003784259262</v>
      </c>
      <c r="U228" s="20">
        <f>(0.5*'Vehicle Data'!$C$3*(E228^2-E227^2))/1000</f>
        <v>2.6266666666666967</v>
      </c>
      <c r="V228" s="20">
        <f t="shared" si="42"/>
        <v>0</v>
      </c>
      <c r="W228" s="37">
        <f>SUM(V$3:V228)/3600</f>
        <v>3.9759815500685906E-2</v>
      </c>
      <c r="Y228" s="3"/>
    </row>
    <row r="229" spans="1:25" x14ac:dyDescent="0.3">
      <c r="A229" s="7" t="s">
        <v>18</v>
      </c>
      <c r="B229" s="7">
        <v>226</v>
      </c>
      <c r="C229" s="7">
        <v>226</v>
      </c>
      <c r="D229" s="12">
        <v>54.8</v>
      </c>
      <c r="E229" s="24">
        <f t="shared" si="34"/>
        <v>15.222222222222221</v>
      </c>
      <c r="F229" s="24">
        <f>SUM(E$3:E229)</f>
        <v>1273.0277777777783</v>
      </c>
      <c r="G229" s="31">
        <f t="shared" si="43"/>
        <v>0.15277777777777699</v>
      </c>
      <c r="H229" s="31">
        <f t="shared" si="41"/>
        <v>0</v>
      </c>
      <c r="I229" s="35">
        <f>'Vehicle Data'!$C$8</f>
        <v>185.52672000000001</v>
      </c>
      <c r="J229" s="35">
        <f>0.5*'Vehicle Data'!$C$4*'Vehicle Data'!$C$9*'Vehicle Data'!$C$6*(Calculations!E229^2)</f>
        <v>116.57634444444443</v>
      </c>
      <c r="K229" s="35">
        <f>'Vehicle Data'!$C$3*G229</f>
        <v>240.77777777777652</v>
      </c>
      <c r="L229" s="35">
        <f t="shared" si="35"/>
        <v>542.88084222222096</v>
      </c>
      <c r="M229" s="22">
        <f t="shared" si="33"/>
        <v>8263.8528204938084</v>
      </c>
      <c r="N229" s="22">
        <f>SUM(M$3:M229)</f>
        <v>718317.51558212587</v>
      </c>
      <c r="O229" s="22">
        <f t="shared" si="36"/>
        <v>0.19953264321725719</v>
      </c>
      <c r="P229" s="23">
        <f t="shared" si="37"/>
        <v>0</v>
      </c>
      <c r="Q229" s="23">
        <f>SUMIF(P$3:P229, "&lt;0")</f>
        <v>-252249.68280763115</v>
      </c>
      <c r="R229" s="23">
        <f t="shared" si="38"/>
        <v>7.0069356335453095E-2</v>
      </c>
      <c r="S229" s="20">
        <f t="shared" si="39"/>
        <v>8263.8528204938084</v>
      </c>
      <c r="T229" s="20">
        <f t="shared" si="40"/>
        <v>8.263852820493808</v>
      </c>
      <c r="U229" s="20">
        <f>(0.5*'Vehicle Data'!$C$3*(E229^2-E228^2))/1000</f>
        <v>3.976481481481466</v>
      </c>
      <c r="V229" s="20">
        <f t="shared" si="42"/>
        <v>0</v>
      </c>
      <c r="W229" s="37">
        <f>SUM(V$3:V229)/3600</f>
        <v>3.9759815500685906E-2</v>
      </c>
      <c r="Y229" s="3"/>
    </row>
    <row r="230" spans="1:25" x14ac:dyDescent="0.3">
      <c r="A230" s="7" t="s">
        <v>18</v>
      </c>
      <c r="B230" s="7">
        <v>227</v>
      </c>
      <c r="C230" s="7">
        <v>227</v>
      </c>
      <c r="D230" s="12">
        <v>55.3</v>
      </c>
      <c r="E230" s="24">
        <f t="shared" si="34"/>
        <v>15.361111111111111</v>
      </c>
      <c r="F230" s="24">
        <f>SUM(E$3:E230)</f>
        <v>1288.3888888888894</v>
      </c>
      <c r="G230" s="31">
        <f t="shared" si="43"/>
        <v>0.1388888888888889</v>
      </c>
      <c r="H230" s="31">
        <f t="shared" si="41"/>
        <v>-1.3888888888888104E-2</v>
      </c>
      <c r="I230" s="35">
        <f>'Vehicle Data'!$C$8</f>
        <v>185.52672000000001</v>
      </c>
      <c r="J230" s="35">
        <f>0.5*'Vehicle Data'!$C$4*'Vehicle Data'!$C$9*'Vehicle Data'!$C$6*(Calculations!E230^2)</f>
        <v>118.7133548611111</v>
      </c>
      <c r="K230" s="35">
        <f>'Vehicle Data'!$C$3*G230</f>
        <v>218.88888888888889</v>
      </c>
      <c r="L230" s="35">
        <f t="shared" si="35"/>
        <v>523.12896375000003</v>
      </c>
      <c r="M230" s="22">
        <f t="shared" si="33"/>
        <v>8035.842137604167</v>
      </c>
      <c r="N230" s="22">
        <f>SUM(M$3:M230)</f>
        <v>726353.35771973</v>
      </c>
      <c r="O230" s="22">
        <f t="shared" si="36"/>
        <v>0.2017648215888139</v>
      </c>
      <c r="P230" s="23">
        <f t="shared" si="37"/>
        <v>0</v>
      </c>
      <c r="Q230" s="23">
        <f>SUMIF(P$3:P230, "&lt;0")</f>
        <v>-252249.68280763115</v>
      </c>
      <c r="R230" s="23">
        <f t="shared" si="38"/>
        <v>7.0069356335453095E-2</v>
      </c>
      <c r="S230" s="20">
        <f t="shared" si="39"/>
        <v>8035.842137604167</v>
      </c>
      <c r="T230" s="20">
        <f t="shared" si="40"/>
        <v>8.0358421376041669</v>
      </c>
      <c r="U230" s="20">
        <f>(0.5*'Vehicle Data'!$C$3*(E230^2-E229^2))/1000</f>
        <v>3.3471759259259302</v>
      </c>
      <c r="V230" s="20">
        <f t="shared" si="42"/>
        <v>0.50344444444442871</v>
      </c>
      <c r="W230" s="37">
        <f>SUM(V$3:V230)/3600</f>
        <v>3.9899661179698245E-2</v>
      </c>
      <c r="Y230" s="3"/>
    </row>
    <row r="231" spans="1:25" x14ac:dyDescent="0.3">
      <c r="A231" s="7" t="s">
        <v>18</v>
      </c>
      <c r="B231" s="7">
        <v>228</v>
      </c>
      <c r="C231" s="7">
        <v>228</v>
      </c>
      <c r="D231" s="12">
        <v>55.8</v>
      </c>
      <c r="E231" s="24">
        <f t="shared" si="34"/>
        <v>15.499999999999998</v>
      </c>
      <c r="F231" s="24">
        <f>SUM(E$3:E231)</f>
        <v>1303.8888888888894</v>
      </c>
      <c r="G231" s="31">
        <f t="shared" si="43"/>
        <v>0.12500000000000078</v>
      </c>
      <c r="H231" s="31">
        <f t="shared" si="41"/>
        <v>-2.0833333333333141E-2</v>
      </c>
      <c r="I231" s="35">
        <f>'Vehicle Data'!$C$8</f>
        <v>185.52672000000001</v>
      </c>
      <c r="J231" s="35">
        <f>0.5*'Vehicle Data'!$C$4*'Vehicle Data'!$C$9*'Vehicle Data'!$C$6*(Calculations!E231^2)</f>
        <v>120.86977499999998</v>
      </c>
      <c r="K231" s="35">
        <f>'Vehicle Data'!$C$3*G231</f>
        <v>197.00000000000122</v>
      </c>
      <c r="L231" s="35">
        <f t="shared" si="35"/>
        <v>503.39649500000121</v>
      </c>
      <c r="M231" s="22">
        <f t="shared" si="33"/>
        <v>7802.645672500018</v>
      </c>
      <c r="N231" s="22">
        <f>SUM(M$3:M231)</f>
        <v>734156.00339223002</v>
      </c>
      <c r="O231" s="22">
        <f t="shared" si="36"/>
        <v>0.20393222316450835</v>
      </c>
      <c r="P231" s="23">
        <f t="shared" si="37"/>
        <v>0</v>
      </c>
      <c r="Q231" s="23">
        <f>SUMIF(P$3:P231, "&lt;0")</f>
        <v>-252249.68280763115</v>
      </c>
      <c r="R231" s="23">
        <f t="shared" si="38"/>
        <v>7.0069356335453095E-2</v>
      </c>
      <c r="S231" s="20">
        <f t="shared" si="39"/>
        <v>7802.645672500018</v>
      </c>
      <c r="T231" s="20">
        <f t="shared" si="40"/>
        <v>7.8026456725000184</v>
      </c>
      <c r="U231" s="20">
        <f>(0.5*'Vehicle Data'!$C$3*(E231^2-E230^2))/1000</f>
        <v>3.3775771604937996</v>
      </c>
      <c r="V231" s="20">
        <f t="shared" si="42"/>
        <v>0</v>
      </c>
      <c r="W231" s="37">
        <f>SUM(V$3:V231)/3600</f>
        <v>3.9899661179698245E-2</v>
      </c>
      <c r="Y231" s="3"/>
    </row>
    <row r="232" spans="1:25" x14ac:dyDescent="0.3">
      <c r="A232" s="7" t="s">
        <v>18</v>
      </c>
      <c r="B232" s="7">
        <v>229</v>
      </c>
      <c r="C232" s="7">
        <v>229</v>
      </c>
      <c r="D232" s="12">
        <v>56.2</v>
      </c>
      <c r="E232" s="24">
        <f t="shared" si="34"/>
        <v>15.611111111111111</v>
      </c>
      <c r="F232" s="24">
        <f>SUM(E$3:E232)</f>
        <v>1319.5000000000005</v>
      </c>
      <c r="G232" s="31">
        <f t="shared" si="43"/>
        <v>9.7222222222222612E-2</v>
      </c>
      <c r="H232" s="31">
        <f t="shared" si="41"/>
        <v>-4.1666666666667254E-2</v>
      </c>
      <c r="I232" s="35">
        <f>'Vehicle Data'!$C$8</f>
        <v>185.52672000000001</v>
      </c>
      <c r="J232" s="35">
        <f>0.5*'Vehicle Data'!$C$4*'Vehicle Data'!$C$9*'Vehicle Data'!$C$6*(Calculations!E232^2)</f>
        <v>122.6088861111111</v>
      </c>
      <c r="K232" s="35">
        <f>'Vehicle Data'!$C$3*G232</f>
        <v>153.22222222222283</v>
      </c>
      <c r="L232" s="35">
        <f t="shared" si="35"/>
        <v>461.35782833333394</v>
      </c>
      <c r="M232" s="22">
        <f t="shared" si="33"/>
        <v>7202.3083200926021</v>
      </c>
      <c r="N232" s="22">
        <f>SUM(M$3:M232)</f>
        <v>741358.31171232264</v>
      </c>
      <c r="O232" s="22">
        <f t="shared" si="36"/>
        <v>0.20593286436453406</v>
      </c>
      <c r="P232" s="23">
        <f t="shared" si="37"/>
        <v>0</v>
      </c>
      <c r="Q232" s="23">
        <f>SUMIF(P$3:P232, "&lt;0")</f>
        <v>-252249.68280763115</v>
      </c>
      <c r="R232" s="23">
        <f t="shared" si="38"/>
        <v>7.0069356335453095E-2</v>
      </c>
      <c r="S232" s="20">
        <f t="shared" si="39"/>
        <v>7202.3083200926021</v>
      </c>
      <c r="T232" s="20">
        <f t="shared" si="40"/>
        <v>7.2023083200926017</v>
      </c>
      <c r="U232" s="20">
        <f>(0.5*'Vehicle Data'!$C$3*(E232^2-E231^2))/1000</f>
        <v>2.7239506172839905</v>
      </c>
      <c r="V232" s="20">
        <f t="shared" si="42"/>
        <v>0.52290123456784732</v>
      </c>
      <c r="W232" s="37">
        <f>SUM(V$3:V232)/3600</f>
        <v>4.0044911522633758E-2</v>
      </c>
      <c r="Y232" s="3"/>
    </row>
    <row r="233" spans="1:25" x14ac:dyDescent="0.3">
      <c r="A233" s="7" t="s">
        <v>18</v>
      </c>
      <c r="B233" s="7">
        <v>230</v>
      </c>
      <c r="C233" s="7">
        <v>230</v>
      </c>
      <c r="D233" s="12">
        <v>56.5</v>
      </c>
      <c r="E233" s="24">
        <f t="shared" si="34"/>
        <v>15.694444444444445</v>
      </c>
      <c r="F233" s="24">
        <f>SUM(E$3:E233)</f>
        <v>1335.1944444444448</v>
      </c>
      <c r="G233" s="31">
        <f t="shared" si="43"/>
        <v>4.1666666666666269E-2</v>
      </c>
      <c r="H233" s="31">
        <f t="shared" si="41"/>
        <v>-6.9444444444444448E-2</v>
      </c>
      <c r="I233" s="35">
        <f>'Vehicle Data'!$C$8</f>
        <v>185.52672000000001</v>
      </c>
      <c r="J233" s="35">
        <f>0.5*'Vehicle Data'!$C$4*'Vehicle Data'!$C$9*'Vehicle Data'!$C$6*(Calculations!E233^2)</f>
        <v>123.92137152777778</v>
      </c>
      <c r="K233" s="35">
        <f>'Vehicle Data'!$C$3*G233</f>
        <v>65.666666666666046</v>
      </c>
      <c r="L233" s="35">
        <f t="shared" si="35"/>
        <v>375.11475819444388</v>
      </c>
      <c r="M233" s="22">
        <f t="shared" si="33"/>
        <v>5887.2177327739109</v>
      </c>
      <c r="N233" s="22">
        <f>SUM(M$3:M233)</f>
        <v>747245.5294450965</v>
      </c>
      <c r="O233" s="22">
        <f t="shared" si="36"/>
        <v>0.20756820262363793</v>
      </c>
      <c r="P233" s="23">
        <f t="shared" si="37"/>
        <v>0</v>
      </c>
      <c r="Q233" s="23">
        <f>SUMIF(P$3:P233, "&lt;0")</f>
        <v>-252249.68280763115</v>
      </c>
      <c r="R233" s="23">
        <f t="shared" si="38"/>
        <v>7.0069356335453095E-2</v>
      </c>
      <c r="S233" s="20">
        <f t="shared" si="39"/>
        <v>5887.2177327739109</v>
      </c>
      <c r="T233" s="20">
        <f t="shared" si="40"/>
        <v>5.8872177327739106</v>
      </c>
      <c r="U233" s="20">
        <f>(0.5*'Vehicle Data'!$C$3*(E233^2-E232^2))/1000</f>
        <v>2.0557314814814882</v>
      </c>
      <c r="V233" s="20">
        <f t="shared" si="42"/>
        <v>0.53457530864200187</v>
      </c>
      <c r="W233" s="37">
        <f>SUM(V$3:V233)/3600</f>
        <v>4.0193404663923203E-2</v>
      </c>
      <c r="Y233" s="3"/>
    </row>
    <row r="234" spans="1:25" x14ac:dyDescent="0.3">
      <c r="A234" s="7" t="s">
        <v>18</v>
      </c>
      <c r="B234" s="7">
        <v>231</v>
      </c>
      <c r="C234" s="7">
        <v>231</v>
      </c>
      <c r="D234" s="12">
        <v>56.5</v>
      </c>
      <c r="E234" s="24">
        <f t="shared" si="34"/>
        <v>15.694444444444445</v>
      </c>
      <c r="F234" s="24">
        <f>SUM(E$3:E234)</f>
        <v>1350.8888888888891</v>
      </c>
      <c r="G234" s="31">
        <f t="shared" si="43"/>
        <v>-4.1666666666666269E-2</v>
      </c>
      <c r="H234" s="31">
        <f t="shared" si="41"/>
        <v>-0.13194444444444434</v>
      </c>
      <c r="I234" s="35">
        <f>'Vehicle Data'!$C$8</f>
        <v>185.52672000000001</v>
      </c>
      <c r="J234" s="35">
        <f>0.5*'Vehicle Data'!$C$4*'Vehicle Data'!$C$9*'Vehicle Data'!$C$6*(Calculations!E234^2)</f>
        <v>123.92137152777778</v>
      </c>
      <c r="K234" s="35">
        <f>'Vehicle Data'!$C$3*G234</f>
        <v>-65.666666666666046</v>
      </c>
      <c r="L234" s="35">
        <f t="shared" si="35"/>
        <v>243.78142486111176</v>
      </c>
      <c r="M234" s="22">
        <f t="shared" si="33"/>
        <v>0</v>
      </c>
      <c r="N234" s="22">
        <f>SUM(M$3:M234)</f>
        <v>747245.5294450965</v>
      </c>
      <c r="O234" s="22">
        <f t="shared" si="36"/>
        <v>0.20756820262363793</v>
      </c>
      <c r="P234" s="23">
        <f t="shared" si="37"/>
        <v>3826.0140290702261</v>
      </c>
      <c r="Q234" s="23">
        <f>SUMIF(P$3:P234, "&lt;0")</f>
        <v>-252249.68280763115</v>
      </c>
      <c r="R234" s="23">
        <f t="shared" si="38"/>
        <v>7.0069356335453095E-2</v>
      </c>
      <c r="S234" s="20">
        <f t="shared" si="39"/>
        <v>3826.0140290702261</v>
      </c>
      <c r="T234" s="20">
        <f t="shared" si="40"/>
        <v>3.826014029070226</v>
      </c>
      <c r="U234" s="20">
        <f>(0.5*'Vehicle Data'!$C$3*(E234^2-E233^2))/1000</f>
        <v>0</v>
      </c>
      <c r="V234" s="20">
        <f t="shared" si="42"/>
        <v>1.6445851851851907</v>
      </c>
      <c r="W234" s="37">
        <f>SUM(V$3:V234)/3600</f>
        <v>4.0650233882030193E-2</v>
      </c>
      <c r="Y234" s="3"/>
    </row>
    <row r="235" spans="1:25" x14ac:dyDescent="0.3">
      <c r="A235" s="7" t="s">
        <v>18</v>
      </c>
      <c r="B235" s="7">
        <v>232</v>
      </c>
      <c r="C235" s="7">
        <v>232</v>
      </c>
      <c r="D235" s="12">
        <v>56.2</v>
      </c>
      <c r="E235" s="24">
        <f t="shared" si="34"/>
        <v>15.611111111111111</v>
      </c>
      <c r="F235" s="24">
        <f>SUM(E$3:E235)</f>
        <v>1366.5000000000002</v>
      </c>
      <c r="G235" s="31">
        <f t="shared" si="43"/>
        <v>-0.2222222222222224</v>
      </c>
      <c r="H235" s="31">
        <f t="shared" si="41"/>
        <v>-0.20833333333333381</v>
      </c>
      <c r="I235" s="35">
        <f>'Vehicle Data'!$C$8</f>
        <v>185.52672000000001</v>
      </c>
      <c r="J235" s="35">
        <f>0.5*'Vehicle Data'!$C$4*'Vehicle Data'!$C$9*'Vehicle Data'!$C$6*(Calculations!E235^2)</f>
        <v>122.6088861111111</v>
      </c>
      <c r="K235" s="35">
        <f>'Vehicle Data'!$C$3*G235</f>
        <v>-350.22222222222251</v>
      </c>
      <c r="L235" s="35">
        <f t="shared" si="35"/>
        <v>-42.086616111111425</v>
      </c>
      <c r="M235" s="22">
        <f t="shared" si="33"/>
        <v>0</v>
      </c>
      <c r="N235" s="22">
        <f>SUM(M$3:M235)</f>
        <v>747245.5294450965</v>
      </c>
      <c r="O235" s="22">
        <f t="shared" si="36"/>
        <v>0.20756820262363793</v>
      </c>
      <c r="P235" s="23">
        <f t="shared" si="37"/>
        <v>-657.01884040123946</v>
      </c>
      <c r="Q235" s="23">
        <f>SUMIF(P$3:P235, "&lt;0")</f>
        <v>-252906.70164803238</v>
      </c>
      <c r="R235" s="23">
        <f t="shared" si="38"/>
        <v>7.0251861568897886E-2</v>
      </c>
      <c r="S235" s="20">
        <f t="shared" si="39"/>
        <v>-657.01884040123946</v>
      </c>
      <c r="T235" s="20">
        <f t="shared" si="40"/>
        <v>-0.65701884040123948</v>
      </c>
      <c r="U235" s="20">
        <f>(0.5*'Vehicle Data'!$C$3*(E235^2-E234^2))/1000</f>
        <v>-2.0557314814814882</v>
      </c>
      <c r="V235" s="20">
        <f t="shared" si="42"/>
        <v>1.6445851851851907</v>
      </c>
      <c r="W235" s="37">
        <f>SUM(V$3:V235)/3600</f>
        <v>4.1107063100137189E-2</v>
      </c>
      <c r="Y235" s="3"/>
    </row>
    <row r="236" spans="1:25" x14ac:dyDescent="0.3">
      <c r="A236" s="7" t="s">
        <v>18</v>
      </c>
      <c r="B236" s="7">
        <v>233</v>
      </c>
      <c r="C236" s="7">
        <v>233</v>
      </c>
      <c r="D236" s="12">
        <v>54.9</v>
      </c>
      <c r="E236" s="24">
        <f t="shared" si="34"/>
        <v>15.25</v>
      </c>
      <c r="F236" s="24">
        <f>SUM(E$3:E236)</f>
        <v>1381.7500000000002</v>
      </c>
      <c r="G236" s="31">
        <f t="shared" si="43"/>
        <v>-0.45833333333333393</v>
      </c>
      <c r="H236" s="31">
        <f t="shared" si="41"/>
        <v>-0.15972222222222199</v>
      </c>
      <c r="I236" s="35">
        <f>'Vehicle Data'!$C$8</f>
        <v>185.52672000000001</v>
      </c>
      <c r="J236" s="35">
        <f>0.5*'Vehicle Data'!$C$4*'Vehicle Data'!$C$9*'Vehicle Data'!$C$6*(Calculations!E236^2)</f>
        <v>117.00219375</v>
      </c>
      <c r="K236" s="35">
        <f>'Vehicle Data'!$C$3*G236</f>
        <v>-722.33333333333428</v>
      </c>
      <c r="L236" s="35">
        <f t="shared" si="35"/>
        <v>-419.80441958333427</v>
      </c>
      <c r="M236" s="22">
        <f t="shared" si="33"/>
        <v>0</v>
      </c>
      <c r="N236" s="22">
        <f>SUM(M$3:M236)</f>
        <v>747245.5294450965</v>
      </c>
      <c r="O236" s="22">
        <f t="shared" si="36"/>
        <v>0.20756820262363793</v>
      </c>
      <c r="P236" s="23">
        <f t="shared" si="37"/>
        <v>-6402.0173986458476</v>
      </c>
      <c r="Q236" s="23">
        <f>SUMIF(P$3:P236, "&lt;0")</f>
        <v>-259308.71904667822</v>
      </c>
      <c r="R236" s="23">
        <f t="shared" si="38"/>
        <v>7.2030199735188399E-2</v>
      </c>
      <c r="S236" s="20">
        <f t="shared" si="39"/>
        <v>-6402.0173986458476</v>
      </c>
      <c r="T236" s="20">
        <f t="shared" si="40"/>
        <v>-6.4020173986458477</v>
      </c>
      <c r="U236" s="20">
        <f>(0.5*'Vehicle Data'!$C$3*(E236^2-E235^2))/1000</f>
        <v>-8.7817006172839474</v>
      </c>
      <c r="V236" s="20">
        <f t="shared" si="42"/>
        <v>5.3807753086419678</v>
      </c>
      <c r="W236" s="37">
        <f>SUM(V$3:V236)/3600</f>
        <v>4.2601722908093297E-2</v>
      </c>
      <c r="Y236" s="3"/>
    </row>
    <row r="237" spans="1:25" x14ac:dyDescent="0.3">
      <c r="A237" s="7" t="s">
        <v>18</v>
      </c>
      <c r="B237" s="7">
        <v>234</v>
      </c>
      <c r="C237" s="7">
        <v>234</v>
      </c>
      <c r="D237" s="12">
        <v>52.9</v>
      </c>
      <c r="E237" s="24">
        <f t="shared" si="34"/>
        <v>14.694444444444443</v>
      </c>
      <c r="F237" s="24">
        <f>SUM(E$3:E237)</f>
        <v>1396.4444444444446</v>
      </c>
      <c r="G237" s="31">
        <f t="shared" si="43"/>
        <v>-0.54166666666666641</v>
      </c>
      <c r="H237" s="31">
        <f t="shared" si="41"/>
        <v>1.3888888888889089E-2</v>
      </c>
      <c r="I237" s="35">
        <f>'Vehicle Data'!$C$8</f>
        <v>185.52672000000001</v>
      </c>
      <c r="J237" s="35">
        <f>0.5*'Vehicle Data'!$C$4*'Vehicle Data'!$C$9*'Vehicle Data'!$C$6*(Calculations!E237^2)</f>
        <v>108.63272152777775</v>
      </c>
      <c r="K237" s="35">
        <f>'Vehicle Data'!$C$3*G237</f>
        <v>-853.66666666666629</v>
      </c>
      <c r="L237" s="35">
        <f t="shared" si="35"/>
        <v>-559.50722513888854</v>
      </c>
      <c r="M237" s="22">
        <f t="shared" si="33"/>
        <v>0</v>
      </c>
      <c r="N237" s="22">
        <f>SUM(M$3:M237)</f>
        <v>747245.5294450965</v>
      </c>
      <c r="O237" s="22">
        <f t="shared" si="36"/>
        <v>0.20756820262363793</v>
      </c>
      <c r="P237" s="23">
        <f t="shared" si="37"/>
        <v>-8221.6478360686669</v>
      </c>
      <c r="Q237" s="23">
        <f>SUMIF(P$3:P237, "&lt;0")</f>
        <v>-267530.36688274686</v>
      </c>
      <c r="R237" s="23">
        <f t="shared" si="38"/>
        <v>7.4313990800763022E-2</v>
      </c>
      <c r="S237" s="20">
        <f t="shared" si="39"/>
        <v>-8221.6478360686669</v>
      </c>
      <c r="T237" s="20">
        <f t="shared" si="40"/>
        <v>-8.2216478360686676</v>
      </c>
      <c r="U237" s="20">
        <f>(0.5*'Vehicle Data'!$C$3*(E237^2-E236^2))/1000</f>
        <v>-13.109012345679053</v>
      </c>
      <c r="V237" s="20">
        <f t="shared" si="42"/>
        <v>3.461849382716085</v>
      </c>
      <c r="W237" s="37">
        <f>SUM(V$3:V237)/3600</f>
        <v>4.3563347736625541E-2</v>
      </c>
      <c r="Y237" s="3"/>
    </row>
    <row r="238" spans="1:25" x14ac:dyDescent="0.3">
      <c r="A238" s="7" t="s">
        <v>18</v>
      </c>
      <c r="B238" s="7">
        <v>235</v>
      </c>
      <c r="C238" s="7">
        <v>235</v>
      </c>
      <c r="D238" s="12">
        <v>51</v>
      </c>
      <c r="E238" s="24">
        <f t="shared" si="34"/>
        <v>14.166666666666666</v>
      </c>
      <c r="F238" s="24">
        <f>SUM(E$3:E238)</f>
        <v>1410.6111111111113</v>
      </c>
      <c r="G238" s="31">
        <f t="shared" si="43"/>
        <v>-0.43055555555555575</v>
      </c>
      <c r="H238" s="31">
        <f t="shared" si="41"/>
        <v>0.1458333333333334</v>
      </c>
      <c r="I238" s="35">
        <f>'Vehicle Data'!$C$8</f>
        <v>185.52672000000001</v>
      </c>
      <c r="J238" s="35">
        <f>0.5*'Vehicle Data'!$C$4*'Vehicle Data'!$C$9*'Vehicle Data'!$C$6*(Calculations!E238^2)</f>
        <v>100.96937499999999</v>
      </c>
      <c r="K238" s="35">
        <f>'Vehicle Data'!$C$3*G238</f>
        <v>-678.55555555555588</v>
      </c>
      <c r="L238" s="35">
        <f t="shared" si="35"/>
        <v>-392.05946055555592</v>
      </c>
      <c r="M238" s="22">
        <f t="shared" si="33"/>
        <v>0</v>
      </c>
      <c r="N238" s="22">
        <f>SUM(M$3:M238)</f>
        <v>747245.5294450965</v>
      </c>
      <c r="O238" s="22">
        <f t="shared" si="36"/>
        <v>0.20756820262363793</v>
      </c>
      <c r="P238" s="23">
        <f t="shared" si="37"/>
        <v>-5554.175691203709</v>
      </c>
      <c r="Q238" s="23">
        <f>SUMIF(P$3:P238, "&lt;0")</f>
        <v>-273084.5425739506</v>
      </c>
      <c r="R238" s="23">
        <f t="shared" si="38"/>
        <v>7.5856817381652938E-2</v>
      </c>
      <c r="S238" s="20">
        <f t="shared" si="39"/>
        <v>-5554.175691203709</v>
      </c>
      <c r="T238" s="20">
        <f t="shared" si="40"/>
        <v>-5.5541756912037092</v>
      </c>
      <c r="U238" s="20">
        <f>(0.5*'Vehicle Data'!$C$3*(E238^2-E237^2))/1000</f>
        <v>-12.003015432098737</v>
      </c>
      <c r="V238" s="20">
        <f t="shared" si="42"/>
        <v>0</v>
      </c>
      <c r="W238" s="37">
        <f>SUM(V$3:V238)/3600</f>
        <v>4.3563347736625541E-2</v>
      </c>
      <c r="Y238" s="3"/>
    </row>
    <row r="239" spans="1:25" x14ac:dyDescent="0.3">
      <c r="A239" s="7" t="s">
        <v>18</v>
      </c>
      <c r="B239" s="7">
        <v>236</v>
      </c>
      <c r="C239" s="7">
        <v>236</v>
      </c>
      <c r="D239" s="12">
        <v>49.8</v>
      </c>
      <c r="E239" s="24">
        <f t="shared" si="34"/>
        <v>13.833333333333332</v>
      </c>
      <c r="F239" s="24">
        <f>SUM(E$3:E239)</f>
        <v>1424.4444444444446</v>
      </c>
      <c r="G239" s="31">
        <f t="shared" si="43"/>
        <v>-0.24999999999999961</v>
      </c>
      <c r="H239" s="31">
        <f t="shared" si="41"/>
        <v>0.11805555555555575</v>
      </c>
      <c r="I239" s="35">
        <f>'Vehicle Data'!$C$8</f>
        <v>185.52672000000001</v>
      </c>
      <c r="J239" s="35">
        <f>0.5*'Vehicle Data'!$C$4*'Vehicle Data'!$C$9*'Vehicle Data'!$C$6*(Calculations!E239^2)</f>
        <v>96.273774999999986</v>
      </c>
      <c r="K239" s="35">
        <f>'Vehicle Data'!$C$3*G239</f>
        <v>-393.99999999999937</v>
      </c>
      <c r="L239" s="35">
        <f t="shared" si="35"/>
        <v>-112.19950499999936</v>
      </c>
      <c r="M239" s="22">
        <f t="shared" si="33"/>
        <v>0</v>
      </c>
      <c r="N239" s="22">
        <f>SUM(M$3:M239)</f>
        <v>747245.5294450965</v>
      </c>
      <c r="O239" s="22">
        <f t="shared" si="36"/>
        <v>0.20756820262363793</v>
      </c>
      <c r="P239" s="23">
        <f t="shared" si="37"/>
        <v>-1552.093152499991</v>
      </c>
      <c r="Q239" s="23">
        <f>SUMIF(P$3:P239, "&lt;0")</f>
        <v>-274636.63572645059</v>
      </c>
      <c r="R239" s="23">
        <f t="shared" si="38"/>
        <v>7.6287954368458505E-2</v>
      </c>
      <c r="S239" s="20">
        <f t="shared" si="39"/>
        <v>-1552.093152499991</v>
      </c>
      <c r="T239" s="20">
        <f t="shared" si="40"/>
        <v>-1.552093152499991</v>
      </c>
      <c r="U239" s="20">
        <f>(0.5*'Vehicle Data'!$C$3*(E239^2-E238^2))/1000</f>
        <v>-7.3546666666666747</v>
      </c>
      <c r="V239" s="20">
        <f t="shared" si="42"/>
        <v>0</v>
      </c>
      <c r="W239" s="37">
        <f>SUM(V$3:V239)/3600</f>
        <v>4.3563347736625541E-2</v>
      </c>
      <c r="Y239" s="3"/>
    </row>
    <row r="240" spans="1:25" x14ac:dyDescent="0.3">
      <c r="A240" s="7" t="s">
        <v>18</v>
      </c>
      <c r="B240" s="7">
        <v>237</v>
      </c>
      <c r="C240" s="7">
        <v>237</v>
      </c>
      <c r="D240" s="12">
        <v>49.2</v>
      </c>
      <c r="E240" s="24">
        <f t="shared" si="34"/>
        <v>13.666666666666668</v>
      </c>
      <c r="F240" s="24">
        <f>SUM(E$3:E240)</f>
        <v>1438.1111111111113</v>
      </c>
      <c r="G240" s="31">
        <f t="shared" si="43"/>
        <v>-0.19444444444444425</v>
      </c>
      <c r="H240" s="31">
        <f t="shared" si="41"/>
        <v>-3.4722222222222709E-2</v>
      </c>
      <c r="I240" s="35">
        <f>'Vehicle Data'!$C$8</f>
        <v>185.52672000000001</v>
      </c>
      <c r="J240" s="35">
        <f>0.5*'Vehicle Data'!$C$4*'Vehicle Data'!$C$9*'Vehicle Data'!$C$6*(Calculations!E240^2)</f>
        <v>93.967900000000014</v>
      </c>
      <c r="K240" s="35">
        <f>'Vehicle Data'!$C$3*G240</f>
        <v>-306.44444444444412</v>
      </c>
      <c r="L240" s="35">
        <f t="shared" si="35"/>
        <v>-26.949824444444062</v>
      </c>
      <c r="M240" s="22">
        <f t="shared" si="33"/>
        <v>0</v>
      </c>
      <c r="N240" s="22">
        <f>SUM(M$3:M240)</f>
        <v>747245.5294450965</v>
      </c>
      <c r="O240" s="22">
        <f t="shared" si="36"/>
        <v>0.20756820262363793</v>
      </c>
      <c r="P240" s="23">
        <f t="shared" si="37"/>
        <v>-368.31426740740221</v>
      </c>
      <c r="Q240" s="23">
        <f>SUMIF(P$3:P240, "&lt;0")</f>
        <v>-275004.949993858</v>
      </c>
      <c r="R240" s="23">
        <f t="shared" si="38"/>
        <v>7.6390263887182772E-2</v>
      </c>
      <c r="S240" s="20">
        <f t="shared" si="39"/>
        <v>-368.31426740740221</v>
      </c>
      <c r="T240" s="20">
        <f t="shared" si="40"/>
        <v>-0.3683142674074022</v>
      </c>
      <c r="U240" s="20">
        <f>(0.5*'Vehicle Data'!$C$3*(E240^2-E239^2))/1000</f>
        <v>-3.6116666666666291</v>
      </c>
      <c r="V240" s="20">
        <f t="shared" si="42"/>
        <v>0</v>
      </c>
      <c r="W240" s="37">
        <f>SUM(V$3:V240)/3600</f>
        <v>4.3563347736625541E-2</v>
      </c>
      <c r="Y240" s="3"/>
    </row>
    <row r="241" spans="1:25" x14ac:dyDescent="0.3">
      <c r="A241" s="7" t="s">
        <v>18</v>
      </c>
      <c r="B241" s="7">
        <v>238</v>
      </c>
      <c r="C241" s="7">
        <v>238</v>
      </c>
      <c r="D241" s="12">
        <v>48.4</v>
      </c>
      <c r="E241" s="24">
        <f t="shared" si="34"/>
        <v>13.444444444444443</v>
      </c>
      <c r="F241" s="24">
        <f>SUM(E$3:E241)</f>
        <v>1451.5555555555557</v>
      </c>
      <c r="G241" s="31">
        <f t="shared" si="43"/>
        <v>-0.31944444444444503</v>
      </c>
      <c r="H241" s="31">
        <f t="shared" si="41"/>
        <v>-0.18750000000000019</v>
      </c>
      <c r="I241" s="35">
        <f>'Vehicle Data'!$C$8</f>
        <v>185.52672000000001</v>
      </c>
      <c r="J241" s="35">
        <f>0.5*'Vehicle Data'!$C$4*'Vehicle Data'!$C$9*'Vehicle Data'!$C$6*(Calculations!E241^2)</f>
        <v>90.936877777777752</v>
      </c>
      <c r="K241" s="35">
        <f>'Vehicle Data'!$C$3*G241</f>
        <v>-503.44444444444537</v>
      </c>
      <c r="L241" s="35">
        <f t="shared" si="35"/>
        <v>-226.98084666666762</v>
      </c>
      <c r="M241" s="22">
        <f t="shared" si="33"/>
        <v>0</v>
      </c>
      <c r="N241" s="22">
        <f>SUM(M$3:M241)</f>
        <v>747245.5294450965</v>
      </c>
      <c r="O241" s="22">
        <f t="shared" si="36"/>
        <v>0.20756820262363793</v>
      </c>
      <c r="P241" s="23">
        <f t="shared" si="37"/>
        <v>-3051.6313829629753</v>
      </c>
      <c r="Q241" s="23">
        <f>SUMIF(P$3:P241, "&lt;0")</f>
        <v>-278056.58137682098</v>
      </c>
      <c r="R241" s="23">
        <f t="shared" si="38"/>
        <v>7.7237939271339165E-2</v>
      </c>
      <c r="S241" s="20">
        <f t="shared" si="39"/>
        <v>-3051.6313829629753</v>
      </c>
      <c r="T241" s="20">
        <f t="shared" si="40"/>
        <v>-3.0516313829629751</v>
      </c>
      <c r="U241" s="20">
        <f>(0.5*'Vehicle Data'!$C$3*(E241^2-E240^2))/1000</f>
        <v>-4.7474567901235165</v>
      </c>
      <c r="V241" s="20">
        <f t="shared" si="42"/>
        <v>0.90863209876550999</v>
      </c>
      <c r="W241" s="37">
        <f>SUM(V$3:V241)/3600</f>
        <v>4.3815745541838182E-2</v>
      </c>
      <c r="Y241" s="3"/>
    </row>
    <row r="242" spans="1:25" x14ac:dyDescent="0.3">
      <c r="A242" s="7" t="s">
        <v>18</v>
      </c>
      <c r="B242" s="7">
        <v>239</v>
      </c>
      <c r="C242" s="7">
        <v>239</v>
      </c>
      <c r="D242" s="12">
        <v>46.9</v>
      </c>
      <c r="E242" s="24">
        <f t="shared" si="34"/>
        <v>13.027777777777777</v>
      </c>
      <c r="F242" s="24">
        <f>SUM(E$3:E242)</f>
        <v>1464.5833333333335</v>
      </c>
      <c r="G242" s="31">
        <f t="shared" si="43"/>
        <v>-0.56944444444444464</v>
      </c>
      <c r="H242" s="31">
        <f t="shared" si="41"/>
        <v>-0.21527777777777737</v>
      </c>
      <c r="I242" s="35">
        <f>'Vehicle Data'!$C$8</f>
        <v>185.52672000000001</v>
      </c>
      <c r="J242" s="35">
        <f>0.5*'Vehicle Data'!$C$4*'Vehicle Data'!$C$9*'Vehicle Data'!$C$6*(Calculations!E242^2)</f>
        <v>85.387638194444435</v>
      </c>
      <c r="K242" s="35">
        <f>'Vehicle Data'!$C$3*G242</f>
        <v>-897.4444444444448</v>
      </c>
      <c r="L242" s="35">
        <f t="shared" si="35"/>
        <v>-626.53008625000029</v>
      </c>
      <c r="M242" s="22">
        <f t="shared" si="33"/>
        <v>0</v>
      </c>
      <c r="N242" s="22">
        <f>SUM(M$3:M242)</f>
        <v>747245.5294450965</v>
      </c>
      <c r="O242" s="22">
        <f t="shared" si="36"/>
        <v>0.20756820262363793</v>
      </c>
      <c r="P242" s="23">
        <f t="shared" si="37"/>
        <v>-8162.2947347569479</v>
      </c>
      <c r="Q242" s="23">
        <f>SUMIF(P$3:P242, "&lt;0")</f>
        <v>-286218.87611157791</v>
      </c>
      <c r="R242" s="23">
        <f t="shared" si="38"/>
        <v>7.9505243364327197E-2</v>
      </c>
      <c r="S242" s="20">
        <f t="shared" si="39"/>
        <v>-8162.2947347569479</v>
      </c>
      <c r="T242" s="20">
        <f t="shared" si="40"/>
        <v>-8.1622947347569479</v>
      </c>
      <c r="U242" s="20">
        <f>(0.5*'Vehicle Data'!$C$3*(E242^2-E241^2))/1000</f>
        <v>-8.6917129629629315</v>
      </c>
      <c r="V242" s="20">
        <f t="shared" si="42"/>
        <v>3.1554049382715323</v>
      </c>
      <c r="W242" s="37">
        <f>SUM(V$3:V242)/3600</f>
        <v>4.4692246913580279E-2</v>
      </c>
      <c r="Y242" s="3"/>
    </row>
    <row r="243" spans="1:25" x14ac:dyDescent="0.3">
      <c r="A243" s="7" t="s">
        <v>18</v>
      </c>
      <c r="B243" s="7">
        <v>240</v>
      </c>
      <c r="C243" s="7">
        <v>240</v>
      </c>
      <c r="D243" s="12">
        <v>44.3</v>
      </c>
      <c r="E243" s="24">
        <f t="shared" si="34"/>
        <v>12.305555555555554</v>
      </c>
      <c r="F243" s="24">
        <f>SUM(E$3:E243)</f>
        <v>1476.8888888888891</v>
      </c>
      <c r="G243" s="31">
        <f t="shared" si="43"/>
        <v>-0.74999999999999978</v>
      </c>
      <c r="H243" s="31">
        <f t="shared" si="41"/>
        <v>-4.8611111111110827E-2</v>
      </c>
      <c r="I243" s="35">
        <f>'Vehicle Data'!$C$8</f>
        <v>185.52672000000001</v>
      </c>
      <c r="J243" s="35">
        <f>0.5*'Vehicle Data'!$C$4*'Vehicle Data'!$C$9*'Vehicle Data'!$C$6*(Calculations!E243^2)</f>
        <v>76.182771527777746</v>
      </c>
      <c r="K243" s="35">
        <f>'Vehicle Data'!$C$3*G243</f>
        <v>-1181.9999999999995</v>
      </c>
      <c r="L243" s="35">
        <f t="shared" si="35"/>
        <v>-920.29050847222175</v>
      </c>
      <c r="M243" s="22">
        <f t="shared" si="33"/>
        <v>0</v>
      </c>
      <c r="N243" s="22">
        <f>SUM(M$3:M243)</f>
        <v>747245.5294450965</v>
      </c>
      <c r="O243" s="22">
        <f t="shared" si="36"/>
        <v>0.20756820262363793</v>
      </c>
      <c r="P243" s="23">
        <f t="shared" si="37"/>
        <v>-11324.685979255393</v>
      </c>
      <c r="Q243" s="23">
        <f>SUMIF(P$3:P243, "&lt;0")</f>
        <v>-297543.56209083332</v>
      </c>
      <c r="R243" s="23">
        <f t="shared" si="38"/>
        <v>8.2650989469675917E-2</v>
      </c>
      <c r="S243" s="20">
        <f t="shared" si="39"/>
        <v>-11324.685979255393</v>
      </c>
      <c r="T243" s="20">
        <f t="shared" si="40"/>
        <v>-11.324685979255394</v>
      </c>
      <c r="U243" s="20">
        <f>(0.5*'Vehicle Data'!$C$3*(E243^2-E242^2))/1000</f>
        <v>-14.417481481481511</v>
      </c>
      <c r="V243" s="20">
        <f t="shared" si="42"/>
        <v>4.5806148148148642</v>
      </c>
      <c r="W243" s="37">
        <f>SUM(V$3:V243)/3600</f>
        <v>4.5964639917695511E-2</v>
      </c>
      <c r="Y243" s="3"/>
    </row>
    <row r="244" spans="1:25" x14ac:dyDescent="0.3">
      <c r="A244" s="7" t="s">
        <v>18</v>
      </c>
      <c r="B244" s="7">
        <v>241</v>
      </c>
      <c r="C244" s="7">
        <v>241</v>
      </c>
      <c r="D244" s="12">
        <v>41.5</v>
      </c>
      <c r="E244" s="24">
        <f t="shared" si="34"/>
        <v>11.527777777777777</v>
      </c>
      <c r="F244" s="24">
        <f>SUM(E$3:E244)</f>
        <v>1488.416666666667</v>
      </c>
      <c r="G244" s="31">
        <f t="shared" si="43"/>
        <v>-0.6666666666666663</v>
      </c>
      <c r="H244" s="31">
        <f t="shared" si="41"/>
        <v>6.2499999999999889E-2</v>
      </c>
      <c r="I244" s="35">
        <f>'Vehicle Data'!$C$8</f>
        <v>185.52672000000001</v>
      </c>
      <c r="J244" s="35">
        <f>0.5*'Vehicle Data'!$C$4*'Vehicle Data'!$C$9*'Vehicle Data'!$C$6*(Calculations!E244^2)</f>
        <v>66.856788194444434</v>
      </c>
      <c r="K244" s="35">
        <f>'Vehicle Data'!$C$3*G244</f>
        <v>-1050.6666666666661</v>
      </c>
      <c r="L244" s="35">
        <f t="shared" si="35"/>
        <v>-798.28315847222166</v>
      </c>
      <c r="M244" s="22">
        <f t="shared" si="33"/>
        <v>0</v>
      </c>
      <c r="N244" s="22">
        <f>SUM(M$3:M244)</f>
        <v>747245.5294450965</v>
      </c>
      <c r="O244" s="22">
        <f t="shared" si="36"/>
        <v>0.20756820262363793</v>
      </c>
      <c r="P244" s="23">
        <f t="shared" si="37"/>
        <v>-9202.430854610333</v>
      </c>
      <c r="Q244" s="23">
        <f>SUMIF(P$3:P244, "&lt;0")</f>
        <v>-306745.99294544366</v>
      </c>
      <c r="R244" s="23">
        <f t="shared" si="38"/>
        <v>8.5207220262623243E-2</v>
      </c>
      <c r="S244" s="20">
        <f t="shared" si="39"/>
        <v>-9202.430854610333</v>
      </c>
      <c r="T244" s="20">
        <f t="shared" si="40"/>
        <v>-9.2024308546103324</v>
      </c>
      <c r="U244" s="20">
        <f>(0.5*'Vehicle Data'!$C$3*(E244^2-E243^2))/1000</f>
        <v>-14.607185185185164</v>
      </c>
      <c r="V244" s="20">
        <f t="shared" si="42"/>
        <v>0.15176296296292266</v>
      </c>
      <c r="W244" s="37">
        <f>SUM(V$3:V244)/3600</f>
        <v>4.6006796296296323E-2</v>
      </c>
      <c r="Y244" s="3"/>
    </row>
    <row r="245" spans="1:25" x14ac:dyDescent="0.3">
      <c r="A245" s="7" t="s">
        <v>18</v>
      </c>
      <c r="B245" s="7">
        <v>242</v>
      </c>
      <c r="C245" s="7">
        <v>242</v>
      </c>
      <c r="D245" s="12">
        <v>39.5</v>
      </c>
      <c r="E245" s="24">
        <f t="shared" si="34"/>
        <v>10.972222222222221</v>
      </c>
      <c r="F245" s="24">
        <f>SUM(E$3:E245)</f>
        <v>1499.3888888888891</v>
      </c>
      <c r="G245" s="31">
        <f t="shared" si="43"/>
        <v>-0.625</v>
      </c>
      <c r="H245" s="31">
        <f t="shared" si="41"/>
        <v>-6.9444444444445308E-3</v>
      </c>
      <c r="I245" s="35">
        <f>'Vehicle Data'!$C$8</f>
        <v>185.52672000000001</v>
      </c>
      <c r="J245" s="35">
        <f>0.5*'Vehicle Data'!$C$4*'Vehicle Data'!$C$9*'Vehicle Data'!$C$6*(Calculations!E245^2)</f>
        <v>60.568038194444433</v>
      </c>
      <c r="K245" s="35">
        <f>'Vehicle Data'!$C$3*G245</f>
        <v>-985</v>
      </c>
      <c r="L245" s="35">
        <f t="shared" si="35"/>
        <v>-738.90524180555553</v>
      </c>
      <c r="M245" s="22">
        <f t="shared" si="33"/>
        <v>0</v>
      </c>
      <c r="N245" s="22">
        <f>SUM(M$3:M245)</f>
        <v>747245.5294450965</v>
      </c>
      <c r="O245" s="22">
        <f t="shared" si="36"/>
        <v>0.20756820262363793</v>
      </c>
      <c r="P245" s="23">
        <f t="shared" si="37"/>
        <v>-8107.4325142554007</v>
      </c>
      <c r="Q245" s="23">
        <f>SUMIF(P$3:P245, "&lt;0")</f>
        <v>-314853.42545969906</v>
      </c>
      <c r="R245" s="23">
        <f t="shared" si="38"/>
        <v>8.7459284849916413E-2</v>
      </c>
      <c r="S245" s="20">
        <f t="shared" si="39"/>
        <v>-8107.4325142554007</v>
      </c>
      <c r="T245" s="20">
        <f t="shared" si="40"/>
        <v>-8.1074325142554002</v>
      </c>
      <c r="U245" s="20">
        <f>(0.5*'Vehicle Data'!$C$3*(E245^2-E244^2))/1000</f>
        <v>-9.85</v>
      </c>
      <c r="V245" s="20">
        <f t="shared" si="42"/>
        <v>0</v>
      </c>
      <c r="W245" s="37">
        <f>SUM(V$3:V245)/3600</f>
        <v>4.6006796296296323E-2</v>
      </c>
      <c r="Y245" s="3"/>
    </row>
    <row r="246" spans="1:25" x14ac:dyDescent="0.3">
      <c r="A246" s="7" t="s">
        <v>18</v>
      </c>
      <c r="B246" s="7">
        <v>243</v>
      </c>
      <c r="C246" s="7">
        <v>243</v>
      </c>
      <c r="D246" s="12">
        <v>37</v>
      </c>
      <c r="E246" s="24">
        <f t="shared" si="34"/>
        <v>10.277777777777777</v>
      </c>
      <c r="F246" s="24">
        <f>SUM(E$3:E246)</f>
        <v>1509.666666666667</v>
      </c>
      <c r="G246" s="31">
        <f t="shared" si="43"/>
        <v>-0.68055555555555536</v>
      </c>
      <c r="H246" s="31">
        <f t="shared" si="41"/>
        <v>-1.3888888888889062E-2</v>
      </c>
      <c r="I246" s="35">
        <f>'Vehicle Data'!$C$8</f>
        <v>185.52672000000001</v>
      </c>
      <c r="J246" s="35">
        <f>0.5*'Vehicle Data'!$C$4*'Vehicle Data'!$C$9*'Vehicle Data'!$C$6*(Calculations!E246^2)</f>
        <v>53.143819444444432</v>
      </c>
      <c r="K246" s="35">
        <f>'Vehicle Data'!$C$3*G246</f>
        <v>-1072.5555555555552</v>
      </c>
      <c r="L246" s="35">
        <f t="shared" si="35"/>
        <v>-833.88501611111076</v>
      </c>
      <c r="M246" s="22">
        <f t="shared" si="33"/>
        <v>0</v>
      </c>
      <c r="N246" s="22">
        <f>SUM(M$3:M246)</f>
        <v>747245.5294450965</v>
      </c>
      <c r="O246" s="22">
        <f t="shared" si="36"/>
        <v>0.20756820262363793</v>
      </c>
      <c r="P246" s="23">
        <f t="shared" si="37"/>
        <v>-8570.4848878086377</v>
      </c>
      <c r="Q246" s="23">
        <f>SUMIF(P$3:P246, "&lt;0")</f>
        <v>-323423.91034750768</v>
      </c>
      <c r="R246" s="23">
        <f t="shared" si="38"/>
        <v>8.9839975096529912E-2</v>
      </c>
      <c r="S246" s="20">
        <f t="shared" si="39"/>
        <v>-8570.4848878086377</v>
      </c>
      <c r="T246" s="20">
        <f t="shared" si="40"/>
        <v>-8.5704848878086377</v>
      </c>
      <c r="U246" s="20">
        <f>(0.5*'Vehicle Data'!$C$3*(E246^2-E245^2))/1000</f>
        <v>-11.628472222222221</v>
      </c>
      <c r="V246" s="20">
        <f t="shared" si="42"/>
        <v>1.4227777777777775</v>
      </c>
      <c r="W246" s="37">
        <f>SUM(V$3:V246)/3600</f>
        <v>4.640201234567904E-2</v>
      </c>
      <c r="Y246" s="3"/>
    </row>
    <row r="247" spans="1:25" x14ac:dyDescent="0.3">
      <c r="A247" s="7" t="s">
        <v>18</v>
      </c>
      <c r="B247" s="7">
        <v>244</v>
      </c>
      <c r="C247" s="7">
        <v>244</v>
      </c>
      <c r="D247" s="12">
        <v>34.6</v>
      </c>
      <c r="E247" s="24">
        <f t="shared" si="34"/>
        <v>9.6111111111111107</v>
      </c>
      <c r="F247" s="24">
        <f>SUM(E$3:E247)</f>
        <v>1519.2777777777781</v>
      </c>
      <c r="G247" s="31">
        <f t="shared" si="43"/>
        <v>-0.65277777777777812</v>
      </c>
      <c r="H247" s="31">
        <f t="shared" si="41"/>
        <v>-4.8611111111111271E-2</v>
      </c>
      <c r="I247" s="35">
        <f>'Vehicle Data'!$C$8</f>
        <v>185.52672000000001</v>
      </c>
      <c r="J247" s="35">
        <f>0.5*'Vehicle Data'!$C$4*'Vehicle Data'!$C$9*'Vehicle Data'!$C$6*(Calculations!E247^2)</f>
        <v>46.473086111111108</v>
      </c>
      <c r="K247" s="35">
        <f>'Vehicle Data'!$C$3*G247</f>
        <v>-1028.7777777777783</v>
      </c>
      <c r="L247" s="35">
        <f t="shared" si="35"/>
        <v>-796.7779716666671</v>
      </c>
      <c r="M247" s="22">
        <f t="shared" si="33"/>
        <v>0</v>
      </c>
      <c r="N247" s="22">
        <f>SUM(M$3:M247)</f>
        <v>747245.5294450965</v>
      </c>
      <c r="O247" s="22">
        <f t="shared" si="36"/>
        <v>0.20756820262363793</v>
      </c>
      <c r="P247" s="23">
        <f t="shared" si="37"/>
        <v>-7657.9216165740781</v>
      </c>
      <c r="Q247" s="23">
        <f>SUMIF(P$3:P247, "&lt;0")</f>
        <v>-331081.83196408174</v>
      </c>
      <c r="R247" s="23">
        <f t="shared" si="38"/>
        <v>9.1967175545578261E-2</v>
      </c>
      <c r="S247" s="20">
        <f t="shared" si="39"/>
        <v>-7657.9216165740781</v>
      </c>
      <c r="T247" s="20">
        <f t="shared" si="40"/>
        <v>-7.657921616574078</v>
      </c>
      <c r="U247" s="20">
        <f>(0.5*'Vehicle Data'!$C$3*(E247^2-E246^2))/1000</f>
        <v>-10.448296296296279</v>
      </c>
      <c r="V247" s="20">
        <f t="shared" si="42"/>
        <v>0</v>
      </c>
      <c r="W247" s="37">
        <f>SUM(V$3:V247)/3600</f>
        <v>4.640201234567904E-2</v>
      </c>
      <c r="Y247" s="3"/>
    </row>
    <row r="248" spans="1:25" x14ac:dyDescent="0.3">
      <c r="A248" s="7" t="s">
        <v>18</v>
      </c>
      <c r="B248" s="7">
        <v>245</v>
      </c>
      <c r="C248" s="7">
        <v>245</v>
      </c>
      <c r="D248" s="12">
        <v>32.299999999999997</v>
      </c>
      <c r="E248" s="24">
        <f t="shared" si="34"/>
        <v>8.9722222222222214</v>
      </c>
      <c r="F248" s="24">
        <f>SUM(E$3:E248)</f>
        <v>1528.2500000000002</v>
      </c>
      <c r="G248" s="31">
        <f t="shared" si="43"/>
        <v>-0.7777777777777779</v>
      </c>
      <c r="H248" s="31">
        <f t="shared" si="41"/>
        <v>-0.17361111111111061</v>
      </c>
      <c r="I248" s="35">
        <f>'Vehicle Data'!$C$8</f>
        <v>185.52672000000001</v>
      </c>
      <c r="J248" s="35">
        <f>0.5*'Vehicle Data'!$C$4*'Vehicle Data'!$C$9*'Vehicle Data'!$C$6*(Calculations!E248^2)</f>
        <v>40.499938194444432</v>
      </c>
      <c r="K248" s="35">
        <f>'Vehicle Data'!$C$3*G248</f>
        <v>-1225.7777777777781</v>
      </c>
      <c r="L248" s="35">
        <f t="shared" si="35"/>
        <v>-999.75111958333355</v>
      </c>
      <c r="M248" s="22">
        <f t="shared" si="33"/>
        <v>0</v>
      </c>
      <c r="N248" s="22">
        <f>SUM(M$3:M248)</f>
        <v>747245.5294450965</v>
      </c>
      <c r="O248" s="22">
        <f t="shared" si="36"/>
        <v>0.20756820262363793</v>
      </c>
      <c r="P248" s="23">
        <f t="shared" si="37"/>
        <v>-8969.9892118171301</v>
      </c>
      <c r="Q248" s="23">
        <f>SUMIF(P$3:P248, "&lt;0")</f>
        <v>-340051.82117589889</v>
      </c>
      <c r="R248" s="23">
        <f t="shared" si="38"/>
        <v>9.4458839215527474E-2</v>
      </c>
      <c r="S248" s="20">
        <f t="shared" si="39"/>
        <v>-8969.9892118171301</v>
      </c>
      <c r="T248" s="20">
        <f t="shared" si="40"/>
        <v>-8.9699892118171309</v>
      </c>
      <c r="U248" s="20">
        <f>(0.5*'Vehicle Data'!$C$3*(E248^2-E247^2))/1000</f>
        <v>-9.3556759259259419</v>
      </c>
      <c r="V248" s="20">
        <f t="shared" si="42"/>
        <v>0</v>
      </c>
      <c r="W248" s="37">
        <f>SUM(V$3:V248)/3600</f>
        <v>4.640201234567904E-2</v>
      </c>
      <c r="Y248" s="3"/>
    </row>
    <row r="249" spans="1:25" x14ac:dyDescent="0.3">
      <c r="A249" s="7" t="s">
        <v>18</v>
      </c>
      <c r="B249" s="7">
        <v>246</v>
      </c>
      <c r="C249" s="7">
        <v>246</v>
      </c>
      <c r="D249" s="12">
        <v>29</v>
      </c>
      <c r="E249" s="24">
        <f t="shared" si="34"/>
        <v>8.0555555555555554</v>
      </c>
      <c r="F249" s="24">
        <f>SUM(E$3:E249)</f>
        <v>1536.3055555555559</v>
      </c>
      <c r="G249" s="31">
        <f t="shared" si="43"/>
        <v>-0.99999999999999933</v>
      </c>
      <c r="H249" s="31">
        <f t="shared" si="41"/>
        <v>-8.3333333333333315E-2</v>
      </c>
      <c r="I249" s="35">
        <f>'Vehicle Data'!$C$8</f>
        <v>185.52672000000001</v>
      </c>
      <c r="J249" s="35">
        <f>0.5*'Vehicle Data'!$C$4*'Vehicle Data'!$C$9*'Vehicle Data'!$C$6*(Calculations!E249^2)</f>
        <v>32.647152777777777</v>
      </c>
      <c r="K249" s="35">
        <f>'Vehicle Data'!$C$3*G249</f>
        <v>-1575.9999999999989</v>
      </c>
      <c r="L249" s="35">
        <f t="shared" si="35"/>
        <v>-1357.8261272222212</v>
      </c>
      <c r="M249" s="22">
        <f t="shared" si="33"/>
        <v>0</v>
      </c>
      <c r="N249" s="22">
        <f>SUM(M$3:M249)</f>
        <v>747245.5294450965</v>
      </c>
      <c r="O249" s="22">
        <f t="shared" si="36"/>
        <v>0.20756820262363793</v>
      </c>
      <c r="P249" s="23">
        <f t="shared" si="37"/>
        <v>-10938.043802623448</v>
      </c>
      <c r="Q249" s="23">
        <f>SUMIF(P$3:P249, "&lt;0")</f>
        <v>-350989.86497852235</v>
      </c>
      <c r="R249" s="23">
        <f t="shared" si="38"/>
        <v>9.7497184716256208E-2</v>
      </c>
      <c r="S249" s="20">
        <f t="shared" si="39"/>
        <v>-10938.043802623448</v>
      </c>
      <c r="T249" s="20">
        <f t="shared" si="40"/>
        <v>-10.938043802623447</v>
      </c>
      <c r="U249" s="20">
        <f>(0.5*'Vehicle Data'!$C$3*(E249^2-E248^2))/1000</f>
        <v>-12.299731481481466</v>
      </c>
      <c r="V249" s="20">
        <f t="shared" si="42"/>
        <v>2.3552444444444194</v>
      </c>
      <c r="W249" s="37">
        <f>SUM(V$3:V249)/3600</f>
        <v>4.705624691358027E-2</v>
      </c>
      <c r="Y249" s="3"/>
    </row>
    <row r="250" spans="1:25" x14ac:dyDescent="0.3">
      <c r="A250" s="7" t="s">
        <v>18</v>
      </c>
      <c r="B250" s="7">
        <v>247</v>
      </c>
      <c r="C250" s="7">
        <v>247</v>
      </c>
      <c r="D250" s="12">
        <v>25.1</v>
      </c>
      <c r="E250" s="24">
        <f t="shared" si="34"/>
        <v>6.9722222222222223</v>
      </c>
      <c r="F250" s="24">
        <f>SUM(E$3:E250)</f>
        <v>1543.2777777777781</v>
      </c>
      <c r="G250" s="31">
        <f t="shared" si="43"/>
        <v>-0.94444444444444453</v>
      </c>
      <c r="H250" s="31">
        <f t="shared" si="41"/>
        <v>0.20833333333333282</v>
      </c>
      <c r="I250" s="35">
        <f>'Vehicle Data'!$C$8</f>
        <v>185.52672000000001</v>
      </c>
      <c r="J250" s="35">
        <f>0.5*'Vehicle Data'!$C$4*'Vehicle Data'!$C$9*'Vehicle Data'!$C$6*(Calculations!E250^2)</f>
        <v>24.456638194444444</v>
      </c>
      <c r="K250" s="35">
        <f>'Vehicle Data'!$C$3*G250</f>
        <v>-1488.4444444444446</v>
      </c>
      <c r="L250" s="35">
        <f t="shared" si="35"/>
        <v>-1278.4610862500001</v>
      </c>
      <c r="M250" s="22">
        <f t="shared" si="33"/>
        <v>0</v>
      </c>
      <c r="N250" s="22">
        <f>SUM(M$3:M250)</f>
        <v>747245.5294450965</v>
      </c>
      <c r="O250" s="22">
        <f t="shared" si="36"/>
        <v>0.20756820262363793</v>
      </c>
      <c r="P250" s="23">
        <f t="shared" si="37"/>
        <v>-8913.7147957986126</v>
      </c>
      <c r="Q250" s="23">
        <f>SUMIF(P$3:P250, "&lt;0")</f>
        <v>-359903.57977432094</v>
      </c>
      <c r="R250" s="23">
        <f t="shared" si="38"/>
        <v>9.9973216603978038E-2</v>
      </c>
      <c r="S250" s="20">
        <f t="shared" si="39"/>
        <v>-8913.7147957986126</v>
      </c>
      <c r="T250" s="20">
        <f t="shared" si="40"/>
        <v>-8.9137147957986134</v>
      </c>
      <c r="U250" s="20">
        <f>(0.5*'Vehicle Data'!$C$3*(E250^2-E249^2))/1000</f>
        <v>-12.82871296296296</v>
      </c>
      <c r="V250" s="20">
        <f t="shared" si="42"/>
        <v>0.42318518518519571</v>
      </c>
      <c r="W250" s="37">
        <f>SUM(V$3:V250)/3600</f>
        <v>4.7173798353909488E-2</v>
      </c>
      <c r="Y250" s="3"/>
    </row>
    <row r="251" spans="1:25" x14ac:dyDescent="0.3">
      <c r="A251" s="7" t="s">
        <v>18</v>
      </c>
      <c r="B251" s="7">
        <v>248</v>
      </c>
      <c r="C251" s="7">
        <v>248</v>
      </c>
      <c r="D251" s="12">
        <v>22.2</v>
      </c>
      <c r="E251" s="24">
        <f t="shared" si="34"/>
        <v>6.1666666666666661</v>
      </c>
      <c r="F251" s="24">
        <f>SUM(E$3:E251)</f>
        <v>1549.4444444444448</v>
      </c>
      <c r="G251" s="31">
        <f t="shared" si="43"/>
        <v>-0.5833333333333337</v>
      </c>
      <c r="H251" s="31">
        <f t="shared" si="41"/>
        <v>0.34722222222222221</v>
      </c>
      <c r="I251" s="35">
        <f>'Vehicle Data'!$C$8</f>
        <v>185.52672000000001</v>
      </c>
      <c r="J251" s="35">
        <f>0.5*'Vehicle Data'!$C$4*'Vehicle Data'!$C$9*'Vehicle Data'!$C$6*(Calculations!E251^2)</f>
        <v>19.131774999999998</v>
      </c>
      <c r="K251" s="35">
        <f>'Vehicle Data'!$C$3*G251</f>
        <v>-919.33333333333394</v>
      </c>
      <c r="L251" s="35">
        <f t="shared" si="35"/>
        <v>-714.67483833333392</v>
      </c>
      <c r="M251" s="22">
        <f t="shared" si="33"/>
        <v>0</v>
      </c>
      <c r="N251" s="22">
        <f>SUM(M$3:M251)</f>
        <v>747245.5294450965</v>
      </c>
      <c r="O251" s="22">
        <f t="shared" si="36"/>
        <v>0.20756820262363793</v>
      </c>
      <c r="P251" s="23">
        <f t="shared" si="37"/>
        <v>-4407.1615030555586</v>
      </c>
      <c r="Q251" s="23">
        <f>SUMIF(P$3:P251, "&lt;0")</f>
        <v>-364310.74127737648</v>
      </c>
      <c r="R251" s="23">
        <f t="shared" si="38"/>
        <v>0.10119742813260457</v>
      </c>
      <c r="S251" s="20">
        <f t="shared" si="39"/>
        <v>-4407.1615030555586</v>
      </c>
      <c r="T251" s="20">
        <f t="shared" si="40"/>
        <v>-4.4071615030555584</v>
      </c>
      <c r="U251" s="20">
        <f>(0.5*'Vehicle Data'!$C$3*(E251^2-E250^2))/1000</f>
        <v>-8.340274691358033</v>
      </c>
      <c r="V251" s="20">
        <f t="shared" si="42"/>
        <v>0</v>
      </c>
      <c r="W251" s="37">
        <f>SUM(V$3:V251)/3600</f>
        <v>4.7173798353909488E-2</v>
      </c>
      <c r="Y251" s="3"/>
    </row>
    <row r="252" spans="1:25" x14ac:dyDescent="0.3">
      <c r="A252" s="7" t="s">
        <v>18</v>
      </c>
      <c r="B252" s="7">
        <v>249</v>
      </c>
      <c r="C252" s="7">
        <v>249</v>
      </c>
      <c r="D252" s="12">
        <v>20.9</v>
      </c>
      <c r="E252" s="24">
        <f t="shared" si="34"/>
        <v>5.8055555555555554</v>
      </c>
      <c r="F252" s="24">
        <f>SUM(E$3:E252)</f>
        <v>1555.2500000000005</v>
      </c>
      <c r="G252" s="31">
        <f t="shared" si="43"/>
        <v>-0.25000000000000011</v>
      </c>
      <c r="H252" s="31">
        <f t="shared" si="41"/>
        <v>0.19444444444444473</v>
      </c>
      <c r="I252" s="35">
        <f>'Vehicle Data'!$C$8</f>
        <v>185.52672000000001</v>
      </c>
      <c r="J252" s="35">
        <f>0.5*'Vehicle Data'!$C$4*'Vehicle Data'!$C$9*'Vehicle Data'!$C$6*(Calculations!E252^2)</f>
        <v>16.956721527777777</v>
      </c>
      <c r="K252" s="35">
        <f>'Vehicle Data'!$C$3*G252</f>
        <v>-394.00000000000017</v>
      </c>
      <c r="L252" s="35">
        <f t="shared" si="35"/>
        <v>-191.51655847222239</v>
      </c>
      <c r="M252" s="22">
        <f t="shared" si="33"/>
        <v>0</v>
      </c>
      <c r="N252" s="22">
        <f>SUM(M$3:M252)</f>
        <v>747245.5294450965</v>
      </c>
      <c r="O252" s="22">
        <f t="shared" si="36"/>
        <v>0.20756820262363793</v>
      </c>
      <c r="P252" s="23">
        <f t="shared" si="37"/>
        <v>-1111.8600200192911</v>
      </c>
      <c r="Q252" s="23">
        <f>SUMIF(P$3:P252, "&lt;0")</f>
        <v>-365422.60129739577</v>
      </c>
      <c r="R252" s="23">
        <f t="shared" si="38"/>
        <v>0.1015062781381655</v>
      </c>
      <c r="S252" s="20">
        <f t="shared" si="39"/>
        <v>-1111.8600200192911</v>
      </c>
      <c r="T252" s="20">
        <f t="shared" si="40"/>
        <v>-1.1118600200192912</v>
      </c>
      <c r="U252" s="20">
        <f>(0.5*'Vehicle Data'!$C$3*(E252^2-E251^2))/1000</f>
        <v>-3.4067623456790077</v>
      </c>
      <c r="V252" s="20">
        <f t="shared" si="42"/>
        <v>0</v>
      </c>
      <c r="W252" s="37">
        <f>SUM(V$3:V252)/3600</f>
        <v>4.7173798353909488E-2</v>
      </c>
      <c r="Y252" s="3"/>
    </row>
    <row r="253" spans="1:25" x14ac:dyDescent="0.3">
      <c r="A253" s="7" t="s">
        <v>18</v>
      </c>
      <c r="B253" s="7">
        <v>250</v>
      </c>
      <c r="C253" s="7">
        <v>250</v>
      </c>
      <c r="D253" s="12">
        <v>20.399999999999999</v>
      </c>
      <c r="E253" s="24">
        <f t="shared" si="34"/>
        <v>5.6666666666666661</v>
      </c>
      <c r="F253" s="24">
        <f>SUM(E$3:E253)</f>
        <v>1560.9166666666672</v>
      </c>
      <c r="G253" s="31">
        <f t="shared" si="43"/>
        <v>-0.19444444444444425</v>
      </c>
      <c r="H253" s="31">
        <f t="shared" si="41"/>
        <v>-1.388888888888884E-2</v>
      </c>
      <c r="I253" s="35">
        <f>'Vehicle Data'!$C$8</f>
        <v>185.52672000000001</v>
      </c>
      <c r="J253" s="35">
        <f>0.5*'Vehicle Data'!$C$4*'Vehicle Data'!$C$9*'Vehicle Data'!$C$6*(Calculations!E253^2)</f>
        <v>16.155099999999997</v>
      </c>
      <c r="K253" s="35">
        <f>'Vehicle Data'!$C$3*G253</f>
        <v>-306.44444444444412</v>
      </c>
      <c r="L253" s="35">
        <f t="shared" si="35"/>
        <v>-104.7626244444441</v>
      </c>
      <c r="M253" s="22">
        <f t="shared" si="33"/>
        <v>0</v>
      </c>
      <c r="N253" s="22">
        <f>SUM(M$3:M253)</f>
        <v>747245.5294450965</v>
      </c>
      <c r="O253" s="22">
        <f t="shared" si="36"/>
        <v>0.20756820262363793</v>
      </c>
      <c r="P253" s="23">
        <f t="shared" si="37"/>
        <v>-593.65487185184986</v>
      </c>
      <c r="Q253" s="23">
        <f>SUMIF(P$3:P253, "&lt;0")</f>
        <v>-366016.25616924762</v>
      </c>
      <c r="R253" s="23">
        <f t="shared" si="38"/>
        <v>0.10167118226923545</v>
      </c>
      <c r="S253" s="20">
        <f t="shared" si="39"/>
        <v>-593.65487185184986</v>
      </c>
      <c r="T253" s="20">
        <f t="shared" si="40"/>
        <v>-0.59365487185184984</v>
      </c>
      <c r="U253" s="20">
        <f>(0.5*'Vehicle Data'!$C$3*(E253^2-E252^2))/1000</f>
        <v>-1.2555709876543235</v>
      </c>
      <c r="V253" s="20">
        <f t="shared" si="42"/>
        <v>0</v>
      </c>
      <c r="W253" s="37">
        <f>SUM(V$3:V253)/3600</f>
        <v>4.7173798353909488E-2</v>
      </c>
      <c r="Y253" s="3"/>
    </row>
    <row r="254" spans="1:25" x14ac:dyDescent="0.3">
      <c r="A254" s="7" t="s">
        <v>18</v>
      </c>
      <c r="B254" s="7">
        <v>251</v>
      </c>
      <c r="C254" s="7">
        <v>251</v>
      </c>
      <c r="D254" s="12">
        <v>19.5</v>
      </c>
      <c r="E254" s="24">
        <f t="shared" si="34"/>
        <v>5.416666666666667</v>
      </c>
      <c r="F254" s="24">
        <f>SUM(E$3:E254)</f>
        <v>1566.3333333333339</v>
      </c>
      <c r="G254" s="31">
        <f t="shared" si="43"/>
        <v>-0.27777777777777779</v>
      </c>
      <c r="H254" s="31">
        <f t="shared" si="41"/>
        <v>-2.083333333333337E-2</v>
      </c>
      <c r="I254" s="35">
        <f>'Vehicle Data'!$C$8</f>
        <v>185.52672000000001</v>
      </c>
      <c r="J254" s="35">
        <f>0.5*'Vehicle Data'!$C$4*'Vehicle Data'!$C$9*'Vehicle Data'!$C$6*(Calculations!E254^2)</f>
        <v>14.761093750000002</v>
      </c>
      <c r="K254" s="35">
        <f>'Vehicle Data'!$C$3*G254</f>
        <v>-437.77777777777777</v>
      </c>
      <c r="L254" s="35">
        <f t="shared" si="35"/>
        <v>-237.48996402777775</v>
      </c>
      <c r="M254" s="22">
        <f t="shared" si="33"/>
        <v>0</v>
      </c>
      <c r="N254" s="22">
        <f>SUM(M$3:M254)</f>
        <v>747245.5294450965</v>
      </c>
      <c r="O254" s="22">
        <f t="shared" si="36"/>
        <v>0.20756820262363793</v>
      </c>
      <c r="P254" s="23">
        <f t="shared" si="37"/>
        <v>-1286.4039718171296</v>
      </c>
      <c r="Q254" s="23">
        <f>SUMIF(P$3:P254, "&lt;0")</f>
        <v>-367302.66014106473</v>
      </c>
      <c r="R254" s="23">
        <f t="shared" si="38"/>
        <v>0.10202851670585131</v>
      </c>
      <c r="S254" s="20">
        <f t="shared" si="39"/>
        <v>-1286.4039718171296</v>
      </c>
      <c r="T254" s="20">
        <f t="shared" si="40"/>
        <v>-1.2864039718171296</v>
      </c>
      <c r="U254" s="20">
        <f>(0.5*'Vehicle Data'!$C$3*(E254^2-E253^2))/1000</f>
        <v>-2.1834166666666603</v>
      </c>
      <c r="V254" s="20">
        <f t="shared" si="42"/>
        <v>0.74227654320986947</v>
      </c>
      <c r="W254" s="37">
        <f>SUM(V$3:V254)/3600</f>
        <v>4.7379986282578897E-2</v>
      </c>
      <c r="Y254" s="3"/>
    </row>
    <row r="255" spans="1:25" x14ac:dyDescent="0.3">
      <c r="A255" s="7" t="s">
        <v>18</v>
      </c>
      <c r="B255" s="7">
        <v>252</v>
      </c>
      <c r="C255" s="7">
        <v>252</v>
      </c>
      <c r="D255" s="12">
        <v>18.399999999999999</v>
      </c>
      <c r="E255" s="24">
        <f t="shared" si="34"/>
        <v>5.1111111111111107</v>
      </c>
      <c r="F255" s="24">
        <f>SUM(E$3:E255)</f>
        <v>1571.444444444445</v>
      </c>
      <c r="G255" s="31">
        <f t="shared" si="43"/>
        <v>-0.23611111111111099</v>
      </c>
      <c r="H255" s="31">
        <f t="shared" si="41"/>
        <v>9.7222222222222376E-2</v>
      </c>
      <c r="I255" s="35">
        <f>'Vehicle Data'!$C$8</f>
        <v>185.52672000000001</v>
      </c>
      <c r="J255" s="35">
        <f>0.5*'Vehicle Data'!$C$4*'Vehicle Data'!$C$9*'Vehicle Data'!$C$6*(Calculations!E255^2)</f>
        <v>13.142711111111108</v>
      </c>
      <c r="K255" s="35">
        <f>'Vehicle Data'!$C$3*G255</f>
        <v>-372.11111111111092</v>
      </c>
      <c r="L255" s="35">
        <f t="shared" si="35"/>
        <v>-173.44167999999979</v>
      </c>
      <c r="M255" s="22">
        <f t="shared" si="33"/>
        <v>0</v>
      </c>
      <c r="N255" s="22">
        <f>SUM(M$3:M255)</f>
        <v>747245.5294450965</v>
      </c>
      <c r="O255" s="22">
        <f t="shared" si="36"/>
        <v>0.20756820262363793</v>
      </c>
      <c r="P255" s="23">
        <f t="shared" si="37"/>
        <v>-886.47969777777666</v>
      </c>
      <c r="Q255" s="23">
        <f>SUMIF(P$3:P255, "&lt;0")</f>
        <v>-368189.1398388425</v>
      </c>
      <c r="R255" s="23">
        <f t="shared" si="38"/>
        <v>0.10227476106634514</v>
      </c>
      <c r="S255" s="20">
        <f t="shared" si="39"/>
        <v>-886.47969777777666</v>
      </c>
      <c r="T255" s="20">
        <f t="shared" si="40"/>
        <v>-0.88647969777777669</v>
      </c>
      <c r="U255" s="20">
        <f>(0.5*'Vehicle Data'!$C$3*(E255^2-E254^2))/1000</f>
        <v>-2.5348549382716117</v>
      </c>
      <c r="V255" s="20">
        <f t="shared" si="42"/>
        <v>0.28115061728396107</v>
      </c>
      <c r="W255" s="37">
        <f>SUM(V$3:V255)/3600</f>
        <v>4.7458083676268886E-2</v>
      </c>
      <c r="Y255" s="3"/>
    </row>
    <row r="256" spans="1:25" x14ac:dyDescent="0.3">
      <c r="A256" s="7" t="s">
        <v>18</v>
      </c>
      <c r="B256" s="7">
        <v>253</v>
      </c>
      <c r="C256" s="7">
        <v>253</v>
      </c>
      <c r="D256" s="12">
        <v>17.8</v>
      </c>
      <c r="E256" s="24">
        <f t="shared" si="34"/>
        <v>4.9444444444444446</v>
      </c>
      <c r="F256" s="24">
        <f>SUM(E$3:E256)</f>
        <v>1576.3888888888894</v>
      </c>
      <c r="G256" s="31">
        <f t="shared" si="43"/>
        <v>-8.3333333333333037E-2</v>
      </c>
      <c r="H256" s="31">
        <f t="shared" si="41"/>
        <v>9.0277777777777568E-2</v>
      </c>
      <c r="I256" s="35">
        <f>'Vehicle Data'!$C$8</f>
        <v>185.52672000000001</v>
      </c>
      <c r="J256" s="35">
        <f>0.5*'Vehicle Data'!$C$4*'Vehicle Data'!$C$9*'Vehicle Data'!$C$6*(Calculations!E256^2)</f>
        <v>12.299552777777778</v>
      </c>
      <c r="K256" s="35">
        <f>'Vehicle Data'!$C$3*G256</f>
        <v>-131.33333333333286</v>
      </c>
      <c r="L256" s="35">
        <f t="shared" si="35"/>
        <v>66.492939444444943</v>
      </c>
      <c r="M256" s="22">
        <f t="shared" si="33"/>
        <v>0</v>
      </c>
      <c r="N256" s="22">
        <f>SUM(M$3:M256)</f>
        <v>747245.5294450965</v>
      </c>
      <c r="O256" s="22">
        <f t="shared" si="36"/>
        <v>0.20756820262363793</v>
      </c>
      <c r="P256" s="23">
        <f t="shared" si="37"/>
        <v>328.77064503086666</v>
      </c>
      <c r="Q256" s="23">
        <f>SUMIF(P$3:P256, "&lt;0")</f>
        <v>-368189.1398388425</v>
      </c>
      <c r="R256" s="23">
        <f t="shared" si="38"/>
        <v>0.10227476106634514</v>
      </c>
      <c r="S256" s="20">
        <f t="shared" si="39"/>
        <v>328.77064503086666</v>
      </c>
      <c r="T256" s="20">
        <f t="shared" si="40"/>
        <v>0.32877064503086667</v>
      </c>
      <c r="U256" s="20">
        <f>(0.5*'Vehicle Data'!$C$3*(E256^2-E255^2))/1000</f>
        <v>-1.3206296296296252</v>
      </c>
      <c r="V256" s="20">
        <f t="shared" si="42"/>
        <v>0</v>
      </c>
      <c r="W256" s="37">
        <f>SUM(V$3:V256)/3600</f>
        <v>4.7458083676268886E-2</v>
      </c>
      <c r="Y256" s="3"/>
    </row>
    <row r="257" spans="1:25" x14ac:dyDescent="0.3">
      <c r="A257" s="7" t="s">
        <v>18</v>
      </c>
      <c r="B257" s="7">
        <v>254</v>
      </c>
      <c r="C257" s="7">
        <v>254</v>
      </c>
      <c r="D257" s="12">
        <v>17.8</v>
      </c>
      <c r="E257" s="24">
        <f t="shared" si="34"/>
        <v>4.9444444444444446</v>
      </c>
      <c r="F257" s="24">
        <f>SUM(E$3:E257)</f>
        <v>1581.3333333333337</v>
      </c>
      <c r="G257" s="31">
        <f t="shared" si="43"/>
        <v>-5.5555555555555851E-2</v>
      </c>
      <c r="H257" s="31">
        <f t="shared" si="41"/>
        <v>-0.10416666666666691</v>
      </c>
      <c r="I257" s="35">
        <f>'Vehicle Data'!$C$8</f>
        <v>185.52672000000001</v>
      </c>
      <c r="J257" s="35">
        <f>0.5*'Vehicle Data'!$C$4*'Vehicle Data'!$C$9*'Vehicle Data'!$C$6*(Calculations!E257^2)</f>
        <v>12.299552777777778</v>
      </c>
      <c r="K257" s="35">
        <f>'Vehicle Data'!$C$3*G257</f>
        <v>-87.555555555556026</v>
      </c>
      <c r="L257" s="35">
        <f t="shared" si="35"/>
        <v>110.27071722222178</v>
      </c>
      <c r="M257" s="22">
        <f t="shared" si="33"/>
        <v>0</v>
      </c>
      <c r="N257" s="22">
        <f>SUM(M$3:M257)</f>
        <v>747245.5294450965</v>
      </c>
      <c r="O257" s="22">
        <f t="shared" si="36"/>
        <v>0.20756820262363793</v>
      </c>
      <c r="P257" s="23">
        <f t="shared" si="37"/>
        <v>545.22743515431875</v>
      </c>
      <c r="Q257" s="23">
        <f>SUMIF(P$3:P257, "&lt;0")</f>
        <v>-368189.1398388425</v>
      </c>
      <c r="R257" s="23">
        <f t="shared" si="38"/>
        <v>0.10227476106634514</v>
      </c>
      <c r="S257" s="20">
        <f t="shared" si="39"/>
        <v>545.22743515431875</v>
      </c>
      <c r="T257" s="20">
        <f t="shared" si="40"/>
        <v>0.54522743515431871</v>
      </c>
      <c r="U257" s="20">
        <f>(0.5*'Vehicle Data'!$C$3*(E257^2-E256^2))/1000</f>
        <v>0</v>
      </c>
      <c r="V257" s="20">
        <f t="shared" si="42"/>
        <v>0</v>
      </c>
      <c r="W257" s="37">
        <f>SUM(V$3:V257)/3600</f>
        <v>4.7458083676268886E-2</v>
      </c>
      <c r="Y257" s="3"/>
    </row>
    <row r="258" spans="1:25" x14ac:dyDescent="0.3">
      <c r="A258" s="7" t="s">
        <v>18</v>
      </c>
      <c r="B258" s="7">
        <v>255</v>
      </c>
      <c r="C258" s="7">
        <v>255</v>
      </c>
      <c r="D258" s="12">
        <v>17.399999999999999</v>
      </c>
      <c r="E258" s="24">
        <f t="shared" si="34"/>
        <v>4.833333333333333</v>
      </c>
      <c r="F258" s="24">
        <f>SUM(E$3:E258)</f>
        <v>1586.166666666667</v>
      </c>
      <c r="G258" s="31">
        <f t="shared" si="43"/>
        <v>-0.29166666666666685</v>
      </c>
      <c r="H258" s="31">
        <f t="shared" si="41"/>
        <v>-0.17361111111111086</v>
      </c>
      <c r="I258" s="35">
        <f>'Vehicle Data'!$C$8</f>
        <v>185.52672000000001</v>
      </c>
      <c r="J258" s="35">
        <f>0.5*'Vehicle Data'!$C$4*'Vehicle Data'!$C$9*'Vehicle Data'!$C$6*(Calculations!E258^2)</f>
        <v>11.752974999999998</v>
      </c>
      <c r="K258" s="35">
        <f>'Vehicle Data'!$C$3*G258</f>
        <v>-459.66666666666697</v>
      </c>
      <c r="L258" s="35">
        <f t="shared" si="35"/>
        <v>-262.38697166666697</v>
      </c>
      <c r="M258" s="22">
        <f t="shared" si="33"/>
        <v>0</v>
      </c>
      <c r="N258" s="22">
        <f>SUM(M$3:M258)</f>
        <v>747245.5294450965</v>
      </c>
      <c r="O258" s="22">
        <f t="shared" si="36"/>
        <v>0.20756820262363793</v>
      </c>
      <c r="P258" s="23">
        <f t="shared" si="37"/>
        <v>-1268.2036963888902</v>
      </c>
      <c r="Q258" s="23">
        <f>SUMIF(P$3:P258, "&lt;0")</f>
        <v>-369457.34353523137</v>
      </c>
      <c r="R258" s="23">
        <f t="shared" si="38"/>
        <v>0.10262703987089761</v>
      </c>
      <c r="S258" s="20">
        <f t="shared" si="39"/>
        <v>-1268.2036963888902</v>
      </c>
      <c r="T258" s="20">
        <f t="shared" si="40"/>
        <v>-1.2682036963888903</v>
      </c>
      <c r="U258" s="20">
        <f>(0.5*'Vehicle Data'!$C$3*(E258^2-E257^2))/1000</f>
        <v>-0.85609876543210262</v>
      </c>
      <c r="V258" s="20">
        <f t="shared" si="42"/>
        <v>0.68487901234568216</v>
      </c>
      <c r="W258" s="37">
        <f>SUM(V$3:V258)/3600</f>
        <v>4.7648327846364906E-2</v>
      </c>
      <c r="Y258" s="3"/>
    </row>
    <row r="259" spans="1:25" x14ac:dyDescent="0.3">
      <c r="A259" s="7" t="s">
        <v>18</v>
      </c>
      <c r="B259" s="7">
        <v>256</v>
      </c>
      <c r="C259" s="7">
        <v>256</v>
      </c>
      <c r="D259" s="12">
        <v>15.7</v>
      </c>
      <c r="E259" s="24">
        <f t="shared" si="34"/>
        <v>4.3611111111111107</v>
      </c>
      <c r="F259" s="24">
        <f>SUM(E$3:E259)</f>
        <v>1590.5277777777781</v>
      </c>
      <c r="G259" s="31">
        <f t="shared" si="43"/>
        <v>-0.40277777777777757</v>
      </c>
      <c r="H259" s="31">
        <f t="shared" si="41"/>
        <v>0.12500000000000017</v>
      </c>
      <c r="I259" s="35">
        <f>'Vehicle Data'!$C$8</f>
        <v>185.52672000000001</v>
      </c>
      <c r="J259" s="35">
        <f>0.5*'Vehicle Data'!$C$4*'Vehicle Data'!$C$9*'Vehicle Data'!$C$6*(Calculations!E259^2)</f>
        <v>9.5686048611111101</v>
      </c>
      <c r="K259" s="35">
        <f>'Vehicle Data'!$C$3*G259</f>
        <v>-634.77777777777749</v>
      </c>
      <c r="L259" s="35">
        <f t="shared" si="35"/>
        <v>-439.68245291666636</v>
      </c>
      <c r="M259" s="22">
        <f t="shared" ref="M259:M322" si="44">IF(G259&gt;0,L259*E259,0)</f>
        <v>0</v>
      </c>
      <c r="N259" s="22">
        <f>SUM(M$3:M259)</f>
        <v>747245.5294450965</v>
      </c>
      <c r="O259" s="22">
        <f t="shared" si="36"/>
        <v>0.20756820262363793</v>
      </c>
      <c r="P259" s="23">
        <f t="shared" si="37"/>
        <v>-1917.5040307754614</v>
      </c>
      <c r="Q259" s="23">
        <f>SUMIF(P$3:P259, "&lt;0")</f>
        <v>-371374.84756600682</v>
      </c>
      <c r="R259" s="23">
        <f t="shared" si="38"/>
        <v>0.10315967987944634</v>
      </c>
      <c r="S259" s="20">
        <f t="shared" si="39"/>
        <v>-1917.5040307754614</v>
      </c>
      <c r="T259" s="20">
        <f t="shared" si="40"/>
        <v>-1.9175040307754614</v>
      </c>
      <c r="U259" s="20">
        <f>(0.5*'Vehicle Data'!$C$3*(E259^2-E258^2))/1000</f>
        <v>-3.4213549382716035</v>
      </c>
      <c r="V259" s="20">
        <f t="shared" si="42"/>
        <v>2.0522049382716006</v>
      </c>
      <c r="W259" s="37">
        <f>SUM(V$3:V259)/3600</f>
        <v>4.8218384773662581E-2</v>
      </c>
      <c r="Y259" s="3"/>
    </row>
    <row r="260" spans="1:25" x14ac:dyDescent="0.3">
      <c r="A260" s="7" t="s">
        <v>18</v>
      </c>
      <c r="B260" s="7">
        <v>257</v>
      </c>
      <c r="C260" s="7">
        <v>257</v>
      </c>
      <c r="D260" s="12">
        <v>14.5</v>
      </c>
      <c r="E260" s="24">
        <f t="shared" ref="E260:E323" si="45">D260/3.6</f>
        <v>4.0277777777777777</v>
      </c>
      <c r="F260" s="24">
        <f>SUM(E$3:E260)</f>
        <v>1594.5555555555559</v>
      </c>
      <c r="G260" s="31">
        <f t="shared" si="43"/>
        <v>-4.1666666666666519E-2</v>
      </c>
      <c r="H260" s="31">
        <f t="shared" si="41"/>
        <v>0.43749999999999978</v>
      </c>
      <c r="I260" s="35">
        <f>'Vehicle Data'!$C$8</f>
        <v>185.52672000000001</v>
      </c>
      <c r="J260" s="35">
        <f>0.5*'Vehicle Data'!$C$4*'Vehicle Data'!$C$9*'Vehicle Data'!$C$6*(Calculations!E260^2)</f>
        <v>8.1617881944444441</v>
      </c>
      <c r="K260" s="35">
        <f>'Vehicle Data'!$C$3*G260</f>
        <v>-65.66666666666643</v>
      </c>
      <c r="L260" s="35">
        <f t="shared" ref="L260:L323" si="46">SUM(I260:K260)</f>
        <v>128.02184152777804</v>
      </c>
      <c r="M260" s="22">
        <f t="shared" si="44"/>
        <v>0</v>
      </c>
      <c r="N260" s="22">
        <f>SUM(M$3:M260)</f>
        <v>747245.5294450965</v>
      </c>
      <c r="O260" s="22">
        <f t="shared" ref="O260:O323" si="47">N260/3600000</f>
        <v>0.20756820262363793</v>
      </c>
      <c r="P260" s="23">
        <f t="shared" ref="P260:P323" si="48">IF(G260&lt;0,E260*L260,0)</f>
        <v>515.64352837577269</v>
      </c>
      <c r="Q260" s="23">
        <f>SUMIF(P$3:P260, "&lt;0")</f>
        <v>-371374.84756600682</v>
      </c>
      <c r="R260" s="23">
        <f t="shared" ref="R260:R323" si="49">Q260/3600000*-1</f>
        <v>0.10315967987944634</v>
      </c>
      <c r="S260" s="20">
        <f t="shared" ref="S260:S323" si="50">IF(M260&gt;0,M260,P260)</f>
        <v>515.64352837577269</v>
      </c>
      <c r="T260" s="20">
        <f t="shared" ref="T260:T323" si="51">L260*E260/1000</f>
        <v>0.51564352837577265</v>
      </c>
      <c r="U260" s="20">
        <f>(0.5*'Vehicle Data'!$C$3*(E260^2-E259^2))/1000</f>
        <v>-2.20348148148148</v>
      </c>
      <c r="V260" s="20">
        <f t="shared" si="42"/>
        <v>0</v>
      </c>
      <c r="W260" s="37">
        <f>SUM(V$3:V260)/3600</f>
        <v>4.8218384773662581E-2</v>
      </c>
      <c r="Y260" s="3"/>
    </row>
    <row r="261" spans="1:25" x14ac:dyDescent="0.3">
      <c r="A261" s="7" t="s">
        <v>18</v>
      </c>
      <c r="B261" s="7">
        <v>258</v>
      </c>
      <c r="C261" s="7">
        <v>258</v>
      </c>
      <c r="D261" s="12">
        <v>15.4</v>
      </c>
      <c r="E261" s="24">
        <f t="shared" si="45"/>
        <v>4.2777777777777777</v>
      </c>
      <c r="F261" s="24">
        <f>SUM(E$3:E261)</f>
        <v>1598.8333333333337</v>
      </c>
      <c r="G261" s="31">
        <f t="shared" si="43"/>
        <v>0.47222222222222199</v>
      </c>
      <c r="H261" s="31">
        <f t="shared" ref="H261:H324" si="52">($G262-$G260)/2</f>
        <v>0.38194444444444442</v>
      </c>
      <c r="I261" s="35">
        <f>'Vehicle Data'!$C$8</f>
        <v>185.52672000000001</v>
      </c>
      <c r="J261" s="35">
        <f>0.5*'Vehicle Data'!$C$4*'Vehicle Data'!$C$9*'Vehicle Data'!$C$6*(Calculations!E261^2)</f>
        <v>9.2064194444444443</v>
      </c>
      <c r="K261" s="35">
        <f>'Vehicle Data'!$C$3*G261</f>
        <v>744.22222222222183</v>
      </c>
      <c r="L261" s="35">
        <f t="shared" si="46"/>
        <v>938.95536166666625</v>
      </c>
      <c r="M261" s="22">
        <f t="shared" si="44"/>
        <v>4016.6423804629612</v>
      </c>
      <c r="N261" s="22">
        <f>SUM(M$3:M261)</f>
        <v>751262.17182555946</v>
      </c>
      <c r="O261" s="22">
        <f t="shared" si="47"/>
        <v>0.20868393661821097</v>
      </c>
      <c r="P261" s="23">
        <f t="shared" si="48"/>
        <v>0</v>
      </c>
      <c r="Q261" s="23">
        <f>SUMIF(P$3:P261, "&lt;0")</f>
        <v>-371374.84756600682</v>
      </c>
      <c r="R261" s="23">
        <f t="shared" si="49"/>
        <v>0.10315967987944634</v>
      </c>
      <c r="S261" s="20">
        <f t="shared" si="50"/>
        <v>4016.6423804629612</v>
      </c>
      <c r="T261" s="20">
        <f t="shared" si="51"/>
        <v>4.0166423804629616</v>
      </c>
      <c r="U261" s="20">
        <f>(0.5*'Vehicle Data'!$C$3*(E261^2-E260^2))/1000</f>
        <v>1.6361944444444447</v>
      </c>
      <c r="V261" s="20">
        <f t="shared" ref="V261:V324" si="53">IF(U260-U261&gt;0,(U260-U261)*0.8,0)</f>
        <v>0</v>
      </c>
      <c r="W261" s="37">
        <f>SUM(V$3:V261)/3600</f>
        <v>4.8218384773662581E-2</v>
      </c>
      <c r="Y261" s="3"/>
    </row>
    <row r="262" spans="1:25" x14ac:dyDescent="0.3">
      <c r="A262" s="7" t="s">
        <v>18</v>
      </c>
      <c r="B262" s="7">
        <v>259</v>
      </c>
      <c r="C262" s="7">
        <v>259</v>
      </c>
      <c r="D262" s="12">
        <v>17.899999999999999</v>
      </c>
      <c r="E262" s="24">
        <f t="shared" si="45"/>
        <v>4.9722222222222214</v>
      </c>
      <c r="F262" s="24">
        <f>SUM(E$3:E262)</f>
        <v>1603.8055555555559</v>
      </c>
      <c r="G262" s="31">
        <f t="shared" ref="G262:G325" si="54">($D263-$D261)/2/3.6</f>
        <v>0.72222222222222232</v>
      </c>
      <c r="H262" s="31">
        <f t="shared" si="52"/>
        <v>0.13194444444444459</v>
      </c>
      <c r="I262" s="35">
        <f>'Vehicle Data'!$C$8</f>
        <v>185.52672000000001</v>
      </c>
      <c r="J262" s="35">
        <f>0.5*'Vehicle Data'!$C$4*'Vehicle Data'!$C$9*'Vehicle Data'!$C$6*(Calculations!E262^2)</f>
        <v>12.438138194444441</v>
      </c>
      <c r="K262" s="35">
        <f>'Vehicle Data'!$C$3*G262</f>
        <v>1138.2222222222224</v>
      </c>
      <c r="L262" s="35">
        <f t="shared" si="46"/>
        <v>1336.187080416667</v>
      </c>
      <c r="M262" s="22">
        <f t="shared" si="44"/>
        <v>6643.8190942939818</v>
      </c>
      <c r="N262" s="22">
        <f>SUM(M$3:M262)</f>
        <v>757905.99091985344</v>
      </c>
      <c r="O262" s="22">
        <f t="shared" si="47"/>
        <v>0.21052944192218151</v>
      </c>
      <c r="P262" s="23">
        <f t="shared" si="48"/>
        <v>0</v>
      </c>
      <c r="Q262" s="23">
        <f>SUMIF(P$3:P262, "&lt;0")</f>
        <v>-371374.84756600682</v>
      </c>
      <c r="R262" s="23">
        <f t="shared" si="49"/>
        <v>0.10315967987944634</v>
      </c>
      <c r="S262" s="20">
        <f t="shared" si="50"/>
        <v>6643.8190942939818</v>
      </c>
      <c r="T262" s="20">
        <f t="shared" si="51"/>
        <v>6.6438190942939821</v>
      </c>
      <c r="U262" s="20">
        <f>(0.5*'Vehicle Data'!$C$3*(E262^2-E261^2))/1000</f>
        <v>5.0618055555555497</v>
      </c>
      <c r="V262" s="20">
        <f t="shared" si="53"/>
        <v>0</v>
      </c>
      <c r="W262" s="37">
        <f>SUM(V$3:V262)/3600</f>
        <v>4.8218384773662581E-2</v>
      </c>
      <c r="Y262" s="3"/>
    </row>
    <row r="263" spans="1:25" x14ac:dyDescent="0.3">
      <c r="A263" s="7" t="s">
        <v>18</v>
      </c>
      <c r="B263" s="7">
        <v>260</v>
      </c>
      <c r="C263" s="7">
        <v>260</v>
      </c>
      <c r="D263" s="12">
        <v>20.6</v>
      </c>
      <c r="E263" s="24">
        <f t="shared" si="45"/>
        <v>5.7222222222222223</v>
      </c>
      <c r="F263" s="24">
        <f>SUM(E$3:E263)</f>
        <v>1609.5277777777781</v>
      </c>
      <c r="G263" s="31">
        <f t="shared" si="54"/>
        <v>0.73611111111111116</v>
      </c>
      <c r="H263" s="31">
        <f t="shared" si="52"/>
        <v>-6.9444444444446418E-3</v>
      </c>
      <c r="I263" s="35">
        <f>'Vehicle Data'!$C$8</f>
        <v>185.52672000000001</v>
      </c>
      <c r="J263" s="35">
        <f>0.5*'Vehicle Data'!$C$4*'Vehicle Data'!$C$9*'Vehicle Data'!$C$6*(Calculations!E263^2)</f>
        <v>16.473419444444446</v>
      </c>
      <c r="K263" s="35">
        <f>'Vehicle Data'!$C$3*G263</f>
        <v>1160.1111111111111</v>
      </c>
      <c r="L263" s="35">
        <f t="shared" si="46"/>
        <v>1362.1112505555557</v>
      </c>
      <c r="M263" s="22">
        <f t="shared" si="44"/>
        <v>7794.3032670679022</v>
      </c>
      <c r="N263" s="22">
        <f>SUM(M$3:M263)</f>
        <v>765700.29418692132</v>
      </c>
      <c r="O263" s="22">
        <f t="shared" si="47"/>
        <v>0.21269452616303369</v>
      </c>
      <c r="P263" s="23">
        <f t="shared" si="48"/>
        <v>0</v>
      </c>
      <c r="Q263" s="23">
        <f>SUMIF(P$3:P263, "&lt;0")</f>
        <v>-371374.84756600682</v>
      </c>
      <c r="R263" s="23">
        <f t="shared" si="49"/>
        <v>0.10315967987944634</v>
      </c>
      <c r="S263" s="20">
        <f t="shared" si="50"/>
        <v>7794.3032670679022</v>
      </c>
      <c r="T263" s="20">
        <f t="shared" si="51"/>
        <v>7.7943032670679022</v>
      </c>
      <c r="U263" s="20">
        <f>(0.5*'Vehicle Data'!$C$3*(E263^2-E262^2))/1000</f>
        <v>6.3204166666666746</v>
      </c>
      <c r="V263" s="20">
        <f t="shared" si="53"/>
        <v>0</v>
      </c>
      <c r="W263" s="37">
        <f>SUM(V$3:V263)/3600</f>
        <v>4.8218384773662581E-2</v>
      </c>
      <c r="Y263" s="3"/>
    </row>
    <row r="264" spans="1:25" x14ac:dyDescent="0.3">
      <c r="A264" s="7" t="s">
        <v>18</v>
      </c>
      <c r="B264" s="7">
        <v>261</v>
      </c>
      <c r="C264" s="7">
        <v>261</v>
      </c>
      <c r="D264" s="12">
        <v>23.2</v>
      </c>
      <c r="E264" s="24">
        <f t="shared" si="45"/>
        <v>6.4444444444444438</v>
      </c>
      <c r="F264" s="24">
        <f>SUM(E$3:E264)</f>
        <v>1615.9722222222224</v>
      </c>
      <c r="G264" s="31">
        <f t="shared" si="54"/>
        <v>0.70833333333333304</v>
      </c>
      <c r="H264" s="31">
        <f t="shared" si="52"/>
        <v>1.388888888888884E-2</v>
      </c>
      <c r="I264" s="35">
        <f>'Vehicle Data'!$C$8</f>
        <v>185.52672000000001</v>
      </c>
      <c r="J264" s="35">
        <f>0.5*'Vehicle Data'!$C$4*'Vehicle Data'!$C$9*'Vehicle Data'!$C$6*(Calculations!E264^2)</f>
        <v>20.89417777777777</v>
      </c>
      <c r="K264" s="35">
        <f>'Vehicle Data'!$C$3*G264</f>
        <v>1116.3333333333328</v>
      </c>
      <c r="L264" s="35">
        <f t="shared" si="46"/>
        <v>1322.7542311111106</v>
      </c>
      <c r="M264" s="22">
        <f t="shared" si="44"/>
        <v>8524.4161560493776</v>
      </c>
      <c r="N264" s="22">
        <f>SUM(M$3:M264)</f>
        <v>774224.71034297068</v>
      </c>
      <c r="O264" s="22">
        <f t="shared" si="47"/>
        <v>0.21506241953971408</v>
      </c>
      <c r="P264" s="23">
        <f t="shared" si="48"/>
        <v>0</v>
      </c>
      <c r="Q264" s="23">
        <f>SUMIF(P$3:P264, "&lt;0")</f>
        <v>-371374.84756600682</v>
      </c>
      <c r="R264" s="23">
        <f t="shared" si="49"/>
        <v>0.10315967987944634</v>
      </c>
      <c r="S264" s="20">
        <f t="shared" si="50"/>
        <v>8524.4161560493776</v>
      </c>
      <c r="T264" s="20">
        <f t="shared" si="51"/>
        <v>8.5244161560493783</v>
      </c>
      <c r="U264" s="20">
        <f>(0.5*'Vehicle Data'!$C$3*(E264^2-E263^2))/1000</f>
        <v>6.9241851851851752</v>
      </c>
      <c r="V264" s="20">
        <f t="shared" si="53"/>
        <v>0</v>
      </c>
      <c r="W264" s="37">
        <f>SUM(V$3:V264)/3600</f>
        <v>4.8218384773662581E-2</v>
      </c>
      <c r="Y264" s="3"/>
    </row>
    <row r="265" spans="1:25" x14ac:dyDescent="0.3">
      <c r="A265" s="7" t="s">
        <v>18</v>
      </c>
      <c r="B265" s="7">
        <v>262</v>
      </c>
      <c r="C265" s="7">
        <v>262</v>
      </c>
      <c r="D265" s="12">
        <v>25.7</v>
      </c>
      <c r="E265" s="24">
        <f t="shared" si="45"/>
        <v>7.1388888888888884</v>
      </c>
      <c r="F265" s="24">
        <f>SUM(E$3:E265)</f>
        <v>1623.1111111111113</v>
      </c>
      <c r="G265" s="31">
        <f t="shared" si="54"/>
        <v>0.76388888888888884</v>
      </c>
      <c r="H265" s="31">
        <f t="shared" si="52"/>
        <v>0.11805555555555575</v>
      </c>
      <c r="I265" s="35">
        <f>'Vehicle Data'!$C$8</f>
        <v>185.52672000000001</v>
      </c>
      <c r="J265" s="35">
        <f>0.5*'Vehicle Data'!$C$4*'Vehicle Data'!$C$9*'Vehicle Data'!$C$6*(Calculations!E265^2)</f>
        <v>25.639854861111107</v>
      </c>
      <c r="K265" s="35">
        <f>'Vehicle Data'!$C$3*G265</f>
        <v>1203.8888888888889</v>
      </c>
      <c r="L265" s="35">
        <f t="shared" si="46"/>
        <v>1415.0554637499999</v>
      </c>
      <c r="M265" s="22">
        <f t="shared" si="44"/>
        <v>10101.923727326388</v>
      </c>
      <c r="N265" s="22">
        <f>SUM(M$3:M265)</f>
        <v>784326.63407029712</v>
      </c>
      <c r="O265" s="22">
        <f t="shared" si="47"/>
        <v>0.21786850946397143</v>
      </c>
      <c r="P265" s="23">
        <f t="shared" si="48"/>
        <v>0</v>
      </c>
      <c r="Q265" s="23">
        <f>SUMIF(P$3:P265, "&lt;0")</f>
        <v>-371374.84756600682</v>
      </c>
      <c r="R265" s="23">
        <f t="shared" si="49"/>
        <v>0.10315967987944634</v>
      </c>
      <c r="S265" s="20">
        <f t="shared" si="50"/>
        <v>10101.923727326388</v>
      </c>
      <c r="T265" s="20">
        <f t="shared" si="51"/>
        <v>10.101923727326389</v>
      </c>
      <c r="U265" s="20">
        <f>(0.5*'Vehicle Data'!$C$3*(E265^2-E264^2))/1000</f>
        <v>7.4331018518518546</v>
      </c>
      <c r="V265" s="20">
        <f t="shared" si="53"/>
        <v>0</v>
      </c>
      <c r="W265" s="37">
        <f>SUM(V$3:V265)/3600</f>
        <v>4.8218384773662581E-2</v>
      </c>
      <c r="Y265" s="3"/>
    </row>
    <row r="266" spans="1:25" x14ac:dyDescent="0.3">
      <c r="A266" s="7" t="s">
        <v>18</v>
      </c>
      <c r="B266" s="7">
        <v>263</v>
      </c>
      <c r="C266" s="7">
        <v>263</v>
      </c>
      <c r="D266" s="12">
        <v>28.7</v>
      </c>
      <c r="E266" s="24">
        <f t="shared" si="45"/>
        <v>7.9722222222222214</v>
      </c>
      <c r="F266" s="24">
        <f>SUM(E$3:E266)</f>
        <v>1631.0833333333335</v>
      </c>
      <c r="G266" s="31">
        <f t="shared" si="54"/>
        <v>0.94444444444444453</v>
      </c>
      <c r="H266" s="31">
        <f t="shared" si="52"/>
        <v>0.13194444444444464</v>
      </c>
      <c r="I266" s="35">
        <f>'Vehicle Data'!$C$8</f>
        <v>185.52672000000001</v>
      </c>
      <c r="J266" s="35">
        <f>0.5*'Vehicle Data'!$C$4*'Vehicle Data'!$C$9*'Vehicle Data'!$C$6*(Calculations!E266^2)</f>
        <v>31.975188194444438</v>
      </c>
      <c r="K266" s="35">
        <f>'Vehicle Data'!$C$3*G266</f>
        <v>1488.4444444444446</v>
      </c>
      <c r="L266" s="35">
        <f t="shared" si="46"/>
        <v>1705.946352638889</v>
      </c>
      <c r="M266" s="22">
        <f t="shared" si="44"/>
        <v>13600.183422426697</v>
      </c>
      <c r="N266" s="22">
        <f>SUM(M$3:M266)</f>
        <v>797926.81749272381</v>
      </c>
      <c r="O266" s="22">
        <f t="shared" si="47"/>
        <v>0.22164633819242327</v>
      </c>
      <c r="P266" s="23">
        <f t="shared" si="48"/>
        <v>0</v>
      </c>
      <c r="Q266" s="23">
        <f>SUMIF(P$3:P266, "&lt;0")</f>
        <v>-371374.84756600682</v>
      </c>
      <c r="R266" s="23">
        <f t="shared" si="49"/>
        <v>0.10315967987944634</v>
      </c>
      <c r="S266" s="20">
        <f t="shared" si="50"/>
        <v>13600.183422426697</v>
      </c>
      <c r="T266" s="20">
        <f t="shared" si="51"/>
        <v>13.600183422426698</v>
      </c>
      <c r="U266" s="20">
        <f>(0.5*'Vehicle Data'!$C$3*(E266^2-E265^2))/1000</f>
        <v>9.9229629629629592</v>
      </c>
      <c r="V266" s="20">
        <f t="shared" si="53"/>
        <v>0</v>
      </c>
      <c r="W266" s="37">
        <f>SUM(V$3:V266)/3600</f>
        <v>4.8218384773662581E-2</v>
      </c>
      <c r="Y266" s="3"/>
    </row>
    <row r="267" spans="1:25" x14ac:dyDescent="0.3">
      <c r="A267" s="7" t="s">
        <v>18</v>
      </c>
      <c r="B267" s="7">
        <v>264</v>
      </c>
      <c r="C267" s="7">
        <v>264</v>
      </c>
      <c r="D267" s="12">
        <v>32.5</v>
      </c>
      <c r="E267" s="24">
        <f t="shared" si="45"/>
        <v>9.0277777777777768</v>
      </c>
      <c r="F267" s="24">
        <f>SUM(E$3:E267)</f>
        <v>1640.1111111111113</v>
      </c>
      <c r="G267" s="31">
        <f t="shared" si="54"/>
        <v>1.0277777777777781</v>
      </c>
      <c r="H267" s="31">
        <f t="shared" si="52"/>
        <v>-2.083333333333337E-2</v>
      </c>
      <c r="I267" s="35">
        <f>'Vehicle Data'!$C$8</f>
        <v>185.52672000000001</v>
      </c>
      <c r="J267" s="35">
        <f>0.5*'Vehicle Data'!$C$4*'Vehicle Data'!$C$9*'Vehicle Data'!$C$6*(Calculations!E267^2)</f>
        <v>41.003038194444436</v>
      </c>
      <c r="K267" s="35">
        <f>'Vehicle Data'!$C$3*G267</f>
        <v>1619.7777777777783</v>
      </c>
      <c r="L267" s="35">
        <f t="shared" si="46"/>
        <v>1846.3075359722227</v>
      </c>
      <c r="M267" s="22">
        <f t="shared" si="44"/>
        <v>16668.054144193677</v>
      </c>
      <c r="N267" s="22">
        <f>SUM(M$3:M267)</f>
        <v>814594.87163691747</v>
      </c>
      <c r="O267" s="22">
        <f t="shared" si="47"/>
        <v>0.22627635323247708</v>
      </c>
      <c r="P267" s="23">
        <f t="shared" si="48"/>
        <v>0</v>
      </c>
      <c r="Q267" s="23">
        <f>SUMIF(P$3:P267, "&lt;0")</f>
        <v>-371374.84756600682</v>
      </c>
      <c r="R267" s="23">
        <f t="shared" si="49"/>
        <v>0.10315967987944634</v>
      </c>
      <c r="S267" s="20">
        <f t="shared" si="50"/>
        <v>16668.054144193677</v>
      </c>
      <c r="T267" s="20">
        <f t="shared" si="51"/>
        <v>16.668054144193675</v>
      </c>
      <c r="U267" s="20">
        <f>(0.5*'Vehicle Data'!$C$3*(E267^2-E266^2))/1000</f>
        <v>14.140222222222215</v>
      </c>
      <c r="V267" s="20">
        <f t="shared" si="53"/>
        <v>0</v>
      </c>
      <c r="W267" s="37">
        <f>SUM(V$3:V267)/3600</f>
        <v>4.8218384773662581E-2</v>
      </c>
      <c r="Y267" s="3"/>
    </row>
    <row r="268" spans="1:25" x14ac:dyDescent="0.3">
      <c r="A268" s="7" t="s">
        <v>18</v>
      </c>
      <c r="B268" s="7">
        <v>265</v>
      </c>
      <c r="C268" s="7">
        <v>265</v>
      </c>
      <c r="D268" s="12">
        <v>36.1</v>
      </c>
      <c r="E268" s="24">
        <f t="shared" si="45"/>
        <v>10.027777777777779</v>
      </c>
      <c r="F268" s="24">
        <f>SUM(E$3:E268)</f>
        <v>1650.1388888888891</v>
      </c>
      <c r="G268" s="31">
        <f t="shared" si="54"/>
        <v>0.90277777777777779</v>
      </c>
      <c r="H268" s="31">
        <f t="shared" si="52"/>
        <v>-0.1875000000000005</v>
      </c>
      <c r="I268" s="35">
        <f>'Vehicle Data'!$C$8</f>
        <v>185.52672000000001</v>
      </c>
      <c r="J268" s="35">
        <f>0.5*'Vehicle Data'!$C$4*'Vehicle Data'!$C$9*'Vehicle Data'!$C$6*(Calculations!E268^2)</f>
        <v>50.589888194444448</v>
      </c>
      <c r="K268" s="35">
        <f>'Vehicle Data'!$C$3*G268</f>
        <v>1422.7777777777778</v>
      </c>
      <c r="L268" s="35">
        <f t="shared" si="46"/>
        <v>1658.8943859722224</v>
      </c>
      <c r="M268" s="22">
        <f t="shared" si="44"/>
        <v>16635.024259332564</v>
      </c>
      <c r="N268" s="22">
        <f>SUM(M$3:M268)</f>
        <v>831229.89589625003</v>
      </c>
      <c r="O268" s="22">
        <f t="shared" si="47"/>
        <v>0.23089719330451389</v>
      </c>
      <c r="P268" s="23">
        <f t="shared" si="48"/>
        <v>0</v>
      </c>
      <c r="Q268" s="23">
        <f>SUMIF(P$3:P268, "&lt;0")</f>
        <v>-371374.84756600682</v>
      </c>
      <c r="R268" s="23">
        <f t="shared" si="49"/>
        <v>0.10315967987944634</v>
      </c>
      <c r="S268" s="20">
        <f t="shared" si="50"/>
        <v>16635.024259332564</v>
      </c>
      <c r="T268" s="20">
        <f t="shared" si="51"/>
        <v>16.635024259332564</v>
      </c>
      <c r="U268" s="20">
        <f>(0.5*'Vehicle Data'!$C$3*(E268^2-E267^2))/1000</f>
        <v>15.015777777777801</v>
      </c>
      <c r="V268" s="20">
        <f t="shared" si="53"/>
        <v>0</v>
      </c>
      <c r="W268" s="37">
        <f>SUM(V$3:V268)/3600</f>
        <v>4.8218384773662581E-2</v>
      </c>
      <c r="Y268" s="3"/>
    </row>
    <row r="269" spans="1:25" x14ac:dyDescent="0.3">
      <c r="A269" s="7" t="s">
        <v>18</v>
      </c>
      <c r="B269" s="7">
        <v>266</v>
      </c>
      <c r="C269" s="7">
        <v>266</v>
      </c>
      <c r="D269" s="12">
        <v>39</v>
      </c>
      <c r="E269" s="24">
        <f t="shared" si="45"/>
        <v>10.833333333333334</v>
      </c>
      <c r="F269" s="24">
        <f>SUM(E$3:E269)</f>
        <v>1660.9722222222224</v>
      </c>
      <c r="G269" s="31">
        <f t="shared" si="54"/>
        <v>0.65277777777777712</v>
      </c>
      <c r="H269" s="31">
        <f t="shared" si="52"/>
        <v>-0.18055555555555569</v>
      </c>
      <c r="I269" s="35">
        <f>'Vehicle Data'!$C$8</f>
        <v>185.52672000000001</v>
      </c>
      <c r="J269" s="35">
        <f>0.5*'Vehicle Data'!$C$4*'Vehicle Data'!$C$9*'Vehicle Data'!$C$6*(Calculations!E269^2)</f>
        <v>59.044375000000009</v>
      </c>
      <c r="K269" s="35">
        <f>'Vehicle Data'!$C$3*G269</f>
        <v>1028.7777777777767</v>
      </c>
      <c r="L269" s="35">
        <f t="shared" si="46"/>
        <v>1273.3488727777767</v>
      </c>
      <c r="M269" s="22">
        <f t="shared" si="44"/>
        <v>13794.612788425915</v>
      </c>
      <c r="N269" s="22">
        <f>SUM(M$3:M269)</f>
        <v>845024.50868467591</v>
      </c>
      <c r="O269" s="22">
        <f t="shared" si="47"/>
        <v>0.23472903019018776</v>
      </c>
      <c r="P269" s="23">
        <f t="shared" si="48"/>
        <v>0</v>
      </c>
      <c r="Q269" s="23">
        <f>SUMIF(P$3:P269, "&lt;0")</f>
        <v>-371374.84756600682</v>
      </c>
      <c r="R269" s="23">
        <f t="shared" si="49"/>
        <v>0.10315967987944634</v>
      </c>
      <c r="S269" s="20">
        <f t="shared" si="50"/>
        <v>13794.612788425915</v>
      </c>
      <c r="T269" s="20">
        <f t="shared" si="51"/>
        <v>13.794612788425916</v>
      </c>
      <c r="U269" s="20">
        <f>(0.5*'Vehicle Data'!$C$3*(E269^2-E268^2))/1000</f>
        <v>13.242169753086426</v>
      </c>
      <c r="V269" s="20">
        <f t="shared" si="53"/>
        <v>1.4188864197531004</v>
      </c>
      <c r="W269" s="37">
        <f>SUM(V$3:V269)/3600</f>
        <v>4.8612519890260664E-2</v>
      </c>
      <c r="Y269" s="3"/>
    </row>
    <row r="270" spans="1:25" x14ac:dyDescent="0.3">
      <c r="A270" s="7" t="s">
        <v>18</v>
      </c>
      <c r="B270" s="7">
        <v>267</v>
      </c>
      <c r="C270" s="7">
        <v>267</v>
      </c>
      <c r="D270" s="12">
        <v>40.799999999999997</v>
      </c>
      <c r="E270" s="24">
        <f t="shared" si="45"/>
        <v>11.333333333333332</v>
      </c>
      <c r="F270" s="24">
        <f>SUM(E$3:E270)</f>
        <v>1672.3055555555557</v>
      </c>
      <c r="G270" s="31">
        <f t="shared" si="54"/>
        <v>0.54166666666666641</v>
      </c>
      <c r="H270" s="31">
        <f t="shared" si="52"/>
        <v>-7.6388888888888451E-2</v>
      </c>
      <c r="I270" s="35">
        <f>'Vehicle Data'!$C$8</f>
        <v>185.52672000000001</v>
      </c>
      <c r="J270" s="35">
        <f>0.5*'Vehicle Data'!$C$4*'Vehicle Data'!$C$9*'Vehicle Data'!$C$6*(Calculations!E270^2)</f>
        <v>64.620399999999989</v>
      </c>
      <c r="K270" s="35">
        <f>'Vehicle Data'!$C$3*G270</f>
        <v>853.66666666666629</v>
      </c>
      <c r="L270" s="35">
        <f t="shared" si="46"/>
        <v>1103.8137866666664</v>
      </c>
      <c r="M270" s="22">
        <f t="shared" si="44"/>
        <v>12509.889582222218</v>
      </c>
      <c r="N270" s="22">
        <f>SUM(M$3:M270)</f>
        <v>857534.39826689812</v>
      </c>
      <c r="O270" s="22">
        <f t="shared" si="47"/>
        <v>0.23820399951858282</v>
      </c>
      <c r="P270" s="23">
        <f t="shared" si="48"/>
        <v>0</v>
      </c>
      <c r="Q270" s="23">
        <f>SUMIF(P$3:P270, "&lt;0")</f>
        <v>-371374.84756600682</v>
      </c>
      <c r="R270" s="23">
        <f t="shared" si="49"/>
        <v>0.10315967987944634</v>
      </c>
      <c r="S270" s="20">
        <f t="shared" si="50"/>
        <v>12509.889582222218</v>
      </c>
      <c r="T270" s="20">
        <f t="shared" si="51"/>
        <v>12.509889582222218</v>
      </c>
      <c r="U270" s="20">
        <f>(0.5*'Vehicle Data'!$C$3*(E270^2-E269^2))/1000</f>
        <v>8.7336666666666414</v>
      </c>
      <c r="V270" s="20">
        <f t="shared" si="53"/>
        <v>3.6068024691358276</v>
      </c>
      <c r="W270" s="37">
        <f>SUM(V$3:V270)/3600</f>
        <v>4.9614409465020617E-2</v>
      </c>
      <c r="Y270" s="3"/>
    </row>
    <row r="271" spans="1:25" x14ac:dyDescent="0.3">
      <c r="A271" s="7" t="s">
        <v>18</v>
      </c>
      <c r="B271" s="7">
        <v>268</v>
      </c>
      <c r="C271" s="7">
        <v>268</v>
      </c>
      <c r="D271" s="12">
        <v>42.9</v>
      </c>
      <c r="E271" s="24">
        <f t="shared" si="45"/>
        <v>11.916666666666666</v>
      </c>
      <c r="F271" s="24">
        <f>SUM(E$3:E271)</f>
        <v>1684.2222222222224</v>
      </c>
      <c r="G271" s="31">
        <f t="shared" si="54"/>
        <v>0.50000000000000022</v>
      </c>
      <c r="H271" s="31">
        <f t="shared" si="52"/>
        <v>-6.2499999999999889E-2</v>
      </c>
      <c r="I271" s="35">
        <f>'Vehicle Data'!$C$8</f>
        <v>185.52672000000001</v>
      </c>
      <c r="J271" s="35">
        <f>0.5*'Vehicle Data'!$C$4*'Vehicle Data'!$C$9*'Vehicle Data'!$C$6*(Calculations!E271^2)</f>
        <v>71.443693749999994</v>
      </c>
      <c r="K271" s="35">
        <f>'Vehicle Data'!$C$3*G271</f>
        <v>788.00000000000034</v>
      </c>
      <c r="L271" s="35">
        <f t="shared" si="46"/>
        <v>1044.9704137500003</v>
      </c>
      <c r="M271" s="22">
        <f t="shared" si="44"/>
        <v>12452.564097187502</v>
      </c>
      <c r="N271" s="22">
        <f>SUM(M$3:M271)</f>
        <v>869986.9623640856</v>
      </c>
      <c r="O271" s="22">
        <f t="shared" si="47"/>
        <v>0.2416630451011349</v>
      </c>
      <c r="P271" s="23">
        <f t="shared" si="48"/>
        <v>0</v>
      </c>
      <c r="Q271" s="23">
        <f>SUMIF(P$3:P271, "&lt;0")</f>
        <v>-371374.84756600682</v>
      </c>
      <c r="R271" s="23">
        <f t="shared" si="49"/>
        <v>0.10315967987944634</v>
      </c>
      <c r="S271" s="20">
        <f t="shared" si="50"/>
        <v>12452.564097187502</v>
      </c>
      <c r="T271" s="20">
        <f t="shared" si="51"/>
        <v>12.452564097187501</v>
      </c>
      <c r="U271" s="20">
        <f>(0.5*'Vehicle Data'!$C$3*(E271^2-E270^2))/1000</f>
        <v>10.687250000000001</v>
      </c>
      <c r="V271" s="20">
        <f t="shared" si="53"/>
        <v>0</v>
      </c>
      <c r="W271" s="37">
        <f>SUM(V$3:V271)/3600</f>
        <v>4.9614409465020617E-2</v>
      </c>
      <c r="Y271" s="3"/>
    </row>
    <row r="272" spans="1:25" x14ac:dyDescent="0.3">
      <c r="A272" s="7" t="s">
        <v>18</v>
      </c>
      <c r="B272" s="7">
        <v>269</v>
      </c>
      <c r="C272" s="7">
        <v>269</v>
      </c>
      <c r="D272" s="12">
        <v>44.4</v>
      </c>
      <c r="E272" s="24">
        <f t="shared" si="45"/>
        <v>12.333333333333332</v>
      </c>
      <c r="F272" s="24">
        <f>SUM(E$3:E272)</f>
        <v>1696.5555555555557</v>
      </c>
      <c r="G272" s="31">
        <f t="shared" si="54"/>
        <v>0.41666666666666663</v>
      </c>
      <c r="H272" s="31">
        <f t="shared" si="52"/>
        <v>-0.1388888888888889</v>
      </c>
      <c r="I272" s="35">
        <f>'Vehicle Data'!$C$8</f>
        <v>185.52672000000001</v>
      </c>
      <c r="J272" s="35">
        <f>0.5*'Vehicle Data'!$C$4*'Vehicle Data'!$C$9*'Vehicle Data'!$C$6*(Calculations!E272^2)</f>
        <v>76.52709999999999</v>
      </c>
      <c r="K272" s="35">
        <f>'Vehicle Data'!$C$3*G272</f>
        <v>656.66666666666663</v>
      </c>
      <c r="L272" s="35">
        <f t="shared" si="46"/>
        <v>918.7204866666666</v>
      </c>
      <c r="M272" s="22">
        <f t="shared" si="44"/>
        <v>11330.88600222222</v>
      </c>
      <c r="N272" s="22">
        <f>SUM(M$3:M272)</f>
        <v>881317.84836630779</v>
      </c>
      <c r="O272" s="22">
        <f t="shared" si="47"/>
        <v>0.2448105134350855</v>
      </c>
      <c r="P272" s="23">
        <f t="shared" si="48"/>
        <v>0</v>
      </c>
      <c r="Q272" s="23">
        <f>SUMIF(P$3:P272, "&lt;0")</f>
        <v>-371374.84756600682</v>
      </c>
      <c r="R272" s="23">
        <f t="shared" si="49"/>
        <v>0.10315967987944634</v>
      </c>
      <c r="S272" s="20">
        <f t="shared" si="50"/>
        <v>11330.88600222222</v>
      </c>
      <c r="T272" s="20">
        <f t="shared" si="51"/>
        <v>11.33088600222222</v>
      </c>
      <c r="U272" s="20">
        <f>(0.5*'Vehicle Data'!$C$3*(E272^2-E271^2))/1000</f>
        <v>7.9620833333333261</v>
      </c>
      <c r="V272" s="20">
        <f t="shared" si="53"/>
        <v>2.1801333333333397</v>
      </c>
      <c r="W272" s="37">
        <f>SUM(V$3:V272)/3600</f>
        <v>5.0220002057613213E-2</v>
      </c>
      <c r="Y272" s="3"/>
    </row>
    <row r="273" spans="1:25" x14ac:dyDescent="0.3">
      <c r="A273" s="7" t="s">
        <v>18</v>
      </c>
      <c r="B273" s="7">
        <v>270</v>
      </c>
      <c r="C273" s="7">
        <v>270</v>
      </c>
      <c r="D273" s="12">
        <v>45.9</v>
      </c>
      <c r="E273" s="24">
        <f t="shared" si="45"/>
        <v>12.75</v>
      </c>
      <c r="F273" s="24">
        <f>SUM(E$3:E273)</f>
        <v>1709.3055555555557</v>
      </c>
      <c r="G273" s="31">
        <f t="shared" si="54"/>
        <v>0.2222222222222224</v>
      </c>
      <c r="H273" s="31">
        <f t="shared" si="52"/>
        <v>-0.22916666666666646</v>
      </c>
      <c r="I273" s="35">
        <f>'Vehicle Data'!$C$8</f>
        <v>185.52672000000001</v>
      </c>
      <c r="J273" s="35">
        <f>0.5*'Vehicle Data'!$C$4*'Vehicle Data'!$C$9*'Vehicle Data'!$C$6*(Calculations!E273^2)</f>
        <v>81.785193750000005</v>
      </c>
      <c r="K273" s="35">
        <f>'Vehicle Data'!$C$3*G273</f>
        <v>350.22222222222251</v>
      </c>
      <c r="L273" s="35">
        <f t="shared" si="46"/>
        <v>617.53413597222254</v>
      </c>
      <c r="M273" s="22">
        <f t="shared" si="44"/>
        <v>7873.5602336458378</v>
      </c>
      <c r="N273" s="22">
        <f>SUM(M$3:M273)</f>
        <v>889191.40859995363</v>
      </c>
      <c r="O273" s="22">
        <f t="shared" si="47"/>
        <v>0.24699761349998711</v>
      </c>
      <c r="P273" s="23">
        <f t="shared" si="48"/>
        <v>0</v>
      </c>
      <c r="Q273" s="23">
        <f>SUMIF(P$3:P273, "&lt;0")</f>
        <v>-371374.84756600682</v>
      </c>
      <c r="R273" s="23">
        <f t="shared" si="49"/>
        <v>0.10315967987944634</v>
      </c>
      <c r="S273" s="20">
        <f t="shared" si="50"/>
        <v>7873.5602336458378</v>
      </c>
      <c r="T273" s="20">
        <f t="shared" si="51"/>
        <v>7.8735602336458381</v>
      </c>
      <c r="U273" s="20">
        <f>(0.5*'Vehicle Data'!$C$3*(E273^2-E272^2))/1000</f>
        <v>8.235694444444464</v>
      </c>
      <c r="V273" s="20">
        <f t="shared" si="53"/>
        <v>0</v>
      </c>
      <c r="W273" s="37">
        <f>SUM(V$3:V273)/3600</f>
        <v>5.0220002057613213E-2</v>
      </c>
      <c r="Y273" s="3"/>
    </row>
    <row r="274" spans="1:25" x14ac:dyDescent="0.3">
      <c r="A274" s="7" t="s">
        <v>18</v>
      </c>
      <c r="B274" s="7">
        <v>271</v>
      </c>
      <c r="C274" s="7">
        <v>271</v>
      </c>
      <c r="D274" s="12">
        <v>46</v>
      </c>
      <c r="E274" s="24">
        <f t="shared" si="45"/>
        <v>12.777777777777777</v>
      </c>
      <c r="F274" s="24">
        <f>SUM(E$3:E274)</f>
        <v>1722.0833333333335</v>
      </c>
      <c r="G274" s="31">
        <f t="shared" si="54"/>
        <v>-4.1666666666666269E-2</v>
      </c>
      <c r="H274" s="31">
        <f t="shared" si="52"/>
        <v>-0.15972222222222252</v>
      </c>
      <c r="I274" s="35">
        <f>'Vehicle Data'!$C$8</f>
        <v>185.52672000000001</v>
      </c>
      <c r="J274" s="35">
        <f>0.5*'Vehicle Data'!$C$4*'Vehicle Data'!$C$9*'Vehicle Data'!$C$6*(Calculations!E274^2)</f>
        <v>82.141944444444434</v>
      </c>
      <c r="K274" s="35">
        <f>'Vehicle Data'!$C$3*G274</f>
        <v>-65.666666666666046</v>
      </c>
      <c r="L274" s="35">
        <f t="shared" si="46"/>
        <v>202.0019977777784</v>
      </c>
      <c r="M274" s="22">
        <f t="shared" si="44"/>
        <v>0</v>
      </c>
      <c r="N274" s="22">
        <f>SUM(M$3:M274)</f>
        <v>889191.40859995363</v>
      </c>
      <c r="O274" s="22">
        <f t="shared" si="47"/>
        <v>0.24699761349998711</v>
      </c>
      <c r="P274" s="23">
        <f t="shared" si="48"/>
        <v>2581.1366382716128</v>
      </c>
      <c r="Q274" s="23">
        <f>SUMIF(P$3:P274, "&lt;0")</f>
        <v>-371374.84756600682</v>
      </c>
      <c r="R274" s="23">
        <f t="shared" si="49"/>
        <v>0.10315967987944634</v>
      </c>
      <c r="S274" s="20">
        <f t="shared" si="50"/>
        <v>2581.1366382716128</v>
      </c>
      <c r="T274" s="20">
        <f t="shared" si="51"/>
        <v>2.5811366382716128</v>
      </c>
      <c r="U274" s="20">
        <f>(0.5*'Vehicle Data'!$C$3*(E274^2-E273^2))/1000</f>
        <v>0.55877469135801583</v>
      </c>
      <c r="V274" s="20">
        <f t="shared" si="53"/>
        <v>6.1415358024691589</v>
      </c>
      <c r="W274" s="37">
        <f>SUM(V$3:V274)/3600</f>
        <v>5.1925984224965756E-2</v>
      </c>
      <c r="Y274" s="3"/>
    </row>
    <row r="275" spans="1:25" x14ac:dyDescent="0.3">
      <c r="A275" s="7" t="s">
        <v>18</v>
      </c>
      <c r="B275" s="7">
        <v>272</v>
      </c>
      <c r="C275" s="7">
        <v>272</v>
      </c>
      <c r="D275" s="12">
        <v>45.6</v>
      </c>
      <c r="E275" s="24">
        <f t="shared" si="45"/>
        <v>12.666666666666666</v>
      </c>
      <c r="F275" s="24">
        <f>SUM(E$3:E275)</f>
        <v>1734.7500000000002</v>
      </c>
      <c r="G275" s="31">
        <f t="shared" si="54"/>
        <v>-9.7222222222222612E-2</v>
      </c>
      <c r="H275" s="31">
        <f t="shared" si="52"/>
        <v>-0.1111111111111112</v>
      </c>
      <c r="I275" s="35">
        <f>'Vehicle Data'!$C$8</f>
        <v>185.52672000000001</v>
      </c>
      <c r="J275" s="35">
        <f>0.5*'Vehicle Data'!$C$4*'Vehicle Data'!$C$9*'Vehicle Data'!$C$6*(Calculations!E275^2)</f>
        <v>80.719599999999986</v>
      </c>
      <c r="K275" s="35">
        <f>'Vehicle Data'!$C$3*G275</f>
        <v>-153.22222222222283</v>
      </c>
      <c r="L275" s="35">
        <f t="shared" si="46"/>
        <v>113.02409777777714</v>
      </c>
      <c r="M275" s="22">
        <f t="shared" si="44"/>
        <v>0</v>
      </c>
      <c r="N275" s="22">
        <f>SUM(M$3:M275)</f>
        <v>889191.40859995363</v>
      </c>
      <c r="O275" s="22">
        <f t="shared" si="47"/>
        <v>0.24699761349998711</v>
      </c>
      <c r="P275" s="23">
        <f t="shared" si="48"/>
        <v>1431.6385718518438</v>
      </c>
      <c r="Q275" s="23">
        <f>SUMIF(P$3:P275, "&lt;0")</f>
        <v>-371374.84756600682</v>
      </c>
      <c r="R275" s="23">
        <f t="shared" si="49"/>
        <v>0.10315967987944634</v>
      </c>
      <c r="S275" s="20">
        <f t="shared" si="50"/>
        <v>1431.6385718518438</v>
      </c>
      <c r="T275" s="20">
        <f t="shared" si="51"/>
        <v>1.4316385718518438</v>
      </c>
      <c r="U275" s="20">
        <f>(0.5*'Vehicle Data'!$C$3*(E275^2-E274^2))/1000</f>
        <v>-2.2278024691358058</v>
      </c>
      <c r="V275" s="20">
        <f t="shared" si="53"/>
        <v>2.2292617283950573</v>
      </c>
      <c r="W275" s="37">
        <f>SUM(V$3:V275)/3600</f>
        <v>5.254522359396438E-2</v>
      </c>
      <c r="Y275" s="3"/>
    </row>
    <row r="276" spans="1:25" x14ac:dyDescent="0.3">
      <c r="A276" s="7" t="s">
        <v>18</v>
      </c>
      <c r="B276" s="7">
        <v>273</v>
      </c>
      <c r="C276" s="7">
        <v>273</v>
      </c>
      <c r="D276" s="12">
        <v>45.3</v>
      </c>
      <c r="E276" s="24">
        <f t="shared" si="45"/>
        <v>12.583333333333332</v>
      </c>
      <c r="F276" s="24">
        <f>SUM(E$3:E276)</f>
        <v>1747.3333333333335</v>
      </c>
      <c r="G276" s="31">
        <f t="shared" si="54"/>
        <v>-0.26388888888888867</v>
      </c>
      <c r="H276" s="31">
        <f t="shared" si="52"/>
        <v>-0.26388888888888867</v>
      </c>
      <c r="I276" s="35">
        <f>'Vehicle Data'!$C$8</f>
        <v>185.52672000000001</v>
      </c>
      <c r="J276" s="35">
        <f>0.5*'Vehicle Data'!$C$4*'Vehicle Data'!$C$9*'Vehicle Data'!$C$6*(Calculations!E276^2)</f>
        <v>79.660993749999975</v>
      </c>
      <c r="K276" s="35">
        <f>'Vehicle Data'!$C$3*G276</f>
        <v>-415.88888888888857</v>
      </c>
      <c r="L276" s="35">
        <f t="shared" si="46"/>
        <v>-150.70117513888857</v>
      </c>
      <c r="M276" s="22">
        <f t="shared" si="44"/>
        <v>0</v>
      </c>
      <c r="N276" s="22">
        <f>SUM(M$3:M276)</f>
        <v>889191.40859995363</v>
      </c>
      <c r="O276" s="22">
        <f t="shared" si="47"/>
        <v>0.24699761349998711</v>
      </c>
      <c r="P276" s="23">
        <f t="shared" si="48"/>
        <v>-1896.323120497681</v>
      </c>
      <c r="Q276" s="23">
        <f>SUMIF(P$3:P276, "&lt;0")</f>
        <v>-373271.17068650451</v>
      </c>
      <c r="R276" s="23">
        <f t="shared" si="49"/>
        <v>0.10368643630180681</v>
      </c>
      <c r="S276" s="20">
        <f t="shared" si="50"/>
        <v>-1896.323120497681</v>
      </c>
      <c r="T276" s="20">
        <f t="shared" si="51"/>
        <v>-1.8963231204976809</v>
      </c>
      <c r="U276" s="20">
        <f>(0.5*'Vehicle Data'!$C$3*(E276^2-E275^2))/1000</f>
        <v>-1.6580833333333482</v>
      </c>
      <c r="V276" s="20">
        <f t="shared" si="53"/>
        <v>0</v>
      </c>
      <c r="W276" s="37">
        <f>SUM(V$3:V276)/3600</f>
        <v>5.254522359396438E-2</v>
      </c>
      <c r="Y276" s="3"/>
    </row>
    <row r="277" spans="1:25" x14ac:dyDescent="0.3">
      <c r="A277" s="7" t="s">
        <v>18</v>
      </c>
      <c r="B277" s="7">
        <v>274</v>
      </c>
      <c r="C277" s="7">
        <v>274</v>
      </c>
      <c r="D277" s="12">
        <v>43.7</v>
      </c>
      <c r="E277" s="24">
        <f t="shared" si="45"/>
        <v>12.138888888888889</v>
      </c>
      <c r="F277" s="24">
        <f>SUM(E$3:E277)</f>
        <v>1759.4722222222224</v>
      </c>
      <c r="G277" s="31">
        <f t="shared" si="54"/>
        <v>-0.625</v>
      </c>
      <c r="H277" s="31">
        <f t="shared" si="52"/>
        <v>-0.26388888888888917</v>
      </c>
      <c r="I277" s="35">
        <f>'Vehicle Data'!$C$8</f>
        <v>185.52672000000001</v>
      </c>
      <c r="J277" s="35">
        <f>0.5*'Vehicle Data'!$C$4*'Vehicle Data'!$C$9*'Vehicle Data'!$C$6*(Calculations!E277^2)</f>
        <v>74.133104861111107</v>
      </c>
      <c r="K277" s="35">
        <f>'Vehicle Data'!$C$3*G277</f>
        <v>-985</v>
      </c>
      <c r="L277" s="35">
        <f t="shared" si="46"/>
        <v>-725.34017513888887</v>
      </c>
      <c r="M277" s="22">
        <f t="shared" si="44"/>
        <v>0</v>
      </c>
      <c r="N277" s="22">
        <f>SUM(M$3:M277)</f>
        <v>889191.40859995363</v>
      </c>
      <c r="O277" s="22">
        <f t="shared" si="47"/>
        <v>0.24699761349998711</v>
      </c>
      <c r="P277" s="23">
        <f t="shared" si="48"/>
        <v>-8804.8237926581787</v>
      </c>
      <c r="Q277" s="23">
        <f>SUMIF(P$3:P277, "&lt;0")</f>
        <v>-382075.99447916268</v>
      </c>
      <c r="R277" s="23">
        <f t="shared" si="49"/>
        <v>0.1061322206886563</v>
      </c>
      <c r="S277" s="20">
        <f t="shared" si="50"/>
        <v>-8804.8237926581787</v>
      </c>
      <c r="T277" s="20">
        <f t="shared" si="51"/>
        <v>-8.804823792658178</v>
      </c>
      <c r="U277" s="20">
        <f>(0.5*'Vehicle Data'!$C$3*(E277^2-E276^2))/1000</f>
        <v>-8.6582716049382409</v>
      </c>
      <c r="V277" s="20">
        <f t="shared" si="53"/>
        <v>5.6001506172839148</v>
      </c>
      <c r="W277" s="37">
        <f>SUM(V$3:V277)/3600</f>
        <v>5.4100820987654348E-2</v>
      </c>
      <c r="Y277" s="3"/>
    </row>
    <row r="278" spans="1:25" x14ac:dyDescent="0.3">
      <c r="A278" s="7" t="s">
        <v>18</v>
      </c>
      <c r="B278" s="7">
        <v>275</v>
      </c>
      <c r="C278" s="7">
        <v>275</v>
      </c>
      <c r="D278" s="12">
        <v>40.799999999999997</v>
      </c>
      <c r="E278" s="24">
        <f t="shared" si="45"/>
        <v>11.333333333333332</v>
      </c>
      <c r="F278" s="24">
        <f>SUM(E$3:E278)</f>
        <v>1770.8055555555557</v>
      </c>
      <c r="G278" s="31">
        <f t="shared" si="54"/>
        <v>-0.79166666666666707</v>
      </c>
      <c r="H278" s="31">
        <f t="shared" si="52"/>
        <v>-0.13194444444444431</v>
      </c>
      <c r="I278" s="35">
        <f>'Vehicle Data'!$C$8</f>
        <v>185.52672000000001</v>
      </c>
      <c r="J278" s="35">
        <f>0.5*'Vehicle Data'!$C$4*'Vehicle Data'!$C$9*'Vehicle Data'!$C$6*(Calculations!E278^2)</f>
        <v>64.620399999999989</v>
      </c>
      <c r="K278" s="35">
        <f>'Vehicle Data'!$C$3*G278</f>
        <v>-1247.6666666666672</v>
      </c>
      <c r="L278" s="35">
        <f t="shared" si="46"/>
        <v>-997.51954666666722</v>
      </c>
      <c r="M278" s="22">
        <f t="shared" si="44"/>
        <v>0</v>
      </c>
      <c r="N278" s="22">
        <f>SUM(M$3:M278)</f>
        <v>889191.40859995363</v>
      </c>
      <c r="O278" s="22">
        <f t="shared" si="47"/>
        <v>0.24699761349998711</v>
      </c>
      <c r="P278" s="23">
        <f t="shared" si="48"/>
        <v>-11305.221528888895</v>
      </c>
      <c r="Q278" s="23">
        <f>SUMIF(P$3:P278, "&lt;0")</f>
        <v>-393381.21600805159</v>
      </c>
      <c r="R278" s="23">
        <f t="shared" si="49"/>
        <v>0.10927256000223655</v>
      </c>
      <c r="S278" s="20">
        <f t="shared" si="50"/>
        <v>-11305.221528888895</v>
      </c>
      <c r="T278" s="20">
        <f t="shared" si="51"/>
        <v>-11.305221528888895</v>
      </c>
      <c r="U278" s="20">
        <f>(0.5*'Vehicle Data'!$C$3*(E278^2-E277^2))/1000</f>
        <v>-14.89964506172841</v>
      </c>
      <c r="V278" s="20">
        <f t="shared" si="53"/>
        <v>4.9930987654321362</v>
      </c>
      <c r="W278" s="37">
        <f>SUM(V$3:V278)/3600</f>
        <v>5.5487792866941055E-2</v>
      </c>
      <c r="Y278" s="3"/>
    </row>
    <row r="279" spans="1:25" x14ac:dyDescent="0.3">
      <c r="A279" s="7" t="s">
        <v>18</v>
      </c>
      <c r="B279" s="7">
        <v>276</v>
      </c>
      <c r="C279" s="7">
        <v>276</v>
      </c>
      <c r="D279" s="12">
        <v>38</v>
      </c>
      <c r="E279" s="24">
        <f t="shared" si="45"/>
        <v>10.555555555555555</v>
      </c>
      <c r="F279" s="24">
        <f>SUM(E$3:E279)</f>
        <v>1781.3611111111113</v>
      </c>
      <c r="G279" s="31">
        <f t="shared" si="54"/>
        <v>-0.88888888888888862</v>
      </c>
      <c r="H279" s="31">
        <f t="shared" si="52"/>
        <v>-9.7222222222222099E-2</v>
      </c>
      <c r="I279" s="35">
        <f>'Vehicle Data'!$C$8</f>
        <v>185.52672000000001</v>
      </c>
      <c r="J279" s="35">
        <f>0.5*'Vehicle Data'!$C$4*'Vehicle Data'!$C$9*'Vehicle Data'!$C$6*(Calculations!E279^2)</f>
        <v>56.055277777777775</v>
      </c>
      <c r="K279" s="35">
        <f>'Vehicle Data'!$C$3*G279</f>
        <v>-1400.8888888888885</v>
      </c>
      <c r="L279" s="35">
        <f t="shared" si="46"/>
        <v>-1159.3068911111106</v>
      </c>
      <c r="M279" s="22">
        <f t="shared" si="44"/>
        <v>0</v>
      </c>
      <c r="N279" s="22">
        <f>SUM(M$3:M279)</f>
        <v>889191.40859995363</v>
      </c>
      <c r="O279" s="22">
        <f t="shared" si="47"/>
        <v>0.24699761349998711</v>
      </c>
      <c r="P279" s="23">
        <f t="shared" si="48"/>
        <v>-12237.128295061722</v>
      </c>
      <c r="Q279" s="23">
        <f>SUMIF(P$3:P279, "&lt;0")</f>
        <v>-405618.34430311329</v>
      </c>
      <c r="R279" s="23">
        <f t="shared" si="49"/>
        <v>0.11267176230642036</v>
      </c>
      <c r="S279" s="20">
        <f t="shared" si="50"/>
        <v>-12237.128295061722</v>
      </c>
      <c r="T279" s="20">
        <f t="shared" si="51"/>
        <v>-12.237128295061723</v>
      </c>
      <c r="U279" s="20">
        <f>(0.5*'Vehicle Data'!$C$3*(E279^2-E278^2))/1000</f>
        <v>-13.41545679012345</v>
      </c>
      <c r="V279" s="20">
        <f t="shared" si="53"/>
        <v>0</v>
      </c>
      <c r="W279" s="37">
        <f>SUM(V$3:V279)/3600</f>
        <v>5.5487792866941055E-2</v>
      </c>
      <c r="Y279" s="3"/>
    </row>
    <row r="280" spans="1:25" x14ac:dyDescent="0.3">
      <c r="A280" s="7" t="s">
        <v>18</v>
      </c>
      <c r="B280" s="7">
        <v>277</v>
      </c>
      <c r="C280" s="7">
        <v>277</v>
      </c>
      <c r="D280" s="12">
        <v>34.4</v>
      </c>
      <c r="E280" s="24">
        <f t="shared" si="45"/>
        <v>9.5555555555555554</v>
      </c>
      <c r="F280" s="24">
        <f>SUM(E$3:E280)</f>
        <v>1790.916666666667</v>
      </c>
      <c r="G280" s="31">
        <f t="shared" si="54"/>
        <v>-0.98611111111111127</v>
      </c>
      <c r="H280" s="31">
        <f t="shared" si="52"/>
        <v>-0.17361111111111116</v>
      </c>
      <c r="I280" s="35">
        <f>'Vehicle Data'!$C$8</f>
        <v>185.52672000000001</v>
      </c>
      <c r="J280" s="35">
        <f>0.5*'Vehicle Data'!$C$4*'Vehicle Data'!$C$9*'Vehicle Data'!$C$6*(Calculations!E280^2)</f>
        <v>45.937377777777769</v>
      </c>
      <c r="K280" s="35">
        <f>'Vehicle Data'!$C$3*G280</f>
        <v>-1554.1111111111113</v>
      </c>
      <c r="L280" s="35">
        <f t="shared" si="46"/>
        <v>-1322.6470133333335</v>
      </c>
      <c r="M280" s="22">
        <f t="shared" si="44"/>
        <v>0</v>
      </c>
      <c r="N280" s="22">
        <f>SUM(M$3:M280)</f>
        <v>889191.40859995363</v>
      </c>
      <c r="O280" s="22">
        <f t="shared" si="47"/>
        <v>0.24699761349998711</v>
      </c>
      <c r="P280" s="23">
        <f t="shared" si="48"/>
        <v>-12638.627016296297</v>
      </c>
      <c r="Q280" s="23">
        <f>SUMIF(P$3:P280, "&lt;0")</f>
        <v>-418256.97131940961</v>
      </c>
      <c r="R280" s="23">
        <f t="shared" si="49"/>
        <v>0.11618249203316934</v>
      </c>
      <c r="S280" s="20">
        <f t="shared" si="50"/>
        <v>-12638.627016296297</v>
      </c>
      <c r="T280" s="20">
        <f t="shared" si="51"/>
        <v>-12.638627016296297</v>
      </c>
      <c r="U280" s="20">
        <f>(0.5*'Vehicle Data'!$C$3*(E280^2-E279^2))/1000</f>
        <v>-15.847555555555559</v>
      </c>
      <c r="V280" s="20">
        <f t="shared" si="53"/>
        <v>1.9456790123456871</v>
      </c>
      <c r="W280" s="37">
        <f>SUM(V$3:V280)/3600</f>
        <v>5.6028259259259305E-2</v>
      </c>
      <c r="Y280" s="3"/>
    </row>
    <row r="281" spans="1:25" x14ac:dyDescent="0.3">
      <c r="A281" s="7" t="s">
        <v>18</v>
      </c>
      <c r="B281" s="7">
        <v>278</v>
      </c>
      <c r="C281" s="7">
        <v>278</v>
      </c>
      <c r="D281" s="12">
        <v>30.9</v>
      </c>
      <c r="E281" s="24">
        <f t="shared" si="45"/>
        <v>8.5833333333333321</v>
      </c>
      <c r="F281" s="24">
        <f>SUM(E$3:E281)</f>
        <v>1799.5000000000002</v>
      </c>
      <c r="G281" s="31">
        <f t="shared" si="54"/>
        <v>-1.2361111111111109</v>
      </c>
      <c r="H281" s="31">
        <f t="shared" si="52"/>
        <v>-0.16666666666666657</v>
      </c>
      <c r="I281" s="35">
        <f>'Vehicle Data'!$C$8</f>
        <v>185.52672000000001</v>
      </c>
      <c r="J281" s="35">
        <f>0.5*'Vehicle Data'!$C$4*'Vehicle Data'!$C$9*'Vehicle Data'!$C$6*(Calculations!E281^2)</f>
        <v>37.065193749999985</v>
      </c>
      <c r="K281" s="35">
        <f>'Vehicle Data'!$C$3*G281</f>
        <v>-1948.1111111111109</v>
      </c>
      <c r="L281" s="35">
        <f t="shared" si="46"/>
        <v>-1725.5191973611109</v>
      </c>
      <c r="M281" s="22">
        <f t="shared" si="44"/>
        <v>0</v>
      </c>
      <c r="N281" s="22">
        <f>SUM(M$3:M281)</f>
        <v>889191.40859995363</v>
      </c>
      <c r="O281" s="22">
        <f t="shared" si="47"/>
        <v>0.24699761349998711</v>
      </c>
      <c r="P281" s="23">
        <f t="shared" si="48"/>
        <v>-14810.706444016199</v>
      </c>
      <c r="Q281" s="23">
        <f>SUMIF(P$3:P281, "&lt;0")</f>
        <v>-433067.6777634258</v>
      </c>
      <c r="R281" s="23">
        <f t="shared" si="49"/>
        <v>0.12029657715650717</v>
      </c>
      <c r="S281" s="20">
        <f t="shared" si="50"/>
        <v>-14810.706444016199</v>
      </c>
      <c r="T281" s="20">
        <f t="shared" si="51"/>
        <v>-14.8107064440162</v>
      </c>
      <c r="U281" s="20">
        <f>(0.5*'Vehicle Data'!$C$3*(E281^2-E280^2))/1000</f>
        <v>-13.896404320987665</v>
      </c>
      <c r="V281" s="20">
        <f t="shared" si="53"/>
        <v>0</v>
      </c>
      <c r="W281" s="37">
        <f>SUM(V$3:V281)/3600</f>
        <v>5.6028259259259305E-2</v>
      </c>
      <c r="Y281" s="3"/>
    </row>
    <row r="282" spans="1:25" x14ac:dyDescent="0.3">
      <c r="A282" s="7" t="s">
        <v>18</v>
      </c>
      <c r="B282" s="7">
        <v>279</v>
      </c>
      <c r="C282" s="7">
        <v>279</v>
      </c>
      <c r="D282" s="12">
        <v>25.5</v>
      </c>
      <c r="E282" s="24">
        <f t="shared" si="45"/>
        <v>7.083333333333333</v>
      </c>
      <c r="F282" s="24">
        <f>SUM(E$3:E282)</f>
        <v>1806.5833333333335</v>
      </c>
      <c r="G282" s="31">
        <f t="shared" si="54"/>
        <v>-1.3194444444444444</v>
      </c>
      <c r="H282" s="31">
        <f t="shared" si="52"/>
        <v>0.24999999999999989</v>
      </c>
      <c r="I282" s="35">
        <f>'Vehicle Data'!$C$8</f>
        <v>185.52672000000001</v>
      </c>
      <c r="J282" s="35">
        <f>0.5*'Vehicle Data'!$C$4*'Vehicle Data'!$C$9*'Vehicle Data'!$C$6*(Calculations!E282^2)</f>
        <v>25.242343749999996</v>
      </c>
      <c r="K282" s="35">
        <f>'Vehicle Data'!$C$3*G282</f>
        <v>-2079.4444444444443</v>
      </c>
      <c r="L282" s="35">
        <f t="shared" si="46"/>
        <v>-1868.6753806944444</v>
      </c>
      <c r="M282" s="22">
        <f t="shared" si="44"/>
        <v>0</v>
      </c>
      <c r="N282" s="22">
        <f>SUM(M$3:M282)</f>
        <v>889191.40859995363</v>
      </c>
      <c r="O282" s="22">
        <f t="shared" si="47"/>
        <v>0.24699761349998711</v>
      </c>
      <c r="P282" s="23">
        <f t="shared" si="48"/>
        <v>-13236.450613252313</v>
      </c>
      <c r="Q282" s="23">
        <f>SUMIF(P$3:P282, "&lt;0")</f>
        <v>-446304.1283766781</v>
      </c>
      <c r="R282" s="23">
        <f t="shared" si="49"/>
        <v>0.1239733689935217</v>
      </c>
      <c r="S282" s="20">
        <f t="shared" si="50"/>
        <v>-13236.450613252313</v>
      </c>
      <c r="T282" s="20">
        <f t="shared" si="51"/>
        <v>-13.236450613252313</v>
      </c>
      <c r="U282" s="20">
        <f>(0.5*'Vehicle Data'!$C$3*(E282^2-E281^2))/1000</f>
        <v>-18.517999999999983</v>
      </c>
      <c r="V282" s="20">
        <f t="shared" si="53"/>
        <v>3.6972765432098544</v>
      </c>
      <c r="W282" s="37">
        <f>SUM(V$3:V282)/3600</f>
        <v>5.705528052126204E-2</v>
      </c>
      <c r="Y282" s="3"/>
    </row>
    <row r="283" spans="1:25" x14ac:dyDescent="0.3">
      <c r="A283" s="7" t="s">
        <v>18</v>
      </c>
      <c r="B283" s="7">
        <v>280</v>
      </c>
      <c r="C283" s="7">
        <v>280</v>
      </c>
      <c r="D283" s="12">
        <v>21.4</v>
      </c>
      <c r="E283" s="24">
        <f t="shared" si="45"/>
        <v>5.9444444444444438</v>
      </c>
      <c r="F283" s="24">
        <f>SUM(E$3:E283)</f>
        <v>1812.5277777777778</v>
      </c>
      <c r="G283" s="31">
        <f t="shared" si="54"/>
        <v>-0.73611111111111116</v>
      </c>
      <c r="H283" s="31">
        <f t="shared" si="52"/>
        <v>0.76388888888888884</v>
      </c>
      <c r="I283" s="35">
        <f>'Vehicle Data'!$C$8</f>
        <v>185.52672000000001</v>
      </c>
      <c r="J283" s="35">
        <f>0.5*'Vehicle Data'!$C$4*'Vehicle Data'!$C$9*'Vehicle Data'!$C$6*(Calculations!E283^2)</f>
        <v>17.777752777777774</v>
      </c>
      <c r="K283" s="35">
        <f>'Vehicle Data'!$C$3*G283</f>
        <v>-1160.1111111111111</v>
      </c>
      <c r="L283" s="35">
        <f t="shared" si="46"/>
        <v>-956.80663833333324</v>
      </c>
      <c r="M283" s="22">
        <f t="shared" si="44"/>
        <v>0</v>
      </c>
      <c r="N283" s="22">
        <f>SUM(M$3:M283)</f>
        <v>889191.40859995363</v>
      </c>
      <c r="O283" s="22">
        <f t="shared" si="47"/>
        <v>0.24699761349998711</v>
      </c>
      <c r="P283" s="23">
        <f t="shared" si="48"/>
        <v>-5687.6839056481467</v>
      </c>
      <c r="Q283" s="23">
        <f>SUMIF(P$3:P283, "&lt;0")</f>
        <v>-451991.81228232622</v>
      </c>
      <c r="R283" s="23">
        <f t="shared" si="49"/>
        <v>0.12555328118953507</v>
      </c>
      <c r="S283" s="20">
        <f t="shared" si="50"/>
        <v>-5687.6839056481467</v>
      </c>
      <c r="T283" s="20">
        <f t="shared" si="51"/>
        <v>-5.6876839056481465</v>
      </c>
      <c r="U283" s="20">
        <f>(0.5*'Vehicle Data'!$C$3*(E283^2-E282^2))/1000</f>
        <v>-11.69170679012346</v>
      </c>
      <c r="V283" s="20">
        <f t="shared" si="53"/>
        <v>0</v>
      </c>
      <c r="W283" s="37">
        <f>SUM(V$3:V283)/3600</f>
        <v>5.705528052126204E-2</v>
      </c>
      <c r="Y283" s="3"/>
    </row>
    <row r="284" spans="1:25" x14ac:dyDescent="0.3">
      <c r="A284" s="7" t="s">
        <v>18</v>
      </c>
      <c r="B284" s="7">
        <v>281</v>
      </c>
      <c r="C284" s="7">
        <v>281</v>
      </c>
      <c r="D284" s="12">
        <v>20.2</v>
      </c>
      <c r="E284" s="24">
        <f t="shared" si="45"/>
        <v>5.6111111111111107</v>
      </c>
      <c r="F284" s="24">
        <f>SUM(E$3:E284)</f>
        <v>1818.1388888888889</v>
      </c>
      <c r="G284" s="31">
        <f t="shared" si="54"/>
        <v>0.20833333333333331</v>
      </c>
      <c r="H284" s="31">
        <f t="shared" si="52"/>
        <v>0.81250000000000022</v>
      </c>
      <c r="I284" s="35">
        <f>'Vehicle Data'!$C$8</f>
        <v>185.52672000000001</v>
      </c>
      <c r="J284" s="35">
        <f>0.5*'Vehicle Data'!$C$4*'Vehicle Data'!$C$9*'Vehicle Data'!$C$6*(Calculations!E284^2)</f>
        <v>15.839886111111108</v>
      </c>
      <c r="K284" s="35">
        <f>'Vehicle Data'!$C$3*G284</f>
        <v>328.33333333333331</v>
      </c>
      <c r="L284" s="35">
        <f t="shared" si="46"/>
        <v>529.69993944444445</v>
      </c>
      <c r="M284" s="22">
        <f t="shared" si="44"/>
        <v>2972.2052157716048</v>
      </c>
      <c r="N284" s="22">
        <f>SUM(M$3:M284)</f>
        <v>892163.6138157252</v>
      </c>
      <c r="O284" s="22">
        <f t="shared" si="47"/>
        <v>0.24782322605992366</v>
      </c>
      <c r="P284" s="23">
        <f t="shared" si="48"/>
        <v>0</v>
      </c>
      <c r="Q284" s="23">
        <f>SUMIF(P$3:P284, "&lt;0")</f>
        <v>-451991.81228232622</v>
      </c>
      <c r="R284" s="23">
        <f t="shared" si="49"/>
        <v>0.12555328118953507</v>
      </c>
      <c r="S284" s="20">
        <f t="shared" si="50"/>
        <v>2972.2052157716048</v>
      </c>
      <c r="T284" s="20">
        <f t="shared" si="51"/>
        <v>2.9722052157716048</v>
      </c>
      <c r="U284" s="20">
        <f>(0.5*'Vehicle Data'!$C$3*(E284^2-E283^2))/1000</f>
        <v>-3.0352592592592558</v>
      </c>
      <c r="V284" s="20">
        <f t="shared" si="53"/>
        <v>0</v>
      </c>
      <c r="W284" s="37">
        <f>SUM(V$3:V284)/3600</f>
        <v>5.705528052126204E-2</v>
      </c>
      <c r="Y284" s="3"/>
    </row>
    <row r="285" spans="1:25" x14ac:dyDescent="0.3">
      <c r="A285" s="7" t="s">
        <v>18</v>
      </c>
      <c r="B285" s="7">
        <v>282</v>
      </c>
      <c r="C285" s="7">
        <v>282</v>
      </c>
      <c r="D285" s="12">
        <v>22.9</v>
      </c>
      <c r="E285" s="24">
        <f t="shared" si="45"/>
        <v>6.3611111111111107</v>
      </c>
      <c r="F285" s="24">
        <f>SUM(E$3:E285)</f>
        <v>1824.5</v>
      </c>
      <c r="G285" s="31">
        <f t="shared" si="54"/>
        <v>0.88888888888888917</v>
      </c>
      <c r="H285" s="31">
        <f t="shared" si="52"/>
        <v>0.4027777777777779</v>
      </c>
      <c r="I285" s="35">
        <f>'Vehicle Data'!$C$8</f>
        <v>185.52672000000001</v>
      </c>
      <c r="J285" s="35">
        <f>0.5*'Vehicle Data'!$C$4*'Vehicle Data'!$C$9*'Vehicle Data'!$C$6*(Calculations!E285^2)</f>
        <v>20.357304861111107</v>
      </c>
      <c r="K285" s="35">
        <f>'Vehicle Data'!$C$3*G285</f>
        <v>1400.8888888888894</v>
      </c>
      <c r="L285" s="35">
        <f t="shared" si="46"/>
        <v>1606.7729137500005</v>
      </c>
      <c r="M285" s="22">
        <f t="shared" si="44"/>
        <v>10220.861034687503</v>
      </c>
      <c r="N285" s="22">
        <f>SUM(M$3:M285)</f>
        <v>902384.47485041269</v>
      </c>
      <c r="O285" s="22">
        <f t="shared" si="47"/>
        <v>0.25066235412511462</v>
      </c>
      <c r="P285" s="23">
        <f t="shared" si="48"/>
        <v>0</v>
      </c>
      <c r="Q285" s="23">
        <f>SUMIF(P$3:P285, "&lt;0")</f>
        <v>-451991.81228232622</v>
      </c>
      <c r="R285" s="23">
        <f t="shared" si="49"/>
        <v>0.12555328118953507</v>
      </c>
      <c r="S285" s="20">
        <f t="shared" si="50"/>
        <v>10220.861034687503</v>
      </c>
      <c r="T285" s="20">
        <f t="shared" si="51"/>
        <v>10.220861034687504</v>
      </c>
      <c r="U285" s="20">
        <f>(0.5*'Vehicle Data'!$C$3*(E285^2-E284^2))/1000</f>
        <v>7.0755833333333316</v>
      </c>
      <c r="V285" s="20">
        <f t="shared" si="53"/>
        <v>0</v>
      </c>
      <c r="W285" s="37">
        <f>SUM(V$3:V285)/3600</f>
        <v>5.705528052126204E-2</v>
      </c>
      <c r="Y285" s="3"/>
    </row>
    <row r="286" spans="1:25" x14ac:dyDescent="0.3">
      <c r="A286" s="7" t="s">
        <v>18</v>
      </c>
      <c r="B286" s="7">
        <v>283</v>
      </c>
      <c r="C286" s="7">
        <v>283</v>
      </c>
      <c r="D286" s="12">
        <v>26.6</v>
      </c>
      <c r="E286" s="24">
        <f t="shared" si="45"/>
        <v>7.3888888888888893</v>
      </c>
      <c r="F286" s="24">
        <f>SUM(E$3:E286)</f>
        <v>1831.8888888888889</v>
      </c>
      <c r="G286" s="31">
        <f t="shared" si="54"/>
        <v>1.0138888888888891</v>
      </c>
      <c r="H286" s="31">
        <f t="shared" si="52"/>
        <v>7.6388888888888784E-2</v>
      </c>
      <c r="I286" s="35">
        <f>'Vehicle Data'!$C$8</f>
        <v>185.52672000000001</v>
      </c>
      <c r="J286" s="35">
        <f>0.5*'Vehicle Data'!$C$4*'Vehicle Data'!$C$9*'Vehicle Data'!$C$6*(Calculations!E286^2)</f>
        <v>27.467086111111112</v>
      </c>
      <c r="K286" s="35">
        <f>'Vehicle Data'!$C$3*G286</f>
        <v>1597.8888888888891</v>
      </c>
      <c r="L286" s="35">
        <f t="shared" si="46"/>
        <v>1810.8826950000002</v>
      </c>
      <c r="M286" s="22">
        <f t="shared" si="44"/>
        <v>13380.411024166669</v>
      </c>
      <c r="N286" s="22">
        <f>SUM(M$3:M286)</f>
        <v>915764.88587457931</v>
      </c>
      <c r="O286" s="22">
        <f t="shared" si="47"/>
        <v>0.2543791349651609</v>
      </c>
      <c r="P286" s="23">
        <f t="shared" si="48"/>
        <v>0</v>
      </c>
      <c r="Q286" s="23">
        <f>SUMIF(P$3:P286, "&lt;0")</f>
        <v>-451991.81228232622</v>
      </c>
      <c r="R286" s="23">
        <f t="shared" si="49"/>
        <v>0.12555328118953507</v>
      </c>
      <c r="S286" s="20">
        <f t="shared" si="50"/>
        <v>13380.411024166669</v>
      </c>
      <c r="T286" s="20">
        <f t="shared" si="51"/>
        <v>13.380411024166669</v>
      </c>
      <c r="U286" s="20">
        <f>(0.5*'Vehicle Data'!$C$3*(E286^2-E285^2))/1000</f>
        <v>11.135972222222232</v>
      </c>
      <c r="V286" s="20">
        <f t="shared" si="53"/>
        <v>0</v>
      </c>
      <c r="W286" s="37">
        <f>SUM(V$3:V286)/3600</f>
        <v>5.705528052126204E-2</v>
      </c>
      <c r="Y286" s="3"/>
    </row>
    <row r="287" spans="1:25" x14ac:dyDescent="0.3">
      <c r="A287" s="7" t="s">
        <v>18</v>
      </c>
      <c r="B287" s="7">
        <v>284</v>
      </c>
      <c r="C287" s="7">
        <v>284</v>
      </c>
      <c r="D287" s="12">
        <v>30.2</v>
      </c>
      <c r="E287" s="24">
        <f t="shared" si="45"/>
        <v>8.3888888888888893</v>
      </c>
      <c r="F287" s="24">
        <f>SUM(E$3:E287)</f>
        <v>1840.2777777777778</v>
      </c>
      <c r="G287" s="31">
        <f t="shared" si="54"/>
        <v>1.0416666666666667</v>
      </c>
      <c r="H287" s="31">
        <f t="shared" si="52"/>
        <v>-6.9444444444445863E-3</v>
      </c>
      <c r="I287" s="35">
        <f>'Vehicle Data'!$C$8</f>
        <v>185.52672000000001</v>
      </c>
      <c r="J287" s="35">
        <f>0.5*'Vehicle Data'!$C$4*'Vehicle Data'!$C$9*'Vehicle Data'!$C$6*(Calculations!E287^2)</f>
        <v>35.404886111111118</v>
      </c>
      <c r="K287" s="35">
        <f>'Vehicle Data'!$C$3*G287</f>
        <v>1641.6666666666667</v>
      </c>
      <c r="L287" s="35">
        <f t="shared" si="46"/>
        <v>1862.5982727777778</v>
      </c>
      <c r="M287" s="22">
        <f t="shared" si="44"/>
        <v>15625.129954969136</v>
      </c>
      <c r="N287" s="22">
        <f>SUM(M$3:M287)</f>
        <v>931390.01582954847</v>
      </c>
      <c r="O287" s="22">
        <f t="shared" si="47"/>
        <v>0.25871944884154124</v>
      </c>
      <c r="P287" s="23">
        <f t="shared" si="48"/>
        <v>0</v>
      </c>
      <c r="Q287" s="23">
        <f>SUMIF(P$3:P287, "&lt;0")</f>
        <v>-451991.81228232622</v>
      </c>
      <c r="R287" s="23">
        <f t="shared" si="49"/>
        <v>0.12555328118953507</v>
      </c>
      <c r="S287" s="20">
        <f t="shared" si="50"/>
        <v>15625.129954969136</v>
      </c>
      <c r="T287" s="20">
        <f t="shared" si="51"/>
        <v>15.625129954969136</v>
      </c>
      <c r="U287" s="20">
        <f>(0.5*'Vehicle Data'!$C$3*(E287^2-E286^2))/1000</f>
        <v>12.432888888888895</v>
      </c>
      <c r="V287" s="20">
        <f t="shared" si="53"/>
        <v>0</v>
      </c>
      <c r="W287" s="37">
        <f>SUM(V$3:V287)/3600</f>
        <v>5.705528052126204E-2</v>
      </c>
      <c r="Y287" s="3"/>
    </row>
    <row r="288" spans="1:25" x14ac:dyDescent="0.3">
      <c r="A288" s="7" t="s">
        <v>18</v>
      </c>
      <c r="B288" s="7">
        <v>285</v>
      </c>
      <c r="C288" s="7">
        <v>285</v>
      </c>
      <c r="D288" s="12">
        <v>34.1</v>
      </c>
      <c r="E288" s="24">
        <f t="shared" si="45"/>
        <v>9.4722222222222232</v>
      </c>
      <c r="F288" s="24">
        <f>SUM(E$3:E288)</f>
        <v>1849.75</v>
      </c>
      <c r="G288" s="31">
        <f t="shared" si="54"/>
        <v>0.99999999999999989</v>
      </c>
      <c r="H288" s="31">
        <f t="shared" si="52"/>
        <v>-6.2499999999999944E-2</v>
      </c>
      <c r="I288" s="35">
        <f>'Vehicle Data'!$C$8</f>
        <v>185.52672000000001</v>
      </c>
      <c r="J288" s="35">
        <f>0.5*'Vehicle Data'!$C$4*'Vehicle Data'!$C$9*'Vehicle Data'!$C$6*(Calculations!E288^2)</f>
        <v>45.139638194444451</v>
      </c>
      <c r="K288" s="35">
        <f>'Vehicle Data'!$C$3*G288</f>
        <v>1575.9999999999998</v>
      </c>
      <c r="L288" s="35">
        <f t="shared" si="46"/>
        <v>1806.6663581944442</v>
      </c>
      <c r="M288" s="22">
        <f t="shared" si="44"/>
        <v>17113.14522623071</v>
      </c>
      <c r="N288" s="22">
        <f>SUM(M$3:M288)</f>
        <v>948503.1610557792</v>
      </c>
      <c r="O288" s="22">
        <f t="shared" si="47"/>
        <v>0.26347310029327198</v>
      </c>
      <c r="P288" s="23">
        <f t="shared" si="48"/>
        <v>0</v>
      </c>
      <c r="Q288" s="23">
        <f>SUMIF(P$3:P288, "&lt;0")</f>
        <v>-451991.81228232622</v>
      </c>
      <c r="R288" s="23">
        <f t="shared" si="49"/>
        <v>0.12555328118953507</v>
      </c>
      <c r="S288" s="20">
        <f t="shared" si="50"/>
        <v>17113.14522623071</v>
      </c>
      <c r="T288" s="20">
        <f t="shared" si="51"/>
        <v>17.11314522623071</v>
      </c>
      <c r="U288" s="20">
        <f>(0.5*'Vehicle Data'!$C$3*(E288^2-E287^2))/1000</f>
        <v>15.247435185185186</v>
      </c>
      <c r="V288" s="20">
        <f t="shared" si="53"/>
        <v>0</v>
      </c>
      <c r="W288" s="37">
        <f>SUM(V$3:V288)/3600</f>
        <v>5.705528052126204E-2</v>
      </c>
      <c r="Y288" s="3"/>
    </row>
    <row r="289" spans="1:25" x14ac:dyDescent="0.3">
      <c r="A289" s="7" t="s">
        <v>18</v>
      </c>
      <c r="B289" s="7">
        <v>286</v>
      </c>
      <c r="C289" s="7">
        <v>286</v>
      </c>
      <c r="D289" s="12">
        <v>37.4</v>
      </c>
      <c r="E289" s="24">
        <f t="shared" si="45"/>
        <v>10.388888888888888</v>
      </c>
      <c r="F289" s="24">
        <f>SUM(E$3:E289)</f>
        <v>1860.1388888888889</v>
      </c>
      <c r="G289" s="31">
        <f t="shared" si="54"/>
        <v>0.91666666666666685</v>
      </c>
      <c r="H289" s="31">
        <f t="shared" si="52"/>
        <v>-4.1666666666666519E-2</v>
      </c>
      <c r="I289" s="35">
        <f>'Vehicle Data'!$C$8</f>
        <v>185.52672000000001</v>
      </c>
      <c r="J289" s="35">
        <f>0.5*'Vehicle Data'!$C$4*'Vehicle Data'!$C$9*'Vehicle Data'!$C$6*(Calculations!E289^2)</f>
        <v>54.299086111111095</v>
      </c>
      <c r="K289" s="35">
        <f>'Vehicle Data'!$C$3*G289</f>
        <v>1444.666666666667</v>
      </c>
      <c r="L289" s="35">
        <f t="shared" si="46"/>
        <v>1684.4924727777779</v>
      </c>
      <c r="M289" s="22">
        <f t="shared" si="44"/>
        <v>17500.005133858023</v>
      </c>
      <c r="N289" s="22">
        <f>SUM(M$3:M289)</f>
        <v>966003.16618963727</v>
      </c>
      <c r="O289" s="22">
        <f t="shared" si="47"/>
        <v>0.26833421283045478</v>
      </c>
      <c r="P289" s="23">
        <f t="shared" si="48"/>
        <v>0</v>
      </c>
      <c r="Q289" s="23">
        <f>SUMIF(P$3:P289, "&lt;0")</f>
        <v>-451991.81228232622</v>
      </c>
      <c r="R289" s="23">
        <f t="shared" si="49"/>
        <v>0.12555328118953507</v>
      </c>
      <c r="S289" s="20">
        <f t="shared" si="50"/>
        <v>17500.005133858023</v>
      </c>
      <c r="T289" s="20">
        <f t="shared" si="51"/>
        <v>17.500005133858025</v>
      </c>
      <c r="U289" s="20">
        <f>(0.5*'Vehicle Data'!$C$3*(E289^2-E288^2))/1000</f>
        <v>14.346342592592558</v>
      </c>
      <c r="V289" s="20">
        <f t="shared" si="53"/>
        <v>0.7208740740741022</v>
      </c>
      <c r="W289" s="37">
        <f>SUM(V$3:V289)/3600</f>
        <v>5.7255523319615954E-2</v>
      </c>
      <c r="Y289" s="3"/>
    </row>
    <row r="290" spans="1:25" x14ac:dyDescent="0.3">
      <c r="A290" s="7" t="s">
        <v>18</v>
      </c>
      <c r="B290" s="7">
        <v>287</v>
      </c>
      <c r="C290" s="7">
        <v>287</v>
      </c>
      <c r="D290" s="12">
        <v>40.700000000000003</v>
      </c>
      <c r="E290" s="24">
        <f t="shared" si="45"/>
        <v>11.305555555555555</v>
      </c>
      <c r="F290" s="24">
        <f>SUM(E$3:E290)</f>
        <v>1871.4444444444446</v>
      </c>
      <c r="G290" s="31">
        <f t="shared" si="54"/>
        <v>0.91666666666666685</v>
      </c>
      <c r="H290" s="31">
        <f t="shared" si="52"/>
        <v>-4.9960036108132044E-16</v>
      </c>
      <c r="I290" s="35">
        <f>'Vehicle Data'!$C$8</f>
        <v>185.52672000000001</v>
      </c>
      <c r="J290" s="35">
        <f>0.5*'Vehicle Data'!$C$4*'Vehicle Data'!$C$9*'Vehicle Data'!$C$6*(Calculations!E290^2)</f>
        <v>64.304021527777778</v>
      </c>
      <c r="K290" s="35">
        <f>'Vehicle Data'!$C$3*G290</f>
        <v>1444.666666666667</v>
      </c>
      <c r="L290" s="35">
        <f t="shared" si="46"/>
        <v>1694.4974081944447</v>
      </c>
      <c r="M290" s="22">
        <f t="shared" si="44"/>
        <v>19157.234587087194</v>
      </c>
      <c r="N290" s="22">
        <f>SUM(M$3:M290)</f>
        <v>985160.40077672445</v>
      </c>
      <c r="O290" s="22">
        <f t="shared" si="47"/>
        <v>0.27365566688242343</v>
      </c>
      <c r="P290" s="23">
        <f t="shared" si="48"/>
        <v>0</v>
      </c>
      <c r="Q290" s="23">
        <f>SUMIF(P$3:P290, "&lt;0")</f>
        <v>-451991.81228232622</v>
      </c>
      <c r="R290" s="23">
        <f t="shared" si="49"/>
        <v>0.12555328118953507</v>
      </c>
      <c r="S290" s="20">
        <f t="shared" si="50"/>
        <v>19157.234587087194</v>
      </c>
      <c r="T290" s="20">
        <f t="shared" si="51"/>
        <v>19.157234587087196</v>
      </c>
      <c r="U290" s="20">
        <f>(0.5*'Vehicle Data'!$C$3*(E290^2-E289^2))/1000</f>
        <v>15.670620370370393</v>
      </c>
      <c r="V290" s="20">
        <f t="shared" si="53"/>
        <v>0</v>
      </c>
      <c r="W290" s="37">
        <f>SUM(V$3:V290)/3600</f>
        <v>5.7255523319615954E-2</v>
      </c>
      <c r="Y290" s="3"/>
    </row>
    <row r="291" spans="1:25" x14ac:dyDescent="0.3">
      <c r="A291" s="7" t="s">
        <v>18</v>
      </c>
      <c r="B291" s="7">
        <v>288</v>
      </c>
      <c r="C291" s="7">
        <v>288</v>
      </c>
      <c r="D291" s="12">
        <v>44</v>
      </c>
      <c r="E291" s="24">
        <f t="shared" si="45"/>
        <v>12.222222222222221</v>
      </c>
      <c r="F291" s="24">
        <f>SUM(E$3:E291)</f>
        <v>1883.6666666666667</v>
      </c>
      <c r="G291" s="31">
        <f t="shared" si="54"/>
        <v>0.91666666666666585</v>
      </c>
      <c r="H291" s="31">
        <f t="shared" si="52"/>
        <v>-9.7222222222222099E-2</v>
      </c>
      <c r="I291" s="35">
        <f>'Vehicle Data'!$C$8</f>
        <v>185.52672000000001</v>
      </c>
      <c r="J291" s="35">
        <f>0.5*'Vehicle Data'!$C$4*'Vehicle Data'!$C$9*'Vehicle Data'!$C$6*(Calculations!E291^2)</f>
        <v>75.154444444444437</v>
      </c>
      <c r="K291" s="35">
        <f>'Vehicle Data'!$C$3*G291</f>
        <v>1444.6666666666654</v>
      </c>
      <c r="L291" s="35">
        <f t="shared" si="46"/>
        <v>1705.3478311111098</v>
      </c>
      <c r="M291" s="22">
        <f t="shared" si="44"/>
        <v>20843.140158024675</v>
      </c>
      <c r="N291" s="22">
        <f>SUM(M$3:M291)</f>
        <v>1006003.5409347492</v>
      </c>
      <c r="O291" s="22">
        <f t="shared" si="47"/>
        <v>0.27944542803743033</v>
      </c>
      <c r="P291" s="23">
        <f t="shared" si="48"/>
        <v>0</v>
      </c>
      <c r="Q291" s="23">
        <f>SUMIF(P$3:P291, "&lt;0")</f>
        <v>-451991.81228232622</v>
      </c>
      <c r="R291" s="23">
        <f t="shared" si="49"/>
        <v>0.12555328118953507</v>
      </c>
      <c r="S291" s="20">
        <f t="shared" si="50"/>
        <v>20843.140158024675</v>
      </c>
      <c r="T291" s="20">
        <f t="shared" si="51"/>
        <v>20.843140158024674</v>
      </c>
      <c r="U291" s="20">
        <f>(0.5*'Vehicle Data'!$C$3*(E291^2-E290^2))/1000</f>
        <v>16.994898148148138</v>
      </c>
      <c r="V291" s="20">
        <f t="shared" si="53"/>
        <v>0</v>
      </c>
      <c r="W291" s="37">
        <f>SUM(V$3:V291)/3600</f>
        <v>5.7255523319615954E-2</v>
      </c>
      <c r="Y291" s="3"/>
    </row>
    <row r="292" spans="1:25" x14ac:dyDescent="0.3">
      <c r="A292" s="7" t="s">
        <v>18</v>
      </c>
      <c r="B292" s="7">
        <v>289</v>
      </c>
      <c r="C292" s="7">
        <v>289</v>
      </c>
      <c r="D292" s="12">
        <v>47.3</v>
      </c>
      <c r="E292" s="24">
        <f t="shared" si="45"/>
        <v>13.138888888888888</v>
      </c>
      <c r="F292" s="24">
        <f>SUM(E$3:E292)</f>
        <v>1896.8055555555557</v>
      </c>
      <c r="G292" s="31">
        <f t="shared" si="54"/>
        <v>0.72222222222222265</v>
      </c>
      <c r="H292" s="31">
        <f t="shared" si="52"/>
        <v>-0.28472222222222182</v>
      </c>
      <c r="I292" s="35">
        <f>'Vehicle Data'!$C$8</f>
        <v>185.52672000000001</v>
      </c>
      <c r="J292" s="35">
        <f>0.5*'Vehicle Data'!$C$4*'Vehicle Data'!$C$9*'Vehicle Data'!$C$6*(Calculations!E292^2)</f>
        <v>86.8503548611111</v>
      </c>
      <c r="K292" s="35">
        <f>'Vehicle Data'!$C$3*G292</f>
        <v>1138.2222222222229</v>
      </c>
      <c r="L292" s="35">
        <f t="shared" si="46"/>
        <v>1410.599297083334</v>
      </c>
      <c r="M292" s="22">
        <f t="shared" si="44"/>
        <v>18533.707431122693</v>
      </c>
      <c r="N292" s="22">
        <f>SUM(M$3:M292)</f>
        <v>1024537.2483658718</v>
      </c>
      <c r="O292" s="22">
        <f t="shared" si="47"/>
        <v>0.28459368010163105</v>
      </c>
      <c r="P292" s="23">
        <f t="shared" si="48"/>
        <v>0</v>
      </c>
      <c r="Q292" s="23">
        <f>SUMIF(P$3:P292, "&lt;0")</f>
        <v>-451991.81228232622</v>
      </c>
      <c r="R292" s="23">
        <f t="shared" si="49"/>
        <v>0.12555328118953507</v>
      </c>
      <c r="S292" s="20">
        <f t="shared" si="50"/>
        <v>18533.707431122693</v>
      </c>
      <c r="T292" s="20">
        <f t="shared" si="51"/>
        <v>18.533707431122693</v>
      </c>
      <c r="U292" s="20">
        <f>(0.5*'Vehicle Data'!$C$3*(E292^2-E291^2))/1000</f>
        <v>18.319175925925908</v>
      </c>
      <c r="V292" s="20">
        <f t="shared" si="53"/>
        <v>0</v>
      </c>
      <c r="W292" s="37">
        <f>SUM(V$3:V292)/3600</f>
        <v>5.7255523319615954E-2</v>
      </c>
      <c r="Y292" s="3"/>
    </row>
    <row r="293" spans="1:25" x14ac:dyDescent="0.3">
      <c r="A293" s="7" t="s">
        <v>18</v>
      </c>
      <c r="B293" s="7">
        <v>290</v>
      </c>
      <c r="C293" s="7">
        <v>290</v>
      </c>
      <c r="D293" s="12">
        <v>49.2</v>
      </c>
      <c r="E293" s="24">
        <f t="shared" si="45"/>
        <v>13.666666666666668</v>
      </c>
      <c r="F293" s="24">
        <f>SUM(E$3:E293)</f>
        <v>1910.4722222222224</v>
      </c>
      <c r="G293" s="31">
        <f t="shared" si="54"/>
        <v>0.34722222222222221</v>
      </c>
      <c r="H293" s="31">
        <f t="shared" si="52"/>
        <v>-0.36111111111111133</v>
      </c>
      <c r="I293" s="35">
        <f>'Vehicle Data'!$C$8</f>
        <v>185.52672000000001</v>
      </c>
      <c r="J293" s="35">
        <f>0.5*'Vehicle Data'!$C$4*'Vehicle Data'!$C$9*'Vehicle Data'!$C$6*(Calculations!E293^2)</f>
        <v>93.967900000000014</v>
      </c>
      <c r="K293" s="35">
        <f>'Vehicle Data'!$C$3*G293</f>
        <v>547.22222222222217</v>
      </c>
      <c r="L293" s="35">
        <f t="shared" si="46"/>
        <v>826.71684222222223</v>
      </c>
      <c r="M293" s="22">
        <f t="shared" si="44"/>
        <v>11298.463510370371</v>
      </c>
      <c r="N293" s="22">
        <f>SUM(M$3:M293)</f>
        <v>1035835.7118762422</v>
      </c>
      <c r="O293" s="22">
        <f t="shared" si="47"/>
        <v>0.28773214218784504</v>
      </c>
      <c r="P293" s="23">
        <f t="shared" si="48"/>
        <v>0</v>
      </c>
      <c r="Q293" s="23">
        <f>SUMIF(P$3:P293, "&lt;0")</f>
        <v>-451991.81228232622</v>
      </c>
      <c r="R293" s="23">
        <f t="shared" si="49"/>
        <v>0.12555328118953507</v>
      </c>
      <c r="S293" s="20">
        <f t="shared" si="50"/>
        <v>11298.463510370371</v>
      </c>
      <c r="T293" s="20">
        <f t="shared" si="51"/>
        <v>11.298463510370372</v>
      </c>
      <c r="U293" s="20">
        <f>(0.5*'Vehicle Data'!$C$3*(E293^2-E292^2))/1000</f>
        <v>11.148132716049426</v>
      </c>
      <c r="V293" s="20">
        <f t="shared" si="53"/>
        <v>5.7368345679011856</v>
      </c>
      <c r="W293" s="37">
        <f>SUM(V$3:V293)/3600</f>
        <v>5.8849088477366286E-2</v>
      </c>
      <c r="Y293" s="3"/>
    </row>
    <row r="294" spans="1:25" x14ac:dyDescent="0.3">
      <c r="A294" s="7" t="s">
        <v>18</v>
      </c>
      <c r="B294" s="7">
        <v>291</v>
      </c>
      <c r="C294" s="7">
        <v>291</v>
      </c>
      <c r="D294" s="12">
        <v>49.8</v>
      </c>
      <c r="E294" s="24">
        <f t="shared" si="45"/>
        <v>13.833333333333332</v>
      </c>
      <c r="F294" s="24">
        <f>SUM(E$3:E294)</f>
        <v>1924.3055555555557</v>
      </c>
      <c r="G294" s="31">
        <f t="shared" si="54"/>
        <v>0</v>
      </c>
      <c r="H294" s="31">
        <f t="shared" si="52"/>
        <v>-0.29166666666666635</v>
      </c>
      <c r="I294" s="35">
        <f>'Vehicle Data'!$C$8</f>
        <v>185.52672000000001</v>
      </c>
      <c r="J294" s="35">
        <f>0.5*'Vehicle Data'!$C$4*'Vehicle Data'!$C$9*'Vehicle Data'!$C$6*(Calculations!E294^2)</f>
        <v>96.273774999999986</v>
      </c>
      <c r="K294" s="35">
        <f>'Vehicle Data'!$C$3*G294</f>
        <v>0</v>
      </c>
      <c r="L294" s="35">
        <f t="shared" si="46"/>
        <v>281.80049500000001</v>
      </c>
      <c r="M294" s="22">
        <f t="shared" si="44"/>
        <v>0</v>
      </c>
      <c r="N294" s="22">
        <f>SUM(M$3:M294)</f>
        <v>1035835.7118762422</v>
      </c>
      <c r="O294" s="22">
        <f t="shared" si="47"/>
        <v>0.28773214218784504</v>
      </c>
      <c r="P294" s="23">
        <f t="shared" si="48"/>
        <v>0</v>
      </c>
      <c r="Q294" s="23">
        <f>SUMIF(P$3:P294, "&lt;0")</f>
        <v>-451991.81228232622</v>
      </c>
      <c r="R294" s="23">
        <f t="shared" si="49"/>
        <v>0.12555328118953507</v>
      </c>
      <c r="S294" s="20">
        <f t="shared" si="50"/>
        <v>0</v>
      </c>
      <c r="T294" s="20">
        <f t="shared" si="51"/>
        <v>3.8982401808333331</v>
      </c>
      <c r="U294" s="20">
        <f>(0.5*'Vehicle Data'!$C$3*(E294^2-E293^2))/1000</f>
        <v>3.6116666666666291</v>
      </c>
      <c r="V294" s="20">
        <f t="shared" si="53"/>
        <v>6.0291728395062378</v>
      </c>
      <c r="W294" s="37">
        <f>SUM(V$3:V294)/3600</f>
        <v>6.0523858710562456E-2</v>
      </c>
      <c r="Y294" s="3"/>
    </row>
    <row r="295" spans="1:25" x14ac:dyDescent="0.3">
      <c r="A295" s="7" t="s">
        <v>18</v>
      </c>
      <c r="B295" s="7">
        <v>292</v>
      </c>
      <c r="C295" s="7">
        <v>292</v>
      </c>
      <c r="D295" s="12">
        <v>49.2</v>
      </c>
      <c r="E295" s="24">
        <f t="shared" si="45"/>
        <v>13.666666666666668</v>
      </c>
      <c r="F295" s="24">
        <f>SUM(E$3:E295)</f>
        <v>1937.9722222222224</v>
      </c>
      <c r="G295" s="31">
        <f t="shared" si="54"/>
        <v>-0.23611111111111052</v>
      </c>
      <c r="H295" s="31">
        <f t="shared" si="52"/>
        <v>-0.13194444444444484</v>
      </c>
      <c r="I295" s="35">
        <f>'Vehicle Data'!$C$8</f>
        <v>185.52672000000001</v>
      </c>
      <c r="J295" s="35">
        <f>0.5*'Vehicle Data'!$C$4*'Vehicle Data'!$C$9*'Vehicle Data'!$C$6*(Calculations!E295^2)</f>
        <v>93.967900000000014</v>
      </c>
      <c r="K295" s="35">
        <f>'Vehicle Data'!$C$3*G295</f>
        <v>-372.11111111111018</v>
      </c>
      <c r="L295" s="35">
        <f t="shared" si="46"/>
        <v>-92.616491111110122</v>
      </c>
      <c r="M295" s="22">
        <f t="shared" si="44"/>
        <v>0</v>
      </c>
      <c r="N295" s="22">
        <f>SUM(M$3:M295)</f>
        <v>1035835.7118762422</v>
      </c>
      <c r="O295" s="22">
        <f t="shared" si="47"/>
        <v>0.28773214218784504</v>
      </c>
      <c r="P295" s="23">
        <f t="shared" si="48"/>
        <v>-1265.7587118518384</v>
      </c>
      <c r="Q295" s="23">
        <f>SUMIF(P$3:P295, "&lt;0")</f>
        <v>-453257.57099417807</v>
      </c>
      <c r="R295" s="23">
        <f t="shared" si="49"/>
        <v>0.12590488083171614</v>
      </c>
      <c r="S295" s="20">
        <f t="shared" si="50"/>
        <v>-1265.7587118518384</v>
      </c>
      <c r="T295" s="20">
        <f t="shared" si="51"/>
        <v>-1.2657587118518383</v>
      </c>
      <c r="U295" s="20">
        <f>(0.5*'Vehicle Data'!$C$3*(E295^2-E294^2))/1000</f>
        <v>-3.6116666666666291</v>
      </c>
      <c r="V295" s="20">
        <f t="shared" si="53"/>
        <v>5.7786666666666067</v>
      </c>
      <c r="W295" s="37">
        <f>SUM(V$3:V295)/3600</f>
        <v>6.2129043895747624E-2</v>
      </c>
      <c r="Y295" s="3"/>
    </row>
    <row r="296" spans="1:25" x14ac:dyDescent="0.3">
      <c r="A296" s="7" t="s">
        <v>18</v>
      </c>
      <c r="B296" s="7">
        <v>293</v>
      </c>
      <c r="C296" s="7">
        <v>293</v>
      </c>
      <c r="D296" s="12">
        <v>48.1</v>
      </c>
      <c r="E296" s="24">
        <f t="shared" si="45"/>
        <v>13.361111111111111</v>
      </c>
      <c r="F296" s="24">
        <f>SUM(E$3:E296)</f>
        <v>1951.3333333333335</v>
      </c>
      <c r="G296" s="31">
        <f t="shared" si="54"/>
        <v>-0.26388888888888967</v>
      </c>
      <c r="H296" s="31">
        <f t="shared" si="52"/>
        <v>2.7777777777777193E-2</v>
      </c>
      <c r="I296" s="35">
        <f>'Vehicle Data'!$C$8</f>
        <v>185.52672000000001</v>
      </c>
      <c r="J296" s="35">
        <f>0.5*'Vehicle Data'!$C$4*'Vehicle Data'!$C$9*'Vehicle Data'!$C$6*(Calculations!E296^2)</f>
        <v>89.813054861111112</v>
      </c>
      <c r="K296" s="35">
        <f>'Vehicle Data'!$C$3*G296</f>
        <v>-415.88888888889011</v>
      </c>
      <c r="L296" s="35">
        <f t="shared" si="46"/>
        <v>-140.54911402777901</v>
      </c>
      <c r="M296" s="22">
        <f t="shared" si="44"/>
        <v>0</v>
      </c>
      <c r="N296" s="22">
        <f>SUM(M$3:M296)</f>
        <v>1035835.7118762422</v>
      </c>
      <c r="O296" s="22">
        <f t="shared" si="47"/>
        <v>0.28773214218784504</v>
      </c>
      <c r="P296" s="23">
        <f t="shared" si="48"/>
        <v>-1877.8923290933806</v>
      </c>
      <c r="Q296" s="23">
        <f>SUMIF(P$3:P296, "&lt;0")</f>
        <v>-455135.46332327143</v>
      </c>
      <c r="R296" s="23">
        <f t="shared" si="49"/>
        <v>0.12642651758979762</v>
      </c>
      <c r="S296" s="20">
        <f t="shared" si="50"/>
        <v>-1877.8923290933806</v>
      </c>
      <c r="T296" s="20">
        <f t="shared" si="51"/>
        <v>-1.8778923290933807</v>
      </c>
      <c r="U296" s="20">
        <f>(0.5*'Vehicle Data'!$C$3*(E296^2-E295^2))/1000</f>
        <v>-6.5076882716049607</v>
      </c>
      <c r="V296" s="20">
        <f t="shared" si="53"/>
        <v>2.3168172839506656</v>
      </c>
      <c r="W296" s="37">
        <f>SUM(V$3:V296)/3600</f>
        <v>6.2772604252400582E-2</v>
      </c>
      <c r="Y296" s="3"/>
    </row>
    <row r="297" spans="1:25" x14ac:dyDescent="0.3">
      <c r="A297" s="7" t="s">
        <v>18</v>
      </c>
      <c r="B297" s="7">
        <v>294</v>
      </c>
      <c r="C297" s="7">
        <v>294</v>
      </c>
      <c r="D297" s="12">
        <v>47.3</v>
      </c>
      <c r="E297" s="24">
        <f t="shared" si="45"/>
        <v>13.138888888888888</v>
      </c>
      <c r="F297" s="24">
        <f>SUM(E$3:E297)</f>
        <v>1964.4722222222224</v>
      </c>
      <c r="G297" s="31">
        <f t="shared" si="54"/>
        <v>-0.18055555555555614</v>
      </c>
      <c r="H297" s="31">
        <f t="shared" si="52"/>
        <v>9.0277777777778567E-2</v>
      </c>
      <c r="I297" s="35">
        <f>'Vehicle Data'!$C$8</f>
        <v>185.52672000000001</v>
      </c>
      <c r="J297" s="35">
        <f>0.5*'Vehicle Data'!$C$4*'Vehicle Data'!$C$9*'Vehicle Data'!$C$6*(Calculations!E297^2)</f>
        <v>86.8503548611111</v>
      </c>
      <c r="K297" s="35">
        <f>'Vehicle Data'!$C$3*G297</f>
        <v>-284.55555555555645</v>
      </c>
      <c r="L297" s="35">
        <f t="shared" si="46"/>
        <v>-12.178480694445341</v>
      </c>
      <c r="M297" s="22">
        <f t="shared" si="44"/>
        <v>0</v>
      </c>
      <c r="N297" s="22">
        <f>SUM(M$3:M297)</f>
        <v>1035835.7118762422</v>
      </c>
      <c r="O297" s="22">
        <f t="shared" si="47"/>
        <v>0.28773214218784504</v>
      </c>
      <c r="P297" s="23">
        <f t="shared" si="48"/>
        <v>-160.01170467979571</v>
      </c>
      <c r="Q297" s="23">
        <f>SUMIF(P$3:P297, "&lt;0")</f>
        <v>-455295.47502795124</v>
      </c>
      <c r="R297" s="23">
        <f t="shared" si="49"/>
        <v>0.126470965285542</v>
      </c>
      <c r="S297" s="20">
        <f t="shared" si="50"/>
        <v>-160.01170467979571</v>
      </c>
      <c r="T297" s="20">
        <f t="shared" si="51"/>
        <v>-0.16001170467979572</v>
      </c>
      <c r="U297" s="20">
        <f>(0.5*'Vehicle Data'!$C$3*(E297^2-E296^2))/1000</f>
        <v>-4.6404444444444639</v>
      </c>
      <c r="V297" s="20">
        <f t="shared" si="53"/>
        <v>0</v>
      </c>
      <c r="W297" s="37">
        <f>SUM(V$3:V297)/3600</f>
        <v>6.2772604252400582E-2</v>
      </c>
      <c r="Y297" s="3"/>
    </row>
    <row r="298" spans="1:25" x14ac:dyDescent="0.3">
      <c r="A298" s="7" t="s">
        <v>18</v>
      </c>
      <c r="B298" s="7">
        <v>295</v>
      </c>
      <c r="C298" s="7">
        <v>295</v>
      </c>
      <c r="D298" s="12">
        <v>46.8</v>
      </c>
      <c r="E298" s="24">
        <f t="shared" si="45"/>
        <v>12.999999999999998</v>
      </c>
      <c r="F298" s="24">
        <f>SUM(E$3:E298)</f>
        <v>1977.4722222222224</v>
      </c>
      <c r="G298" s="31">
        <f t="shared" si="54"/>
        <v>-8.3333333333332538E-2</v>
      </c>
      <c r="H298" s="31">
        <f t="shared" si="52"/>
        <v>9.0277777777778068E-2</v>
      </c>
      <c r="I298" s="35">
        <f>'Vehicle Data'!$C$8</f>
        <v>185.52672000000001</v>
      </c>
      <c r="J298" s="35">
        <f>0.5*'Vehicle Data'!$C$4*'Vehicle Data'!$C$9*'Vehicle Data'!$C$6*(Calculations!E298^2)</f>
        <v>85.023899999999969</v>
      </c>
      <c r="K298" s="35">
        <f>'Vehicle Data'!$C$3*G298</f>
        <v>-131.33333333333209</v>
      </c>
      <c r="L298" s="35">
        <f t="shared" si="46"/>
        <v>139.21728666666789</v>
      </c>
      <c r="M298" s="22">
        <f t="shared" si="44"/>
        <v>0</v>
      </c>
      <c r="N298" s="22">
        <f>SUM(M$3:M298)</f>
        <v>1035835.7118762422</v>
      </c>
      <c r="O298" s="22">
        <f t="shared" si="47"/>
        <v>0.28773214218784504</v>
      </c>
      <c r="P298" s="23">
        <f t="shared" si="48"/>
        <v>1809.8247266666824</v>
      </c>
      <c r="Q298" s="23">
        <f>SUMIF(P$3:P298, "&lt;0")</f>
        <v>-455295.47502795124</v>
      </c>
      <c r="R298" s="23">
        <f t="shared" si="49"/>
        <v>0.126470965285542</v>
      </c>
      <c r="S298" s="20">
        <f t="shared" si="50"/>
        <v>1809.8247266666824</v>
      </c>
      <c r="T298" s="20">
        <f t="shared" si="51"/>
        <v>1.8098247266666825</v>
      </c>
      <c r="U298" s="20">
        <f>(0.5*'Vehicle Data'!$C$3*(E298^2-E297^2))/1000</f>
        <v>-2.8607561728395261</v>
      </c>
      <c r="V298" s="20">
        <f t="shared" si="53"/>
        <v>0</v>
      </c>
      <c r="W298" s="37">
        <f>SUM(V$3:V298)/3600</f>
        <v>6.2772604252400582E-2</v>
      </c>
      <c r="Y298" s="3"/>
    </row>
    <row r="299" spans="1:25" x14ac:dyDescent="0.3">
      <c r="A299" s="7" t="s">
        <v>18</v>
      </c>
      <c r="B299" s="7">
        <v>296</v>
      </c>
      <c r="C299" s="7">
        <v>296</v>
      </c>
      <c r="D299" s="12">
        <v>46.7</v>
      </c>
      <c r="E299" s="24">
        <f t="shared" si="45"/>
        <v>12.972222222222223</v>
      </c>
      <c r="F299" s="24">
        <f>SUM(E$3:E299)</f>
        <v>1990.4444444444446</v>
      </c>
      <c r="G299" s="31">
        <f t="shared" si="54"/>
        <v>0</v>
      </c>
      <c r="H299" s="31">
        <f t="shared" si="52"/>
        <v>6.9444444444443948E-2</v>
      </c>
      <c r="I299" s="35">
        <f>'Vehicle Data'!$C$8</f>
        <v>185.52672000000001</v>
      </c>
      <c r="J299" s="35">
        <f>0.5*'Vehicle Data'!$C$4*'Vehicle Data'!$C$9*'Vehicle Data'!$C$6*(Calculations!E299^2)</f>
        <v>84.660938194444455</v>
      </c>
      <c r="K299" s="35">
        <f>'Vehicle Data'!$C$3*G299</f>
        <v>0</v>
      </c>
      <c r="L299" s="35">
        <f t="shared" si="46"/>
        <v>270.18765819444445</v>
      </c>
      <c r="M299" s="22">
        <f t="shared" si="44"/>
        <v>0</v>
      </c>
      <c r="N299" s="22">
        <f>SUM(M$3:M299)</f>
        <v>1035835.7118762422</v>
      </c>
      <c r="O299" s="22">
        <f t="shared" si="47"/>
        <v>0.28773214218784504</v>
      </c>
      <c r="P299" s="23">
        <f t="shared" si="48"/>
        <v>0</v>
      </c>
      <c r="Q299" s="23">
        <f>SUMIF(P$3:P299, "&lt;0")</f>
        <v>-455295.47502795124</v>
      </c>
      <c r="R299" s="23">
        <f t="shared" si="49"/>
        <v>0.126470965285542</v>
      </c>
      <c r="S299" s="20">
        <f t="shared" si="50"/>
        <v>0</v>
      </c>
      <c r="T299" s="20">
        <f t="shared" si="51"/>
        <v>3.5049343438001546</v>
      </c>
      <c r="U299" s="20">
        <f>(0.5*'Vehicle Data'!$C$3*(E299^2-E298^2))/1000</f>
        <v>-0.56850308641968483</v>
      </c>
      <c r="V299" s="20">
        <f t="shared" si="53"/>
        <v>0</v>
      </c>
      <c r="W299" s="37">
        <f>SUM(V$3:V299)/3600</f>
        <v>6.2772604252400582E-2</v>
      </c>
      <c r="Y299" s="3"/>
    </row>
    <row r="300" spans="1:25" x14ac:dyDescent="0.3">
      <c r="A300" s="7" t="s">
        <v>18</v>
      </c>
      <c r="B300" s="7">
        <v>297</v>
      </c>
      <c r="C300" s="7">
        <v>297</v>
      </c>
      <c r="D300" s="12">
        <v>46.8</v>
      </c>
      <c r="E300" s="24">
        <f t="shared" si="45"/>
        <v>12.999999999999998</v>
      </c>
      <c r="F300" s="24">
        <f>SUM(E$3:E300)</f>
        <v>2003.4444444444446</v>
      </c>
      <c r="G300" s="31">
        <f t="shared" si="54"/>
        <v>5.5555555555555358E-2</v>
      </c>
      <c r="H300" s="31">
        <f t="shared" si="52"/>
        <v>3.4722222222222224E-2</v>
      </c>
      <c r="I300" s="35">
        <f>'Vehicle Data'!$C$8</f>
        <v>185.52672000000001</v>
      </c>
      <c r="J300" s="35">
        <f>0.5*'Vehicle Data'!$C$4*'Vehicle Data'!$C$9*'Vehicle Data'!$C$6*(Calculations!E300^2)</f>
        <v>85.023899999999969</v>
      </c>
      <c r="K300" s="35">
        <f>'Vehicle Data'!$C$3*G300</f>
        <v>87.555555555555244</v>
      </c>
      <c r="L300" s="35">
        <f t="shared" si="46"/>
        <v>358.10617555555524</v>
      </c>
      <c r="M300" s="22">
        <f t="shared" si="44"/>
        <v>4655.3802822222178</v>
      </c>
      <c r="N300" s="22">
        <f>SUM(M$3:M300)</f>
        <v>1040491.0921584644</v>
      </c>
      <c r="O300" s="22">
        <f t="shared" si="47"/>
        <v>0.28902530337735122</v>
      </c>
      <c r="P300" s="23">
        <f t="shared" si="48"/>
        <v>0</v>
      </c>
      <c r="Q300" s="23">
        <f>SUMIF(P$3:P300, "&lt;0")</f>
        <v>-455295.47502795124</v>
      </c>
      <c r="R300" s="23">
        <f t="shared" si="49"/>
        <v>0.126470965285542</v>
      </c>
      <c r="S300" s="20">
        <f t="shared" si="50"/>
        <v>4655.3802822222178</v>
      </c>
      <c r="T300" s="20">
        <f t="shared" si="51"/>
        <v>4.6553802822222181</v>
      </c>
      <c r="U300" s="20">
        <f>(0.5*'Vehicle Data'!$C$3*(E300^2-E299^2))/1000</f>
        <v>0.56850308641968483</v>
      </c>
      <c r="V300" s="20">
        <f t="shared" si="53"/>
        <v>0</v>
      </c>
      <c r="W300" s="37">
        <f>SUM(V$3:V300)/3600</f>
        <v>6.2772604252400582E-2</v>
      </c>
      <c r="Y300" s="3"/>
    </row>
    <row r="301" spans="1:25" x14ac:dyDescent="0.3">
      <c r="A301" s="7" t="s">
        <v>18</v>
      </c>
      <c r="B301" s="7">
        <v>298</v>
      </c>
      <c r="C301" s="7">
        <v>298</v>
      </c>
      <c r="D301" s="12">
        <v>47.1</v>
      </c>
      <c r="E301" s="24">
        <f t="shared" si="45"/>
        <v>13.083333333333334</v>
      </c>
      <c r="F301" s="24">
        <f>SUM(E$3:E301)</f>
        <v>2016.5277777777778</v>
      </c>
      <c r="G301" s="31">
        <f t="shared" si="54"/>
        <v>6.9444444444444448E-2</v>
      </c>
      <c r="H301" s="31">
        <f t="shared" si="52"/>
        <v>-1.3888888888889086E-2</v>
      </c>
      <c r="I301" s="35">
        <f>'Vehicle Data'!$C$8</f>
        <v>185.52672000000001</v>
      </c>
      <c r="J301" s="35">
        <f>0.5*'Vehicle Data'!$C$4*'Vehicle Data'!$C$9*'Vehicle Data'!$C$6*(Calculations!E301^2)</f>
        <v>86.117443750000007</v>
      </c>
      <c r="K301" s="35">
        <f>'Vehicle Data'!$C$3*G301</f>
        <v>109.44444444444444</v>
      </c>
      <c r="L301" s="35">
        <f t="shared" si="46"/>
        <v>381.08860819444448</v>
      </c>
      <c r="M301" s="22">
        <f t="shared" si="44"/>
        <v>4985.909290543982</v>
      </c>
      <c r="N301" s="22">
        <f>SUM(M$3:M301)</f>
        <v>1045477.0014490084</v>
      </c>
      <c r="O301" s="22">
        <f t="shared" si="47"/>
        <v>0.29041027818028009</v>
      </c>
      <c r="P301" s="23">
        <f t="shared" si="48"/>
        <v>0</v>
      </c>
      <c r="Q301" s="23">
        <f>SUMIF(P$3:P301, "&lt;0")</f>
        <v>-455295.47502795124</v>
      </c>
      <c r="R301" s="23">
        <f t="shared" si="49"/>
        <v>0.126470965285542</v>
      </c>
      <c r="S301" s="20">
        <f t="shared" si="50"/>
        <v>4985.909290543982</v>
      </c>
      <c r="T301" s="20">
        <f t="shared" si="51"/>
        <v>4.9859092905439821</v>
      </c>
      <c r="U301" s="20">
        <f>(0.5*'Vehicle Data'!$C$3*(E301^2-E300^2))/1000</f>
        <v>1.712805555555603</v>
      </c>
      <c r="V301" s="20">
        <f t="shared" si="53"/>
        <v>0</v>
      </c>
      <c r="W301" s="37">
        <f>SUM(V$3:V301)/3600</f>
        <v>6.2772604252400582E-2</v>
      </c>
      <c r="Y301" s="3"/>
    </row>
    <row r="302" spans="1:25" x14ac:dyDescent="0.3">
      <c r="A302" s="7" t="s">
        <v>18</v>
      </c>
      <c r="B302" s="7">
        <v>299</v>
      </c>
      <c r="C302" s="7">
        <v>299</v>
      </c>
      <c r="D302" s="12">
        <v>47.3</v>
      </c>
      <c r="E302" s="24">
        <f t="shared" si="45"/>
        <v>13.138888888888888</v>
      </c>
      <c r="F302" s="24">
        <f>SUM(E$3:E302)</f>
        <v>2029.6666666666667</v>
      </c>
      <c r="G302" s="31">
        <f t="shared" si="54"/>
        <v>2.7777777777777186E-2</v>
      </c>
      <c r="H302" s="31">
        <f t="shared" si="52"/>
        <v>-4.8611111111110814E-2</v>
      </c>
      <c r="I302" s="35">
        <f>'Vehicle Data'!$C$8</f>
        <v>185.52672000000001</v>
      </c>
      <c r="J302" s="35">
        <f>0.5*'Vehicle Data'!$C$4*'Vehicle Data'!$C$9*'Vehicle Data'!$C$6*(Calculations!E302^2)</f>
        <v>86.8503548611111</v>
      </c>
      <c r="K302" s="35">
        <f>'Vehicle Data'!$C$3*G302</f>
        <v>43.777777777776848</v>
      </c>
      <c r="L302" s="35">
        <f t="shared" si="46"/>
        <v>316.15485263888797</v>
      </c>
      <c r="M302" s="22">
        <f t="shared" si="44"/>
        <v>4153.9234805053884</v>
      </c>
      <c r="N302" s="22">
        <f>SUM(M$3:M302)</f>
        <v>1049630.9249295138</v>
      </c>
      <c r="O302" s="22">
        <f t="shared" si="47"/>
        <v>0.29156414581375384</v>
      </c>
      <c r="P302" s="23">
        <f t="shared" si="48"/>
        <v>0</v>
      </c>
      <c r="Q302" s="23">
        <f>SUMIF(P$3:P302, "&lt;0")</f>
        <v>-455295.47502795124</v>
      </c>
      <c r="R302" s="23">
        <f t="shared" si="49"/>
        <v>0.126470965285542</v>
      </c>
      <c r="S302" s="20">
        <f t="shared" si="50"/>
        <v>4153.9234805053884</v>
      </c>
      <c r="T302" s="20">
        <f t="shared" si="51"/>
        <v>4.1539234805053882</v>
      </c>
      <c r="U302" s="20">
        <f>(0.5*'Vehicle Data'!$C$3*(E302^2-E301^2))/1000</f>
        <v>1.1479506172839236</v>
      </c>
      <c r="V302" s="20">
        <f t="shared" si="53"/>
        <v>0.45188395061734354</v>
      </c>
      <c r="W302" s="37">
        <f>SUM(V$3:V302)/3600</f>
        <v>6.2898127572016516E-2</v>
      </c>
      <c r="Y302" s="3"/>
    </row>
    <row r="303" spans="1:25" x14ac:dyDescent="0.3">
      <c r="A303" s="7" t="s">
        <v>18</v>
      </c>
      <c r="B303" s="7">
        <v>300</v>
      </c>
      <c r="C303" s="7">
        <v>300</v>
      </c>
      <c r="D303" s="12">
        <v>47.3</v>
      </c>
      <c r="E303" s="24">
        <f t="shared" si="45"/>
        <v>13.138888888888888</v>
      </c>
      <c r="F303" s="24">
        <f>SUM(E$3:E303)</f>
        <v>2042.8055555555557</v>
      </c>
      <c r="G303" s="31">
        <f t="shared" si="54"/>
        <v>-2.7777777777777186E-2</v>
      </c>
      <c r="H303" s="31">
        <f t="shared" si="52"/>
        <v>-6.2499999999999403E-2</v>
      </c>
      <c r="I303" s="35">
        <f>'Vehicle Data'!$C$8</f>
        <v>185.52672000000001</v>
      </c>
      <c r="J303" s="35">
        <f>0.5*'Vehicle Data'!$C$4*'Vehicle Data'!$C$9*'Vehicle Data'!$C$6*(Calculations!E303^2)</f>
        <v>86.8503548611111</v>
      </c>
      <c r="K303" s="35">
        <f>'Vehicle Data'!$C$3*G303</f>
        <v>-43.777777777776848</v>
      </c>
      <c r="L303" s="35">
        <f t="shared" si="46"/>
        <v>228.59929708333425</v>
      </c>
      <c r="M303" s="22">
        <f t="shared" si="44"/>
        <v>0</v>
      </c>
      <c r="N303" s="22">
        <f>SUM(M$3:M303)</f>
        <v>1049630.9249295138</v>
      </c>
      <c r="O303" s="22">
        <f t="shared" si="47"/>
        <v>0.29156414581375384</v>
      </c>
      <c r="P303" s="23">
        <f t="shared" si="48"/>
        <v>3003.54076445603</v>
      </c>
      <c r="Q303" s="23">
        <f>SUMIF(P$3:P303, "&lt;0")</f>
        <v>-455295.47502795124</v>
      </c>
      <c r="R303" s="23">
        <f t="shared" si="49"/>
        <v>0.126470965285542</v>
      </c>
      <c r="S303" s="20">
        <f t="shared" si="50"/>
        <v>3003.54076445603</v>
      </c>
      <c r="T303" s="20">
        <f t="shared" si="51"/>
        <v>3.0035407644560301</v>
      </c>
      <c r="U303" s="20">
        <f>(0.5*'Vehicle Data'!$C$3*(E303^2-E302^2))/1000</f>
        <v>0</v>
      </c>
      <c r="V303" s="20">
        <f t="shared" si="53"/>
        <v>0.91836049382713891</v>
      </c>
      <c r="W303" s="37">
        <f>SUM(V$3:V303)/3600</f>
        <v>6.3153227709190726E-2</v>
      </c>
      <c r="Y303" s="3"/>
    </row>
    <row r="304" spans="1:25" x14ac:dyDescent="0.3">
      <c r="A304" s="7" t="s">
        <v>18</v>
      </c>
      <c r="B304" s="7">
        <v>301</v>
      </c>
      <c r="C304" s="7">
        <v>301</v>
      </c>
      <c r="D304" s="12">
        <v>47.1</v>
      </c>
      <c r="E304" s="24">
        <f t="shared" si="45"/>
        <v>13.083333333333334</v>
      </c>
      <c r="F304" s="24">
        <f>SUM(E$3:E304)</f>
        <v>2055.8888888888891</v>
      </c>
      <c r="G304" s="31">
        <f t="shared" si="54"/>
        <v>-9.7222222222221627E-2</v>
      </c>
      <c r="H304" s="31">
        <f t="shared" si="52"/>
        <v>-7.6388888888889478E-2</v>
      </c>
      <c r="I304" s="35">
        <f>'Vehicle Data'!$C$8</f>
        <v>185.52672000000001</v>
      </c>
      <c r="J304" s="35">
        <f>0.5*'Vehicle Data'!$C$4*'Vehicle Data'!$C$9*'Vehicle Data'!$C$6*(Calculations!E304^2)</f>
        <v>86.117443750000007</v>
      </c>
      <c r="K304" s="35">
        <f>'Vehicle Data'!$C$3*G304</f>
        <v>-153.22222222222129</v>
      </c>
      <c r="L304" s="35">
        <f t="shared" si="46"/>
        <v>118.42194152777873</v>
      </c>
      <c r="M304" s="22">
        <f t="shared" si="44"/>
        <v>0</v>
      </c>
      <c r="N304" s="22">
        <f>SUM(M$3:M304)</f>
        <v>1049630.9249295138</v>
      </c>
      <c r="O304" s="22">
        <f t="shared" si="47"/>
        <v>0.29156414581375384</v>
      </c>
      <c r="P304" s="23">
        <f t="shared" si="48"/>
        <v>1549.3537349884384</v>
      </c>
      <c r="Q304" s="23">
        <f>SUMIF(P$3:P304, "&lt;0")</f>
        <v>-455295.47502795124</v>
      </c>
      <c r="R304" s="23">
        <f t="shared" si="49"/>
        <v>0.126470965285542</v>
      </c>
      <c r="S304" s="20">
        <f t="shared" si="50"/>
        <v>1549.3537349884384</v>
      </c>
      <c r="T304" s="20">
        <f t="shared" si="51"/>
        <v>1.5493537349884383</v>
      </c>
      <c r="U304" s="20">
        <f>(0.5*'Vehicle Data'!$C$3*(E304^2-E303^2))/1000</f>
        <v>-1.1479506172839236</v>
      </c>
      <c r="V304" s="20">
        <f t="shared" si="53"/>
        <v>0.91836049382713891</v>
      </c>
      <c r="W304" s="37">
        <f>SUM(V$3:V304)/3600</f>
        <v>6.3408327846364923E-2</v>
      </c>
      <c r="Y304" s="3"/>
    </row>
    <row r="305" spans="1:25" x14ac:dyDescent="0.3">
      <c r="A305" s="7" t="s">
        <v>18</v>
      </c>
      <c r="B305" s="7">
        <v>302</v>
      </c>
      <c r="C305" s="7">
        <v>302</v>
      </c>
      <c r="D305" s="12">
        <v>46.6</v>
      </c>
      <c r="E305" s="24">
        <f t="shared" si="45"/>
        <v>12.944444444444445</v>
      </c>
      <c r="F305" s="24">
        <f>SUM(E$3:E305)</f>
        <v>2068.8333333333335</v>
      </c>
      <c r="G305" s="31">
        <f t="shared" si="54"/>
        <v>-0.18055555555555614</v>
      </c>
      <c r="H305" s="31">
        <f t="shared" si="52"/>
        <v>-7.6388888888889492E-2</v>
      </c>
      <c r="I305" s="35">
        <f>'Vehicle Data'!$C$8</f>
        <v>185.52672000000001</v>
      </c>
      <c r="J305" s="35">
        <f>0.5*'Vehicle Data'!$C$4*'Vehicle Data'!$C$9*'Vehicle Data'!$C$6*(Calculations!E305^2)</f>
        <v>84.298752777777779</v>
      </c>
      <c r="K305" s="35">
        <f>'Vehicle Data'!$C$3*G305</f>
        <v>-284.55555555555645</v>
      </c>
      <c r="L305" s="35">
        <f t="shared" si="46"/>
        <v>-14.730082777778648</v>
      </c>
      <c r="M305" s="22">
        <f t="shared" si="44"/>
        <v>0</v>
      </c>
      <c r="N305" s="22">
        <f>SUM(M$3:M305)</f>
        <v>1049630.9249295138</v>
      </c>
      <c r="O305" s="22">
        <f t="shared" si="47"/>
        <v>0.29156414581375384</v>
      </c>
      <c r="P305" s="23">
        <f t="shared" si="48"/>
        <v>-190.67273817902361</v>
      </c>
      <c r="Q305" s="23">
        <f>SUMIF(P$3:P305, "&lt;0")</f>
        <v>-455486.14776613028</v>
      </c>
      <c r="R305" s="23">
        <f t="shared" si="49"/>
        <v>0.12652392993503619</v>
      </c>
      <c r="S305" s="20">
        <f t="shared" si="50"/>
        <v>-190.67273817902361</v>
      </c>
      <c r="T305" s="20">
        <f t="shared" si="51"/>
        <v>-0.19067273817902361</v>
      </c>
      <c r="U305" s="20">
        <f>(0.5*'Vehicle Data'!$C$3*(E305^2-E304^2))/1000</f>
        <v>-2.8485956790123335</v>
      </c>
      <c r="V305" s="20">
        <f t="shared" si="53"/>
        <v>1.360516049382728</v>
      </c>
      <c r="W305" s="37">
        <f>SUM(V$3:V305)/3600</f>
        <v>6.3786248971193463E-2</v>
      </c>
      <c r="Y305" s="3"/>
    </row>
    <row r="306" spans="1:25" x14ac:dyDescent="0.3">
      <c r="A306" s="7" t="s">
        <v>18</v>
      </c>
      <c r="B306" s="7">
        <v>303</v>
      </c>
      <c r="C306" s="7">
        <v>303</v>
      </c>
      <c r="D306" s="12">
        <v>45.8</v>
      </c>
      <c r="E306" s="24">
        <f t="shared" si="45"/>
        <v>12.722222222222221</v>
      </c>
      <c r="F306" s="24">
        <f>SUM(E$3:E306)</f>
        <v>2081.5555555555557</v>
      </c>
      <c r="G306" s="31">
        <f t="shared" si="54"/>
        <v>-0.25000000000000061</v>
      </c>
      <c r="H306" s="31">
        <f t="shared" si="52"/>
        <v>-8.3333333333333037E-2</v>
      </c>
      <c r="I306" s="35">
        <f>'Vehicle Data'!$C$8</f>
        <v>185.52672000000001</v>
      </c>
      <c r="J306" s="35">
        <f>0.5*'Vehicle Data'!$C$4*'Vehicle Data'!$C$9*'Vehicle Data'!$C$6*(Calculations!E306^2)</f>
        <v>81.429219444444428</v>
      </c>
      <c r="K306" s="35">
        <f>'Vehicle Data'!$C$3*G306</f>
        <v>-394.00000000000097</v>
      </c>
      <c r="L306" s="35">
        <f t="shared" si="46"/>
        <v>-127.04406055555654</v>
      </c>
      <c r="M306" s="22">
        <f t="shared" si="44"/>
        <v>0</v>
      </c>
      <c r="N306" s="22">
        <f>SUM(M$3:M306)</f>
        <v>1049630.9249295138</v>
      </c>
      <c r="O306" s="22">
        <f t="shared" si="47"/>
        <v>0.29156414581375384</v>
      </c>
      <c r="P306" s="23">
        <f t="shared" si="48"/>
        <v>-1616.282770401247</v>
      </c>
      <c r="Q306" s="23">
        <f>SUMIF(P$3:P306, "&lt;0")</f>
        <v>-457102.43053653155</v>
      </c>
      <c r="R306" s="23">
        <f t="shared" si="49"/>
        <v>0.12697289737125877</v>
      </c>
      <c r="S306" s="20">
        <f t="shared" si="50"/>
        <v>-1616.282770401247</v>
      </c>
      <c r="T306" s="20">
        <f t="shared" si="51"/>
        <v>-1.616282770401247</v>
      </c>
      <c r="U306" s="20">
        <f>(0.5*'Vehicle Data'!$C$3*(E306^2-E305^2))/1000</f>
        <v>-4.4945185185185563</v>
      </c>
      <c r="V306" s="20">
        <f t="shared" si="53"/>
        <v>1.3167382716049785</v>
      </c>
      <c r="W306" s="37">
        <f>SUM(V$3:V306)/3600</f>
        <v>6.4152009602194845E-2</v>
      </c>
      <c r="Y306" s="3"/>
    </row>
    <row r="307" spans="1:25" x14ac:dyDescent="0.3">
      <c r="A307" s="7" t="s">
        <v>18</v>
      </c>
      <c r="B307" s="7">
        <v>304</v>
      </c>
      <c r="C307" s="7">
        <v>304</v>
      </c>
      <c r="D307" s="12">
        <v>44.8</v>
      </c>
      <c r="E307" s="24">
        <f t="shared" si="45"/>
        <v>12.444444444444443</v>
      </c>
      <c r="F307" s="24">
        <f>SUM(E$3:E307)</f>
        <v>2094</v>
      </c>
      <c r="G307" s="31">
        <f t="shared" si="54"/>
        <v>-0.34722222222222221</v>
      </c>
      <c r="H307" s="31">
        <f t="shared" si="52"/>
        <v>-8.333333333333301E-2</v>
      </c>
      <c r="I307" s="35">
        <f>'Vehicle Data'!$C$8</f>
        <v>185.52672000000001</v>
      </c>
      <c r="J307" s="35">
        <f>0.5*'Vehicle Data'!$C$4*'Vehicle Data'!$C$9*'Vehicle Data'!$C$6*(Calculations!E307^2)</f>
        <v>77.912177777777757</v>
      </c>
      <c r="K307" s="35">
        <f>'Vehicle Data'!$C$3*G307</f>
        <v>-547.22222222222217</v>
      </c>
      <c r="L307" s="35">
        <f t="shared" si="46"/>
        <v>-283.78332444444442</v>
      </c>
      <c r="M307" s="22">
        <f t="shared" si="44"/>
        <v>0</v>
      </c>
      <c r="N307" s="22">
        <f>SUM(M$3:M307)</f>
        <v>1049630.9249295138</v>
      </c>
      <c r="O307" s="22">
        <f t="shared" si="47"/>
        <v>0.29156414581375384</v>
      </c>
      <c r="P307" s="23">
        <f t="shared" si="48"/>
        <v>-3531.5258153086411</v>
      </c>
      <c r="Q307" s="23">
        <f>SUMIF(P$3:P307, "&lt;0")</f>
        <v>-460633.95635184017</v>
      </c>
      <c r="R307" s="23">
        <f t="shared" si="49"/>
        <v>0.12795387676440004</v>
      </c>
      <c r="S307" s="20">
        <f t="shared" si="50"/>
        <v>-3531.5258153086411</v>
      </c>
      <c r="T307" s="20">
        <f t="shared" si="51"/>
        <v>-3.5315258153086413</v>
      </c>
      <c r="U307" s="20">
        <f>(0.5*'Vehicle Data'!$C$3*(E307^2-E306^2))/1000</f>
        <v>-5.5087037037037208</v>
      </c>
      <c r="V307" s="20">
        <f t="shared" si="53"/>
        <v>0.81134814814813161</v>
      </c>
      <c r="W307" s="37">
        <f>SUM(V$3:V307)/3600</f>
        <v>6.4377384087791562E-2</v>
      </c>
      <c r="Y307" s="3"/>
    </row>
    <row r="308" spans="1:25" x14ac:dyDescent="0.3">
      <c r="A308" s="7" t="s">
        <v>18</v>
      </c>
      <c r="B308" s="7">
        <v>305</v>
      </c>
      <c r="C308" s="7">
        <v>305</v>
      </c>
      <c r="D308" s="12">
        <v>43.3</v>
      </c>
      <c r="E308" s="24">
        <f t="shared" si="45"/>
        <v>12.027777777777777</v>
      </c>
      <c r="F308" s="24">
        <f>SUM(E$3:E308)</f>
        <v>2106.0277777777778</v>
      </c>
      <c r="G308" s="31">
        <f t="shared" si="54"/>
        <v>-0.41666666666666663</v>
      </c>
      <c r="H308" s="31">
        <f t="shared" si="52"/>
        <v>0</v>
      </c>
      <c r="I308" s="35">
        <f>'Vehicle Data'!$C$8</f>
        <v>185.52672000000001</v>
      </c>
      <c r="J308" s="35">
        <f>0.5*'Vehicle Data'!$C$4*'Vehicle Data'!$C$9*'Vehicle Data'!$C$6*(Calculations!E308^2)</f>
        <v>72.78218819444443</v>
      </c>
      <c r="K308" s="35">
        <f>'Vehicle Data'!$C$3*G308</f>
        <v>-656.66666666666663</v>
      </c>
      <c r="L308" s="35">
        <f t="shared" si="46"/>
        <v>-398.3577584722222</v>
      </c>
      <c r="M308" s="22">
        <f t="shared" si="44"/>
        <v>0</v>
      </c>
      <c r="N308" s="22">
        <f>SUM(M$3:M308)</f>
        <v>1049630.9249295138</v>
      </c>
      <c r="O308" s="22">
        <f t="shared" si="47"/>
        <v>0.29156414581375384</v>
      </c>
      <c r="P308" s="23">
        <f t="shared" si="48"/>
        <v>-4791.3585949575609</v>
      </c>
      <c r="Q308" s="23">
        <f>SUMIF(P$3:P308, "&lt;0")</f>
        <v>-465425.31494679773</v>
      </c>
      <c r="R308" s="23">
        <f t="shared" si="49"/>
        <v>0.12928480970744383</v>
      </c>
      <c r="S308" s="20">
        <f t="shared" si="50"/>
        <v>-4791.3585949575609</v>
      </c>
      <c r="T308" s="20">
        <f t="shared" si="51"/>
        <v>-4.7913585949575612</v>
      </c>
      <c r="U308" s="20">
        <f>(0.5*'Vehicle Data'!$C$3*(E308^2-E307^2))/1000</f>
        <v>-8.0350462962962794</v>
      </c>
      <c r="V308" s="20">
        <f t="shared" si="53"/>
        <v>2.0210740740740469</v>
      </c>
      <c r="W308" s="37">
        <f>SUM(V$3:V308)/3600</f>
        <v>6.4938793552812124E-2</v>
      </c>
      <c r="Y308" s="3"/>
    </row>
    <row r="309" spans="1:25" x14ac:dyDescent="0.3">
      <c r="A309" s="7" t="s">
        <v>18</v>
      </c>
      <c r="B309" s="7">
        <v>306</v>
      </c>
      <c r="C309" s="7">
        <v>306</v>
      </c>
      <c r="D309" s="12">
        <v>41.8</v>
      </c>
      <c r="E309" s="24">
        <f t="shared" si="45"/>
        <v>11.611111111111111</v>
      </c>
      <c r="F309" s="24">
        <f>SUM(E$3:E309)</f>
        <v>2117.6388888888891</v>
      </c>
      <c r="G309" s="31">
        <f t="shared" si="54"/>
        <v>-0.34722222222222221</v>
      </c>
      <c r="H309" s="31">
        <f t="shared" si="52"/>
        <v>0.10416666666666666</v>
      </c>
      <c r="I309" s="35">
        <f>'Vehicle Data'!$C$8</f>
        <v>185.52672000000001</v>
      </c>
      <c r="J309" s="35">
        <f>0.5*'Vehicle Data'!$C$4*'Vehicle Data'!$C$9*'Vehicle Data'!$C$6*(Calculations!E309^2)</f>
        <v>67.826886111111108</v>
      </c>
      <c r="K309" s="35">
        <f>'Vehicle Data'!$C$3*G309</f>
        <v>-547.22222222222217</v>
      </c>
      <c r="L309" s="35">
        <f t="shared" si="46"/>
        <v>-293.86861611111107</v>
      </c>
      <c r="M309" s="22">
        <f t="shared" si="44"/>
        <v>0</v>
      </c>
      <c r="N309" s="22">
        <f>SUM(M$3:M309)</f>
        <v>1049630.9249295138</v>
      </c>
      <c r="O309" s="22">
        <f t="shared" si="47"/>
        <v>0.29156414581375384</v>
      </c>
      <c r="P309" s="23">
        <f t="shared" si="48"/>
        <v>-3412.1411537345671</v>
      </c>
      <c r="Q309" s="23">
        <f>SUMIF(P$3:P309, "&lt;0")</f>
        <v>-468837.45610053232</v>
      </c>
      <c r="R309" s="23">
        <f t="shared" si="49"/>
        <v>0.13023262669459232</v>
      </c>
      <c r="S309" s="20">
        <f t="shared" si="50"/>
        <v>-3412.1411537345671</v>
      </c>
      <c r="T309" s="20">
        <f t="shared" si="51"/>
        <v>-3.4121411537345669</v>
      </c>
      <c r="U309" s="20">
        <f>(0.5*'Vehicle Data'!$C$3*(E309^2-E308^2))/1000</f>
        <v>-7.7614351851851637</v>
      </c>
      <c r="V309" s="20">
        <f t="shared" si="53"/>
        <v>0</v>
      </c>
      <c r="W309" s="37">
        <f>SUM(V$3:V309)/3600</f>
        <v>6.4938793552812124E-2</v>
      </c>
      <c r="Y309" s="3"/>
    </row>
    <row r="310" spans="1:25" x14ac:dyDescent="0.3">
      <c r="A310" s="7" t="s">
        <v>18</v>
      </c>
      <c r="B310" s="7">
        <v>307</v>
      </c>
      <c r="C310" s="7">
        <v>307</v>
      </c>
      <c r="D310" s="12">
        <v>40.799999999999997</v>
      </c>
      <c r="E310" s="24">
        <f t="shared" si="45"/>
        <v>11.333333333333332</v>
      </c>
      <c r="F310" s="24">
        <f>SUM(E$3:E310)</f>
        <v>2128.9722222222226</v>
      </c>
      <c r="G310" s="31">
        <f t="shared" si="54"/>
        <v>-0.20833333333333331</v>
      </c>
      <c r="H310" s="31">
        <f t="shared" si="52"/>
        <v>0.12500000000000028</v>
      </c>
      <c r="I310" s="35">
        <f>'Vehicle Data'!$C$8</f>
        <v>185.52672000000001</v>
      </c>
      <c r="J310" s="35">
        <f>0.5*'Vehicle Data'!$C$4*'Vehicle Data'!$C$9*'Vehicle Data'!$C$6*(Calculations!E310^2)</f>
        <v>64.620399999999989</v>
      </c>
      <c r="K310" s="35">
        <f>'Vehicle Data'!$C$3*G310</f>
        <v>-328.33333333333331</v>
      </c>
      <c r="L310" s="35">
        <f t="shared" si="46"/>
        <v>-78.186213333333313</v>
      </c>
      <c r="M310" s="22">
        <f t="shared" si="44"/>
        <v>0</v>
      </c>
      <c r="N310" s="22">
        <f>SUM(M$3:M310)</f>
        <v>1049630.9249295138</v>
      </c>
      <c r="O310" s="22">
        <f t="shared" si="47"/>
        <v>0.29156414581375384</v>
      </c>
      <c r="P310" s="23">
        <f t="shared" si="48"/>
        <v>-886.11041777777746</v>
      </c>
      <c r="Q310" s="23">
        <f>SUMIF(P$3:P310, "&lt;0")</f>
        <v>-469723.56651831011</v>
      </c>
      <c r="R310" s="23">
        <f t="shared" si="49"/>
        <v>0.13047876847730835</v>
      </c>
      <c r="S310" s="20">
        <f t="shared" si="50"/>
        <v>-886.11041777777746</v>
      </c>
      <c r="T310" s="20">
        <f t="shared" si="51"/>
        <v>-0.88611041777777744</v>
      </c>
      <c r="U310" s="20">
        <f>(0.5*'Vehicle Data'!$C$3*(E310^2-E309^2))/1000</f>
        <v>-5.022283950617294</v>
      </c>
      <c r="V310" s="20">
        <f t="shared" si="53"/>
        <v>0</v>
      </c>
      <c r="W310" s="37">
        <f>SUM(V$3:V310)/3600</f>
        <v>6.4938793552812124E-2</v>
      </c>
      <c r="Y310" s="3"/>
    </row>
    <row r="311" spans="1:25" x14ac:dyDescent="0.3">
      <c r="A311" s="7" t="s">
        <v>18</v>
      </c>
      <c r="B311" s="7">
        <v>308</v>
      </c>
      <c r="C311" s="7">
        <v>308</v>
      </c>
      <c r="D311" s="12">
        <v>40.299999999999997</v>
      </c>
      <c r="E311" s="24">
        <f t="shared" si="45"/>
        <v>11.194444444444443</v>
      </c>
      <c r="F311" s="24">
        <f>SUM(E$3:E311)</f>
        <v>2140.166666666667</v>
      </c>
      <c r="G311" s="31">
        <f t="shared" si="54"/>
        <v>-9.7222222222221627E-2</v>
      </c>
      <c r="H311" s="31">
        <f t="shared" si="52"/>
        <v>6.2500000000000389E-2</v>
      </c>
      <c r="I311" s="35">
        <f>'Vehicle Data'!$C$8</f>
        <v>185.52672000000001</v>
      </c>
      <c r="J311" s="35">
        <f>0.5*'Vehicle Data'!$C$4*'Vehicle Data'!$C$9*'Vehicle Data'!$C$6*(Calculations!E311^2)</f>
        <v>63.046271527777755</v>
      </c>
      <c r="K311" s="35">
        <f>'Vehicle Data'!$C$3*G311</f>
        <v>-153.22222222222129</v>
      </c>
      <c r="L311" s="35">
        <f t="shared" si="46"/>
        <v>95.350769305556469</v>
      </c>
      <c r="M311" s="22">
        <f t="shared" si="44"/>
        <v>0</v>
      </c>
      <c r="N311" s="22">
        <f>SUM(M$3:M311)</f>
        <v>1049630.9249295138</v>
      </c>
      <c r="O311" s="22">
        <f t="shared" si="47"/>
        <v>0.29156414581375384</v>
      </c>
      <c r="P311" s="23">
        <f t="shared" si="48"/>
        <v>1067.3988897260904</v>
      </c>
      <c r="Q311" s="23">
        <f>SUMIF(P$3:P311, "&lt;0")</f>
        <v>-469723.56651831011</v>
      </c>
      <c r="R311" s="23">
        <f t="shared" si="49"/>
        <v>0.13047876847730835</v>
      </c>
      <c r="S311" s="20">
        <f t="shared" si="50"/>
        <v>1067.3988897260904</v>
      </c>
      <c r="T311" s="20">
        <f t="shared" si="51"/>
        <v>1.0673988897260904</v>
      </c>
      <c r="U311" s="20">
        <f>(0.5*'Vehicle Data'!$C$3*(E311^2-E310^2))/1000</f>
        <v>-2.4655401234568095</v>
      </c>
      <c r="V311" s="20">
        <f t="shared" si="53"/>
        <v>0</v>
      </c>
      <c r="W311" s="37">
        <f>SUM(V$3:V311)/3600</f>
        <v>6.4938793552812124E-2</v>
      </c>
      <c r="Y311" s="3"/>
    </row>
    <row r="312" spans="1:25" x14ac:dyDescent="0.3">
      <c r="A312" s="7" t="s">
        <v>18</v>
      </c>
      <c r="B312" s="7">
        <v>309</v>
      </c>
      <c r="C312" s="7">
        <v>309</v>
      </c>
      <c r="D312" s="12">
        <v>40.1</v>
      </c>
      <c r="E312" s="24">
        <f t="shared" si="45"/>
        <v>11.138888888888889</v>
      </c>
      <c r="F312" s="24">
        <f>SUM(E$3:E312)</f>
        <v>2151.3055555555557</v>
      </c>
      <c r="G312" s="31">
        <f t="shared" si="54"/>
        <v>-8.3333333333332538E-2</v>
      </c>
      <c r="H312" s="31">
        <f t="shared" si="52"/>
        <v>-1.3888888888889089E-2</v>
      </c>
      <c r="I312" s="35">
        <f>'Vehicle Data'!$C$8</f>
        <v>185.52672000000001</v>
      </c>
      <c r="J312" s="35">
        <f>0.5*'Vehicle Data'!$C$4*'Vehicle Data'!$C$9*'Vehicle Data'!$C$6*(Calculations!E312^2)</f>
        <v>62.422054861111114</v>
      </c>
      <c r="K312" s="35">
        <f>'Vehicle Data'!$C$3*G312</f>
        <v>-131.33333333333209</v>
      </c>
      <c r="L312" s="35">
        <f t="shared" si="46"/>
        <v>116.61544152777904</v>
      </c>
      <c r="M312" s="22">
        <f t="shared" si="44"/>
        <v>0</v>
      </c>
      <c r="N312" s="22">
        <f>SUM(M$3:M312)</f>
        <v>1049630.9249295138</v>
      </c>
      <c r="O312" s="22">
        <f t="shared" si="47"/>
        <v>0.29156414581375384</v>
      </c>
      <c r="P312" s="23">
        <f t="shared" si="48"/>
        <v>1298.9664459066498</v>
      </c>
      <c r="Q312" s="23">
        <f>SUMIF(P$3:P312, "&lt;0")</f>
        <v>-469723.56651831011</v>
      </c>
      <c r="R312" s="23">
        <f t="shared" si="49"/>
        <v>0.13047876847730835</v>
      </c>
      <c r="S312" s="20">
        <f t="shared" si="50"/>
        <v>1298.9664459066498</v>
      </c>
      <c r="T312" s="20">
        <f t="shared" si="51"/>
        <v>1.2989664459066499</v>
      </c>
      <c r="U312" s="20">
        <f>(0.5*'Vehicle Data'!$C$3*(E312^2-E311^2))/1000</f>
        <v>-0.97770370370366433</v>
      </c>
      <c r="V312" s="20">
        <f t="shared" si="53"/>
        <v>0</v>
      </c>
      <c r="W312" s="37">
        <f>SUM(V$3:V312)/3600</f>
        <v>6.4938793552812124E-2</v>
      </c>
      <c r="Y312" s="3"/>
    </row>
    <row r="313" spans="1:25" x14ac:dyDescent="0.3">
      <c r="A313" s="7" t="s">
        <v>18</v>
      </c>
      <c r="B313" s="7">
        <v>310</v>
      </c>
      <c r="C313" s="7">
        <v>310</v>
      </c>
      <c r="D313" s="12">
        <v>39.700000000000003</v>
      </c>
      <c r="E313" s="24">
        <f t="shared" si="45"/>
        <v>11.027777777777779</v>
      </c>
      <c r="F313" s="24">
        <f>SUM(E$3:E313)</f>
        <v>2162.3333333333335</v>
      </c>
      <c r="G313" s="31">
        <f t="shared" si="54"/>
        <v>-0.12499999999999981</v>
      </c>
      <c r="H313" s="31">
        <f t="shared" si="52"/>
        <v>-4.1666666666667254E-2</v>
      </c>
      <c r="I313" s="35">
        <f>'Vehicle Data'!$C$8</f>
        <v>185.52672000000001</v>
      </c>
      <c r="J313" s="35">
        <f>0.5*'Vehicle Data'!$C$4*'Vehicle Data'!$C$9*'Vehicle Data'!$C$6*(Calculations!E313^2)</f>
        <v>61.182938194444446</v>
      </c>
      <c r="K313" s="35">
        <f>'Vehicle Data'!$C$3*G313</f>
        <v>-196.99999999999969</v>
      </c>
      <c r="L313" s="35">
        <f t="shared" si="46"/>
        <v>49.709658194444756</v>
      </c>
      <c r="M313" s="22">
        <f t="shared" si="44"/>
        <v>0</v>
      </c>
      <c r="N313" s="22">
        <f>SUM(M$3:M313)</f>
        <v>1049630.9249295138</v>
      </c>
      <c r="O313" s="22">
        <f t="shared" si="47"/>
        <v>0.29156414581375384</v>
      </c>
      <c r="P313" s="23">
        <f t="shared" si="48"/>
        <v>548.18706397762696</v>
      </c>
      <c r="Q313" s="23">
        <f>SUMIF(P$3:P313, "&lt;0")</f>
        <v>-469723.56651831011</v>
      </c>
      <c r="R313" s="23">
        <f t="shared" si="49"/>
        <v>0.13047876847730835</v>
      </c>
      <c r="S313" s="20">
        <f t="shared" si="50"/>
        <v>548.18706397762696</v>
      </c>
      <c r="T313" s="20">
        <f t="shared" si="51"/>
        <v>0.54818706397762695</v>
      </c>
      <c r="U313" s="20">
        <f>(0.5*'Vehicle Data'!$C$3*(E313^2-E312^2))/1000</f>
        <v>-1.9408148148148139</v>
      </c>
      <c r="V313" s="20">
        <f t="shared" si="53"/>
        <v>0.77048888888891964</v>
      </c>
      <c r="W313" s="37">
        <f>SUM(V$3:V313)/3600</f>
        <v>6.5152818244170158E-2</v>
      </c>
      <c r="Y313" s="3"/>
    </row>
    <row r="314" spans="1:25" x14ac:dyDescent="0.3">
      <c r="A314" s="7" t="s">
        <v>18</v>
      </c>
      <c r="B314" s="7">
        <v>311</v>
      </c>
      <c r="C314" s="7">
        <v>311</v>
      </c>
      <c r="D314" s="12">
        <v>39.200000000000003</v>
      </c>
      <c r="E314" s="24">
        <f t="shared" si="45"/>
        <v>10.888888888888889</v>
      </c>
      <c r="F314" s="24">
        <f>SUM(E$3:E314)</f>
        <v>2173.2222222222222</v>
      </c>
      <c r="G314" s="31">
        <f t="shared" si="54"/>
        <v>-0.16666666666666705</v>
      </c>
      <c r="H314" s="31">
        <f t="shared" si="52"/>
        <v>-6.2500000000000402E-2</v>
      </c>
      <c r="I314" s="35">
        <f>'Vehicle Data'!$C$8</f>
        <v>185.52672000000001</v>
      </c>
      <c r="J314" s="35">
        <f>0.5*'Vehicle Data'!$C$4*'Vehicle Data'!$C$9*'Vehicle Data'!$C$6*(Calculations!E314^2)</f>
        <v>59.651511111111112</v>
      </c>
      <c r="K314" s="35">
        <f>'Vehicle Data'!$C$3*G314</f>
        <v>-262.66666666666725</v>
      </c>
      <c r="L314" s="35">
        <f t="shared" si="46"/>
        <v>-17.488435555556123</v>
      </c>
      <c r="M314" s="22">
        <f t="shared" si="44"/>
        <v>0</v>
      </c>
      <c r="N314" s="22">
        <f>SUM(M$3:M314)</f>
        <v>1049630.9249295138</v>
      </c>
      <c r="O314" s="22">
        <f t="shared" si="47"/>
        <v>0.29156414581375384</v>
      </c>
      <c r="P314" s="23">
        <f t="shared" si="48"/>
        <v>-190.42963160494446</v>
      </c>
      <c r="Q314" s="23">
        <f>SUMIF(P$3:P314, "&lt;0")</f>
        <v>-469913.99614991504</v>
      </c>
      <c r="R314" s="23">
        <f t="shared" si="49"/>
        <v>0.13053166559719862</v>
      </c>
      <c r="S314" s="20">
        <f t="shared" si="50"/>
        <v>-190.42963160494446</v>
      </c>
      <c r="T314" s="20">
        <f t="shared" si="51"/>
        <v>-0.19042963160494447</v>
      </c>
      <c r="U314" s="20">
        <f>(0.5*'Vehicle Data'!$C$3*(E314^2-E313^2))/1000</f>
        <v>-2.398657407407407</v>
      </c>
      <c r="V314" s="20">
        <f t="shared" si="53"/>
        <v>0.36627407407407447</v>
      </c>
      <c r="W314" s="37">
        <f>SUM(V$3:V314)/3600</f>
        <v>6.525456104252407E-2</v>
      </c>
      <c r="Y314" s="3"/>
    </row>
    <row r="315" spans="1:25" x14ac:dyDescent="0.3">
      <c r="A315" s="7" t="s">
        <v>18</v>
      </c>
      <c r="B315" s="7">
        <v>312</v>
      </c>
      <c r="C315" s="7">
        <v>312</v>
      </c>
      <c r="D315" s="12">
        <v>38.5</v>
      </c>
      <c r="E315" s="24">
        <f t="shared" si="45"/>
        <v>10.694444444444445</v>
      </c>
      <c r="F315" s="24">
        <f>SUM(E$3:E315)</f>
        <v>2183.9166666666665</v>
      </c>
      <c r="G315" s="31">
        <f t="shared" si="54"/>
        <v>-0.25000000000000061</v>
      </c>
      <c r="H315" s="31">
        <f t="shared" si="52"/>
        <v>-9.0277777777777582E-2</v>
      </c>
      <c r="I315" s="35">
        <f>'Vehicle Data'!$C$8</f>
        <v>185.52672000000001</v>
      </c>
      <c r="J315" s="35">
        <f>0.5*'Vehicle Data'!$C$4*'Vehicle Data'!$C$9*'Vehicle Data'!$C$6*(Calculations!E315^2)</f>
        <v>57.540121527777778</v>
      </c>
      <c r="K315" s="35">
        <f>'Vehicle Data'!$C$3*G315</f>
        <v>-394.00000000000097</v>
      </c>
      <c r="L315" s="35">
        <f t="shared" si="46"/>
        <v>-150.93315847222317</v>
      </c>
      <c r="M315" s="22">
        <f t="shared" si="44"/>
        <v>0</v>
      </c>
      <c r="N315" s="22">
        <f>SUM(M$3:M315)</f>
        <v>1049630.9249295138</v>
      </c>
      <c r="O315" s="22">
        <f t="shared" si="47"/>
        <v>0.29156414581375384</v>
      </c>
      <c r="P315" s="23">
        <f t="shared" si="48"/>
        <v>-1614.1462781057201</v>
      </c>
      <c r="Q315" s="23">
        <f>SUMIF(P$3:P315, "&lt;0")</f>
        <v>-471528.14242802077</v>
      </c>
      <c r="R315" s="23">
        <f t="shared" si="49"/>
        <v>0.13098003956333909</v>
      </c>
      <c r="S315" s="20">
        <f t="shared" si="50"/>
        <v>-1614.1462781057201</v>
      </c>
      <c r="T315" s="20">
        <f t="shared" si="51"/>
        <v>-1.6141462781057201</v>
      </c>
      <c r="U315" s="20">
        <f>(0.5*'Vehicle Data'!$C$3*(E315^2-E314^2))/1000</f>
        <v>-3.3070462962963019</v>
      </c>
      <c r="V315" s="20">
        <f t="shared" si="53"/>
        <v>0.72671111111111597</v>
      </c>
      <c r="W315" s="37">
        <f>SUM(V$3:V315)/3600</f>
        <v>6.5456425240054933E-2</v>
      </c>
      <c r="Y315" s="3"/>
    </row>
    <row r="316" spans="1:25" x14ac:dyDescent="0.3">
      <c r="A316" s="7" t="s">
        <v>18</v>
      </c>
      <c r="B316" s="7">
        <v>313</v>
      </c>
      <c r="C316" s="7">
        <v>313</v>
      </c>
      <c r="D316" s="12">
        <v>37.4</v>
      </c>
      <c r="E316" s="24">
        <f t="shared" si="45"/>
        <v>10.388888888888888</v>
      </c>
      <c r="F316" s="24">
        <f>SUM(E$3:E316)</f>
        <v>2194.3055555555552</v>
      </c>
      <c r="G316" s="31">
        <f t="shared" si="54"/>
        <v>-0.34722222222222221</v>
      </c>
      <c r="H316" s="31">
        <f t="shared" si="52"/>
        <v>-8.333333333333301E-2</v>
      </c>
      <c r="I316" s="35">
        <f>'Vehicle Data'!$C$8</f>
        <v>185.52672000000001</v>
      </c>
      <c r="J316" s="35">
        <f>0.5*'Vehicle Data'!$C$4*'Vehicle Data'!$C$9*'Vehicle Data'!$C$6*(Calculations!E316^2)</f>
        <v>54.299086111111095</v>
      </c>
      <c r="K316" s="35">
        <f>'Vehicle Data'!$C$3*G316</f>
        <v>-547.22222222222217</v>
      </c>
      <c r="L316" s="35">
        <f t="shared" si="46"/>
        <v>-307.39641611111108</v>
      </c>
      <c r="M316" s="22">
        <f t="shared" si="44"/>
        <v>0</v>
      </c>
      <c r="N316" s="22">
        <f>SUM(M$3:M316)</f>
        <v>1049630.9249295138</v>
      </c>
      <c r="O316" s="22">
        <f t="shared" si="47"/>
        <v>0.29156414581375384</v>
      </c>
      <c r="P316" s="23">
        <f t="shared" si="48"/>
        <v>-3193.5072118209869</v>
      </c>
      <c r="Q316" s="23">
        <f>SUMIF(P$3:P316, "&lt;0")</f>
        <v>-474721.64963984175</v>
      </c>
      <c r="R316" s="23">
        <f t="shared" si="49"/>
        <v>0.13186712489995603</v>
      </c>
      <c r="S316" s="20">
        <f t="shared" si="50"/>
        <v>-3193.5072118209869</v>
      </c>
      <c r="T316" s="20">
        <f t="shared" si="51"/>
        <v>-3.1935072118209868</v>
      </c>
      <c r="U316" s="20">
        <f>(0.5*'Vehicle Data'!$C$3*(E316^2-E315^2))/1000</f>
        <v>-5.076398148148173</v>
      </c>
      <c r="V316" s="20">
        <f t="shared" si="53"/>
        <v>1.4154814814814971</v>
      </c>
      <c r="W316" s="37">
        <f>SUM(V$3:V316)/3600</f>
        <v>6.5849614540466464E-2</v>
      </c>
      <c r="Y316" s="3"/>
    </row>
    <row r="317" spans="1:25" x14ac:dyDescent="0.3">
      <c r="A317" s="7" t="s">
        <v>18</v>
      </c>
      <c r="B317" s="7">
        <v>314</v>
      </c>
      <c r="C317" s="7">
        <v>314</v>
      </c>
      <c r="D317" s="12">
        <v>36</v>
      </c>
      <c r="E317" s="24">
        <f t="shared" si="45"/>
        <v>10</v>
      </c>
      <c r="F317" s="24">
        <f>SUM(E$3:E317)</f>
        <v>2204.3055555555552</v>
      </c>
      <c r="G317" s="31">
        <f t="shared" si="54"/>
        <v>-0.41666666666666663</v>
      </c>
      <c r="H317" s="31">
        <f t="shared" si="52"/>
        <v>-3.472222222222221E-2</v>
      </c>
      <c r="I317" s="35">
        <f>'Vehicle Data'!$C$8</f>
        <v>185.52672000000001</v>
      </c>
      <c r="J317" s="35">
        <f>0.5*'Vehicle Data'!$C$4*'Vehicle Data'!$C$9*'Vehicle Data'!$C$6*(Calculations!E317^2)</f>
        <v>50.31</v>
      </c>
      <c r="K317" s="35">
        <f>'Vehicle Data'!$C$3*G317</f>
        <v>-656.66666666666663</v>
      </c>
      <c r="L317" s="35">
        <f t="shared" si="46"/>
        <v>-420.82994666666661</v>
      </c>
      <c r="M317" s="22">
        <f t="shared" si="44"/>
        <v>0</v>
      </c>
      <c r="N317" s="22">
        <f>SUM(M$3:M317)</f>
        <v>1049630.9249295138</v>
      </c>
      <c r="O317" s="22">
        <f t="shared" si="47"/>
        <v>0.29156414581375384</v>
      </c>
      <c r="P317" s="23">
        <f t="shared" si="48"/>
        <v>-4208.2994666666664</v>
      </c>
      <c r="Q317" s="23">
        <f>SUMIF(P$3:P317, "&lt;0")</f>
        <v>-478929.9491065084</v>
      </c>
      <c r="R317" s="23">
        <f t="shared" si="49"/>
        <v>0.1330360969740301</v>
      </c>
      <c r="S317" s="20">
        <f t="shared" si="50"/>
        <v>-4208.2994666666664</v>
      </c>
      <c r="T317" s="20">
        <f t="shared" si="51"/>
        <v>-4.2082994666666664</v>
      </c>
      <c r="U317" s="20">
        <f>(0.5*'Vehicle Data'!$C$3*(E317^2-E316^2))/1000</f>
        <v>-6.2480617283950393</v>
      </c>
      <c r="V317" s="20">
        <f t="shared" si="53"/>
        <v>0.93733086419749301</v>
      </c>
      <c r="W317" s="37">
        <f>SUM(V$3:V317)/3600</f>
        <v>6.6109984224965765E-2</v>
      </c>
      <c r="Y317" s="3"/>
    </row>
    <row r="318" spans="1:25" x14ac:dyDescent="0.3">
      <c r="A318" s="7" t="s">
        <v>18</v>
      </c>
      <c r="B318" s="7">
        <v>315</v>
      </c>
      <c r="C318" s="7">
        <v>315</v>
      </c>
      <c r="D318" s="12">
        <v>34.4</v>
      </c>
      <c r="E318" s="24">
        <f t="shared" si="45"/>
        <v>9.5555555555555554</v>
      </c>
      <c r="F318" s="24">
        <f>SUM(E$3:E318)</f>
        <v>2213.8611111111109</v>
      </c>
      <c r="G318" s="31">
        <f t="shared" si="54"/>
        <v>-0.41666666666666663</v>
      </c>
      <c r="H318" s="31">
        <f t="shared" si="52"/>
        <v>2.083333333333337E-2</v>
      </c>
      <c r="I318" s="35">
        <f>'Vehicle Data'!$C$8</f>
        <v>185.52672000000001</v>
      </c>
      <c r="J318" s="35">
        <f>0.5*'Vehicle Data'!$C$4*'Vehicle Data'!$C$9*'Vehicle Data'!$C$6*(Calculations!E318^2)</f>
        <v>45.937377777777769</v>
      </c>
      <c r="K318" s="35">
        <f>'Vehicle Data'!$C$3*G318</f>
        <v>-656.66666666666663</v>
      </c>
      <c r="L318" s="35">
        <f t="shared" si="46"/>
        <v>-425.20256888888883</v>
      </c>
      <c r="M318" s="22">
        <f t="shared" si="44"/>
        <v>0</v>
      </c>
      <c r="N318" s="22">
        <f>SUM(M$3:M318)</f>
        <v>1049630.9249295138</v>
      </c>
      <c r="O318" s="22">
        <f t="shared" si="47"/>
        <v>0.29156414581375384</v>
      </c>
      <c r="P318" s="23">
        <f t="shared" si="48"/>
        <v>-4063.0467693827154</v>
      </c>
      <c r="Q318" s="23">
        <f>SUMIF(P$3:P318, "&lt;0")</f>
        <v>-482992.99587589112</v>
      </c>
      <c r="R318" s="23">
        <f t="shared" si="49"/>
        <v>0.13416472107663643</v>
      </c>
      <c r="S318" s="20">
        <f t="shared" si="50"/>
        <v>-4063.0467693827154</v>
      </c>
      <c r="T318" s="20">
        <f t="shared" si="51"/>
        <v>-4.0630467693827157</v>
      </c>
      <c r="U318" s="20">
        <f>(0.5*'Vehicle Data'!$C$3*(E318^2-E317^2))/1000</f>
        <v>-6.8487901234567978</v>
      </c>
      <c r="V318" s="20">
        <f t="shared" si="53"/>
        <v>0.48058271604940689</v>
      </c>
      <c r="W318" s="37">
        <f>SUM(V$3:V318)/3600</f>
        <v>6.6243479423868379E-2</v>
      </c>
      <c r="Y318" s="3"/>
    </row>
    <row r="319" spans="1:25" x14ac:dyDescent="0.3">
      <c r="A319" s="7" t="s">
        <v>18</v>
      </c>
      <c r="B319" s="7">
        <v>316</v>
      </c>
      <c r="C319" s="7">
        <v>316</v>
      </c>
      <c r="D319" s="12">
        <v>33</v>
      </c>
      <c r="E319" s="24">
        <f t="shared" si="45"/>
        <v>9.1666666666666661</v>
      </c>
      <c r="F319" s="24">
        <f>SUM(E$3:E319)</f>
        <v>2223.0277777777774</v>
      </c>
      <c r="G319" s="31">
        <f t="shared" si="54"/>
        <v>-0.37499999999999989</v>
      </c>
      <c r="H319" s="31">
        <f t="shared" si="52"/>
        <v>0</v>
      </c>
      <c r="I319" s="35">
        <f>'Vehicle Data'!$C$8</f>
        <v>185.52672000000001</v>
      </c>
      <c r="J319" s="35">
        <f>0.5*'Vehicle Data'!$C$4*'Vehicle Data'!$C$9*'Vehicle Data'!$C$6*(Calculations!E319^2)</f>
        <v>42.274374999999999</v>
      </c>
      <c r="K319" s="35">
        <f>'Vehicle Data'!$C$3*G319</f>
        <v>-590.99999999999977</v>
      </c>
      <c r="L319" s="35">
        <f t="shared" si="46"/>
        <v>-363.19890499999974</v>
      </c>
      <c r="M319" s="22">
        <f t="shared" si="44"/>
        <v>0</v>
      </c>
      <c r="N319" s="22">
        <f>SUM(M$3:M319)</f>
        <v>1049630.9249295138</v>
      </c>
      <c r="O319" s="22">
        <f t="shared" si="47"/>
        <v>0.29156414581375384</v>
      </c>
      <c r="P319" s="23">
        <f t="shared" si="48"/>
        <v>-3329.3232958333306</v>
      </c>
      <c r="Q319" s="23">
        <f>SUMIF(P$3:P319, "&lt;0")</f>
        <v>-486322.31917172443</v>
      </c>
      <c r="R319" s="23">
        <f t="shared" si="49"/>
        <v>0.13508953310325678</v>
      </c>
      <c r="S319" s="20">
        <f t="shared" si="50"/>
        <v>-3329.3232958333306</v>
      </c>
      <c r="T319" s="20">
        <f t="shared" si="51"/>
        <v>-3.3293232958333308</v>
      </c>
      <c r="U319" s="20">
        <f>(0.5*'Vehicle Data'!$C$3*(E319^2-E318^2))/1000</f>
        <v>-5.7373209876543179</v>
      </c>
      <c r="V319" s="20">
        <f t="shared" si="53"/>
        <v>0</v>
      </c>
      <c r="W319" s="37">
        <f>SUM(V$3:V319)/3600</f>
        <v>6.6243479423868379E-2</v>
      </c>
      <c r="Y319" s="3"/>
    </row>
    <row r="320" spans="1:25" x14ac:dyDescent="0.3">
      <c r="A320" s="7" t="s">
        <v>18</v>
      </c>
      <c r="B320" s="7">
        <v>317</v>
      </c>
      <c r="C320" s="7">
        <v>317</v>
      </c>
      <c r="D320" s="12">
        <v>31.7</v>
      </c>
      <c r="E320" s="24">
        <f t="shared" si="45"/>
        <v>8.8055555555555554</v>
      </c>
      <c r="F320" s="24">
        <f>SUM(E$3:E320)</f>
        <v>2231.833333333333</v>
      </c>
      <c r="G320" s="31">
        <f t="shared" si="54"/>
        <v>-0.41666666666666663</v>
      </c>
      <c r="H320" s="31">
        <f t="shared" si="52"/>
        <v>-6.944444444444442E-2</v>
      </c>
      <c r="I320" s="35">
        <f>'Vehicle Data'!$C$8</f>
        <v>185.52672000000001</v>
      </c>
      <c r="J320" s="35">
        <f>0.5*'Vehicle Data'!$C$4*'Vehicle Data'!$C$9*'Vehicle Data'!$C$6*(Calculations!E320^2)</f>
        <v>39.009271527777777</v>
      </c>
      <c r="K320" s="35">
        <f>'Vehicle Data'!$C$3*G320</f>
        <v>-656.66666666666663</v>
      </c>
      <c r="L320" s="35">
        <f t="shared" si="46"/>
        <v>-432.13067513888882</v>
      </c>
      <c r="M320" s="22">
        <f t="shared" si="44"/>
        <v>0</v>
      </c>
      <c r="N320" s="22">
        <f>SUM(M$3:M320)</f>
        <v>1049630.9249295138</v>
      </c>
      <c r="O320" s="22">
        <f t="shared" si="47"/>
        <v>0.29156414581375384</v>
      </c>
      <c r="P320" s="23">
        <f t="shared" si="48"/>
        <v>-3805.1506671952152</v>
      </c>
      <c r="Q320" s="23">
        <f>SUMIF(P$3:P320, "&lt;0")</f>
        <v>-490127.46983891964</v>
      </c>
      <c r="R320" s="23">
        <f t="shared" si="49"/>
        <v>0.13614651939969991</v>
      </c>
      <c r="S320" s="20">
        <f t="shared" si="50"/>
        <v>-3805.1506671952152</v>
      </c>
      <c r="T320" s="20">
        <f t="shared" si="51"/>
        <v>-3.8051506671952153</v>
      </c>
      <c r="U320" s="20">
        <f>(0.5*'Vehicle Data'!$C$3*(E320^2-E319^2))/1000</f>
        <v>-5.1140956790123449</v>
      </c>
      <c r="V320" s="20">
        <f t="shared" si="53"/>
        <v>0</v>
      </c>
      <c r="W320" s="37">
        <f>SUM(V$3:V320)/3600</f>
        <v>6.6243479423868379E-2</v>
      </c>
      <c r="Y320" s="3"/>
    </row>
    <row r="321" spans="1:25" x14ac:dyDescent="0.3">
      <c r="A321" s="7" t="s">
        <v>18</v>
      </c>
      <c r="B321" s="7">
        <v>318</v>
      </c>
      <c r="C321" s="7">
        <v>318</v>
      </c>
      <c r="D321" s="12">
        <v>30</v>
      </c>
      <c r="E321" s="24">
        <f t="shared" si="45"/>
        <v>8.3333333333333339</v>
      </c>
      <c r="F321" s="24">
        <f>SUM(E$3:E321)</f>
        <v>2240.1666666666665</v>
      </c>
      <c r="G321" s="31">
        <f t="shared" si="54"/>
        <v>-0.51388888888888873</v>
      </c>
      <c r="H321" s="31">
        <f t="shared" si="52"/>
        <v>-6.2499999999999889E-2</v>
      </c>
      <c r="I321" s="35">
        <f>'Vehicle Data'!$C$8</f>
        <v>185.52672000000001</v>
      </c>
      <c r="J321" s="35">
        <f>0.5*'Vehicle Data'!$C$4*'Vehicle Data'!$C$9*'Vehicle Data'!$C$6*(Calculations!E321^2)</f>
        <v>34.937500000000007</v>
      </c>
      <c r="K321" s="35">
        <f>'Vehicle Data'!$C$3*G321</f>
        <v>-809.88888888888869</v>
      </c>
      <c r="L321" s="35">
        <f t="shared" si="46"/>
        <v>-589.42466888888862</v>
      </c>
      <c r="M321" s="22">
        <f t="shared" si="44"/>
        <v>0</v>
      </c>
      <c r="N321" s="22">
        <f>SUM(M$3:M321)</f>
        <v>1049630.9249295138</v>
      </c>
      <c r="O321" s="22">
        <f t="shared" si="47"/>
        <v>0.29156414581375384</v>
      </c>
      <c r="P321" s="23">
        <f t="shared" si="48"/>
        <v>-4911.8722407407386</v>
      </c>
      <c r="Q321" s="23">
        <f>SUMIF(P$3:P321, "&lt;0")</f>
        <v>-495039.34207966039</v>
      </c>
      <c r="R321" s="23">
        <f t="shared" si="49"/>
        <v>0.13751092835546122</v>
      </c>
      <c r="S321" s="20">
        <f t="shared" si="50"/>
        <v>-4911.8722407407386</v>
      </c>
      <c r="T321" s="20">
        <f t="shared" si="51"/>
        <v>-4.9118722407407382</v>
      </c>
      <c r="U321" s="20">
        <f>(0.5*'Vehicle Data'!$C$3*(E321^2-E320^2))/1000</f>
        <v>-6.3775709876543072</v>
      </c>
      <c r="V321" s="20">
        <f t="shared" si="53"/>
        <v>1.0107802469135698</v>
      </c>
      <c r="W321" s="37">
        <f>SUM(V$3:V321)/3600</f>
        <v>6.6524251714677698E-2</v>
      </c>
      <c r="Y321" s="3"/>
    </row>
    <row r="322" spans="1:25" x14ac:dyDescent="0.3">
      <c r="A322" s="7" t="s">
        <v>18</v>
      </c>
      <c r="B322" s="7">
        <v>319</v>
      </c>
      <c r="C322" s="7">
        <v>319</v>
      </c>
      <c r="D322" s="12">
        <v>28</v>
      </c>
      <c r="E322" s="24">
        <f t="shared" si="45"/>
        <v>7.7777777777777777</v>
      </c>
      <c r="F322" s="24">
        <f>SUM(E$3:E322)</f>
        <v>2247.9444444444443</v>
      </c>
      <c r="G322" s="31">
        <f t="shared" si="54"/>
        <v>-0.54166666666666641</v>
      </c>
      <c r="H322" s="31">
        <f t="shared" si="52"/>
        <v>9.027777777777779E-2</v>
      </c>
      <c r="I322" s="35">
        <f>'Vehicle Data'!$C$8</f>
        <v>185.52672000000001</v>
      </c>
      <c r="J322" s="35">
        <f>0.5*'Vehicle Data'!$C$4*'Vehicle Data'!$C$9*'Vehicle Data'!$C$6*(Calculations!E322^2)</f>
        <v>30.434444444444441</v>
      </c>
      <c r="K322" s="35">
        <f>'Vehicle Data'!$C$3*G322</f>
        <v>-853.66666666666629</v>
      </c>
      <c r="L322" s="35">
        <f t="shared" si="46"/>
        <v>-637.70550222222187</v>
      </c>
      <c r="M322" s="22">
        <f t="shared" si="44"/>
        <v>0</v>
      </c>
      <c r="N322" s="22">
        <f>SUM(M$3:M322)</f>
        <v>1049630.9249295138</v>
      </c>
      <c r="O322" s="22">
        <f t="shared" si="47"/>
        <v>0.29156414581375384</v>
      </c>
      <c r="P322" s="23">
        <f t="shared" si="48"/>
        <v>-4959.9316839506146</v>
      </c>
      <c r="Q322" s="23">
        <f>SUMIF(P$3:P322, "&lt;0")</f>
        <v>-499999.27376361098</v>
      </c>
      <c r="R322" s="23">
        <f t="shared" si="49"/>
        <v>0.13888868715655861</v>
      </c>
      <c r="S322" s="20">
        <f t="shared" si="50"/>
        <v>-4959.9316839506146</v>
      </c>
      <c r="T322" s="20">
        <f t="shared" si="51"/>
        <v>-4.9599316839506145</v>
      </c>
      <c r="U322" s="20">
        <f>(0.5*'Vehicle Data'!$C$3*(E322^2-E321^2))/1000</f>
        <v>-7.0530864197531002</v>
      </c>
      <c r="V322" s="20">
        <f t="shared" si="53"/>
        <v>0.54041234567903451</v>
      </c>
      <c r="W322" s="37">
        <f>SUM(V$3:V322)/3600</f>
        <v>6.6674366255144113E-2</v>
      </c>
      <c r="Y322" s="3"/>
    </row>
    <row r="323" spans="1:25" x14ac:dyDescent="0.3">
      <c r="A323" s="7" t="s">
        <v>18</v>
      </c>
      <c r="B323" s="7">
        <v>320</v>
      </c>
      <c r="C323" s="7">
        <v>320</v>
      </c>
      <c r="D323" s="12">
        <v>26.1</v>
      </c>
      <c r="E323" s="24">
        <f t="shared" si="45"/>
        <v>7.25</v>
      </c>
      <c r="F323" s="24">
        <f>SUM(E$3:E323)</f>
        <v>2255.1944444444443</v>
      </c>
      <c r="G323" s="31">
        <f t="shared" si="54"/>
        <v>-0.33333333333333315</v>
      </c>
      <c r="H323" s="31">
        <f t="shared" si="52"/>
        <v>0.18749999999999967</v>
      </c>
      <c r="I323" s="35">
        <f>'Vehicle Data'!$C$8</f>
        <v>185.52672000000001</v>
      </c>
      <c r="J323" s="35">
        <f>0.5*'Vehicle Data'!$C$4*'Vehicle Data'!$C$9*'Vehicle Data'!$C$6*(Calculations!E323^2)</f>
        <v>26.44419375</v>
      </c>
      <c r="K323" s="35">
        <f>'Vehicle Data'!$C$3*G323</f>
        <v>-525.33333333333303</v>
      </c>
      <c r="L323" s="35">
        <f t="shared" si="46"/>
        <v>-313.36241958333301</v>
      </c>
      <c r="M323" s="22">
        <f t="shared" ref="M323:M386" si="55">IF(G323&gt;0,L323*E323,0)</f>
        <v>0</v>
      </c>
      <c r="N323" s="22">
        <f>SUM(M$3:M323)</f>
        <v>1049630.9249295138</v>
      </c>
      <c r="O323" s="22">
        <f t="shared" si="47"/>
        <v>0.29156414581375384</v>
      </c>
      <c r="P323" s="23">
        <f t="shared" si="48"/>
        <v>-2271.8775419791641</v>
      </c>
      <c r="Q323" s="23">
        <f>SUMIF(P$3:P323, "&lt;0")</f>
        <v>-502271.15130559017</v>
      </c>
      <c r="R323" s="23">
        <f t="shared" si="49"/>
        <v>0.13951976425155282</v>
      </c>
      <c r="S323" s="20">
        <f t="shared" si="50"/>
        <v>-2271.8775419791641</v>
      </c>
      <c r="T323" s="20">
        <f t="shared" si="51"/>
        <v>-2.2718775419791641</v>
      </c>
      <c r="U323" s="20">
        <f>(0.5*'Vehicle Data'!$C$3*(E323^2-E322^2))/1000</f>
        <v>-6.2498858024691319</v>
      </c>
      <c r="V323" s="20">
        <f t="shared" si="53"/>
        <v>0</v>
      </c>
      <c r="W323" s="37">
        <f>SUM(V$3:V323)/3600</f>
        <v>6.6674366255144113E-2</v>
      </c>
      <c r="Y323" s="3"/>
    </row>
    <row r="324" spans="1:25" x14ac:dyDescent="0.3">
      <c r="A324" s="7" t="s">
        <v>18</v>
      </c>
      <c r="B324" s="7">
        <v>321</v>
      </c>
      <c r="C324" s="7">
        <v>321</v>
      </c>
      <c r="D324" s="12">
        <v>25.6</v>
      </c>
      <c r="E324" s="24">
        <f t="shared" ref="E324:E387" si="56">D324/3.6</f>
        <v>7.1111111111111116</v>
      </c>
      <c r="F324" s="24">
        <f>SUM(E$3:E324)</f>
        <v>2262.3055555555557</v>
      </c>
      <c r="G324" s="31">
        <f t="shared" si="54"/>
        <v>-0.16666666666666705</v>
      </c>
      <c r="H324" s="31">
        <f t="shared" si="52"/>
        <v>0.11805555555555527</v>
      </c>
      <c r="I324" s="35">
        <f>'Vehicle Data'!$C$8</f>
        <v>185.52672000000001</v>
      </c>
      <c r="J324" s="35">
        <f>0.5*'Vehicle Data'!$C$4*'Vehicle Data'!$C$9*'Vehicle Data'!$C$6*(Calculations!E324^2)</f>
        <v>25.440711111111113</v>
      </c>
      <c r="K324" s="35">
        <f>'Vehicle Data'!$C$3*G324</f>
        <v>-262.66666666666725</v>
      </c>
      <c r="L324" s="35">
        <f t="shared" ref="L324:L387" si="57">SUM(I324:K324)</f>
        <v>-51.699235555556129</v>
      </c>
      <c r="M324" s="22">
        <f t="shared" si="55"/>
        <v>0</v>
      </c>
      <c r="N324" s="22">
        <f>SUM(M$3:M324)</f>
        <v>1049630.9249295138</v>
      </c>
      <c r="O324" s="22">
        <f t="shared" ref="O324:O387" si="58">N324/3600000</f>
        <v>0.29156414581375384</v>
      </c>
      <c r="P324" s="23">
        <f t="shared" ref="P324:P387" si="59">IF(G324&lt;0,E324*L324,0)</f>
        <v>-367.63900839506584</v>
      </c>
      <c r="Q324" s="23">
        <f>SUMIF(P$3:P324, "&lt;0")</f>
        <v>-502638.79031398526</v>
      </c>
      <c r="R324" s="23">
        <f t="shared" ref="R324:R387" si="60">Q324/3600000*-1</f>
        <v>0.13962188619832924</v>
      </c>
      <c r="S324" s="20">
        <f t="shared" ref="S324:S387" si="61">IF(M324&gt;0,M324,P324)</f>
        <v>-367.63900839506584</v>
      </c>
      <c r="T324" s="20">
        <f t="shared" ref="T324:T387" si="62">L324*E324/1000</f>
        <v>-0.36763900839506586</v>
      </c>
      <c r="U324" s="20">
        <f>(0.5*'Vehicle Data'!$C$3*(E324^2-E323^2))/1000</f>
        <v>-1.5717438271604904</v>
      </c>
      <c r="V324" s="20">
        <f t="shared" si="53"/>
        <v>0</v>
      </c>
      <c r="W324" s="37">
        <f>SUM(V$3:V324)/3600</f>
        <v>6.6674366255144113E-2</v>
      </c>
      <c r="Y324" s="3"/>
    </row>
    <row r="325" spans="1:25" x14ac:dyDescent="0.3">
      <c r="A325" s="7" t="s">
        <v>18</v>
      </c>
      <c r="B325" s="7">
        <v>322</v>
      </c>
      <c r="C325" s="7">
        <v>322</v>
      </c>
      <c r="D325" s="12">
        <v>24.9</v>
      </c>
      <c r="E325" s="24">
        <f t="shared" si="56"/>
        <v>6.9166666666666661</v>
      </c>
      <c r="F325" s="24">
        <f>SUM(E$3:E325)</f>
        <v>2269.2222222222222</v>
      </c>
      <c r="G325" s="31">
        <f t="shared" si="54"/>
        <v>-9.7222222222222612E-2</v>
      </c>
      <c r="H325" s="31">
        <f t="shared" ref="H325:H388" si="63">($G326-$G324)/2</f>
        <v>4.1666666666667004E-2</v>
      </c>
      <c r="I325" s="35">
        <f>'Vehicle Data'!$C$8</f>
        <v>185.52672000000001</v>
      </c>
      <c r="J325" s="35">
        <f>0.5*'Vehicle Data'!$C$4*'Vehicle Data'!$C$9*'Vehicle Data'!$C$6*(Calculations!E325^2)</f>
        <v>24.068443749999997</v>
      </c>
      <c r="K325" s="35">
        <f>'Vehicle Data'!$C$3*G325</f>
        <v>-153.22222222222283</v>
      </c>
      <c r="L325" s="35">
        <f t="shared" si="57"/>
        <v>56.372941527777186</v>
      </c>
      <c r="M325" s="22">
        <f t="shared" si="55"/>
        <v>0</v>
      </c>
      <c r="N325" s="22">
        <f>SUM(M$3:M325)</f>
        <v>1049630.9249295138</v>
      </c>
      <c r="O325" s="22">
        <f t="shared" si="58"/>
        <v>0.29156414581375384</v>
      </c>
      <c r="P325" s="23">
        <f t="shared" si="59"/>
        <v>389.91284556712549</v>
      </c>
      <c r="Q325" s="23">
        <f>SUMIF(P$3:P325, "&lt;0")</f>
        <v>-502638.79031398526</v>
      </c>
      <c r="R325" s="23">
        <f t="shared" si="60"/>
        <v>0.13962188619832924</v>
      </c>
      <c r="S325" s="20">
        <f t="shared" si="61"/>
        <v>389.91284556712549</v>
      </c>
      <c r="T325" s="20">
        <f t="shared" si="62"/>
        <v>0.38991284556712547</v>
      </c>
      <c r="U325" s="20">
        <f>(0.5*'Vehicle Data'!$C$3*(E325^2-E324^2))/1000</f>
        <v>-2.1493672839506259</v>
      </c>
      <c r="V325" s="20">
        <f t="shared" ref="V325:V388" si="64">IF(U324-U325&gt;0,(U324-U325)*0.8,0)</f>
        <v>0.46209876543210843</v>
      </c>
      <c r="W325" s="37">
        <f>SUM(V$3:V325)/3600</f>
        <v>6.6802727023319686E-2</v>
      </c>
      <c r="Y325" s="3"/>
    </row>
    <row r="326" spans="1:25" x14ac:dyDescent="0.3">
      <c r="A326" s="7" t="s">
        <v>18</v>
      </c>
      <c r="B326" s="7">
        <v>323</v>
      </c>
      <c r="C326" s="7">
        <v>323</v>
      </c>
      <c r="D326" s="12">
        <v>24.9</v>
      </c>
      <c r="E326" s="24">
        <f t="shared" si="56"/>
        <v>6.9166666666666661</v>
      </c>
      <c r="F326" s="24">
        <f>SUM(E$3:E326)</f>
        <v>2276.1388888888887</v>
      </c>
      <c r="G326" s="31">
        <f t="shared" ref="G326:G389" si="65">($D327-$D325)/2/3.6</f>
        <v>-8.3333333333333037E-2</v>
      </c>
      <c r="H326" s="31">
        <f t="shared" si="63"/>
        <v>-2.0833333333333141E-2</v>
      </c>
      <c r="I326" s="35">
        <f>'Vehicle Data'!$C$8</f>
        <v>185.52672000000001</v>
      </c>
      <c r="J326" s="35">
        <f>0.5*'Vehicle Data'!$C$4*'Vehicle Data'!$C$9*'Vehicle Data'!$C$6*(Calculations!E326^2)</f>
        <v>24.068443749999997</v>
      </c>
      <c r="K326" s="35">
        <f>'Vehicle Data'!$C$3*G326</f>
        <v>-131.33333333333286</v>
      </c>
      <c r="L326" s="35">
        <f t="shared" si="57"/>
        <v>78.261830416667152</v>
      </c>
      <c r="M326" s="22">
        <f t="shared" si="55"/>
        <v>0</v>
      </c>
      <c r="N326" s="22">
        <f>SUM(M$3:M326)</f>
        <v>1049630.9249295138</v>
      </c>
      <c r="O326" s="22">
        <f t="shared" si="58"/>
        <v>0.29156414581375384</v>
      </c>
      <c r="P326" s="23">
        <f t="shared" si="59"/>
        <v>541.31099371528114</v>
      </c>
      <c r="Q326" s="23">
        <f>SUMIF(P$3:P326, "&lt;0")</f>
        <v>-502638.79031398526</v>
      </c>
      <c r="R326" s="23">
        <f t="shared" si="60"/>
        <v>0.13962188619832924</v>
      </c>
      <c r="S326" s="20">
        <f t="shared" si="61"/>
        <v>541.31099371528114</v>
      </c>
      <c r="T326" s="20">
        <f t="shared" si="62"/>
        <v>0.54131099371528113</v>
      </c>
      <c r="U326" s="20">
        <f>(0.5*'Vehicle Data'!$C$3*(E326^2-E325^2))/1000</f>
        <v>0</v>
      </c>
      <c r="V326" s="20">
        <f t="shared" si="64"/>
        <v>0</v>
      </c>
      <c r="W326" s="37">
        <f>SUM(V$3:V326)/3600</f>
        <v>6.6802727023319686E-2</v>
      </c>
      <c r="Y326" s="3"/>
    </row>
    <row r="327" spans="1:25" x14ac:dyDescent="0.3">
      <c r="A327" s="7" t="s">
        <v>18</v>
      </c>
      <c r="B327" s="7">
        <v>324</v>
      </c>
      <c r="C327" s="7">
        <v>324</v>
      </c>
      <c r="D327" s="12">
        <v>24.3</v>
      </c>
      <c r="E327" s="24">
        <f t="shared" si="56"/>
        <v>6.75</v>
      </c>
      <c r="F327" s="24">
        <f>SUM(E$3:E327)</f>
        <v>2282.8888888888887</v>
      </c>
      <c r="G327" s="31">
        <f t="shared" si="65"/>
        <v>-0.1388888888888889</v>
      </c>
      <c r="H327" s="31">
        <f t="shared" si="63"/>
        <v>1.3888888888888593E-2</v>
      </c>
      <c r="I327" s="35">
        <f>'Vehicle Data'!$C$8</f>
        <v>185.52672000000001</v>
      </c>
      <c r="J327" s="35">
        <f>0.5*'Vehicle Data'!$C$4*'Vehicle Data'!$C$9*'Vehicle Data'!$C$6*(Calculations!E327^2)</f>
        <v>22.922493750000001</v>
      </c>
      <c r="K327" s="35">
        <f>'Vehicle Data'!$C$3*G327</f>
        <v>-218.88888888888889</v>
      </c>
      <c r="L327" s="35">
        <f t="shared" si="57"/>
        <v>-10.439675138888873</v>
      </c>
      <c r="M327" s="22">
        <f t="shared" si="55"/>
        <v>0</v>
      </c>
      <c r="N327" s="22">
        <f>SUM(M$3:M327)</f>
        <v>1049630.9249295138</v>
      </c>
      <c r="O327" s="22">
        <f t="shared" si="58"/>
        <v>0.29156414581375384</v>
      </c>
      <c r="P327" s="23">
        <f t="shared" si="59"/>
        <v>-70.467807187499886</v>
      </c>
      <c r="Q327" s="23">
        <f>SUMIF(P$3:P327, "&lt;0")</f>
        <v>-502709.25812117278</v>
      </c>
      <c r="R327" s="23">
        <f t="shared" si="60"/>
        <v>0.13964146058921467</v>
      </c>
      <c r="S327" s="20">
        <f t="shared" si="61"/>
        <v>-70.467807187499886</v>
      </c>
      <c r="T327" s="20">
        <f t="shared" si="62"/>
        <v>-7.0467807187499884E-2</v>
      </c>
      <c r="U327" s="20">
        <f>(0.5*'Vehicle Data'!$C$3*(E327^2-E326^2))/1000</f>
        <v>-1.7948888888888839</v>
      </c>
      <c r="V327" s="20">
        <f t="shared" si="64"/>
        <v>1.4359111111111071</v>
      </c>
      <c r="W327" s="37">
        <f>SUM(V$3:V327)/3600</f>
        <v>6.7201591220850551E-2</v>
      </c>
      <c r="Y327" s="3"/>
    </row>
    <row r="328" spans="1:25" x14ac:dyDescent="0.3">
      <c r="A328" s="7" t="s">
        <v>18</v>
      </c>
      <c r="B328" s="7">
        <v>325</v>
      </c>
      <c r="C328" s="7">
        <v>325</v>
      </c>
      <c r="D328" s="12">
        <v>23.9</v>
      </c>
      <c r="E328" s="24">
        <f t="shared" si="56"/>
        <v>6.6388888888888884</v>
      </c>
      <c r="F328" s="24">
        <f>SUM(E$3:E328)</f>
        <v>2289.5277777777774</v>
      </c>
      <c r="G328" s="31">
        <f t="shared" si="65"/>
        <v>-5.5555555555555851E-2</v>
      </c>
      <c r="H328" s="31">
        <f t="shared" si="63"/>
        <v>4.8611111111111313E-2</v>
      </c>
      <c r="I328" s="35">
        <f>'Vehicle Data'!$C$8</f>
        <v>185.52672000000001</v>
      </c>
      <c r="J328" s="35">
        <f>0.5*'Vehicle Data'!$C$4*'Vehicle Data'!$C$9*'Vehicle Data'!$C$6*(Calculations!E328^2)</f>
        <v>22.174054861111109</v>
      </c>
      <c r="K328" s="35">
        <f>'Vehicle Data'!$C$3*G328</f>
        <v>-87.555555555556026</v>
      </c>
      <c r="L328" s="35">
        <f t="shared" si="57"/>
        <v>120.14521930555509</v>
      </c>
      <c r="M328" s="22">
        <f t="shared" si="55"/>
        <v>0</v>
      </c>
      <c r="N328" s="22">
        <f>SUM(M$3:M328)</f>
        <v>1049630.9249295138</v>
      </c>
      <c r="O328" s="22">
        <f t="shared" si="58"/>
        <v>0.29156414581375384</v>
      </c>
      <c r="P328" s="23">
        <f t="shared" si="59"/>
        <v>797.63076150076847</v>
      </c>
      <c r="Q328" s="23">
        <f>SUMIF(P$3:P328, "&lt;0")</f>
        <v>-502709.25812117278</v>
      </c>
      <c r="R328" s="23">
        <f t="shared" si="60"/>
        <v>0.13964146058921467</v>
      </c>
      <c r="S328" s="20">
        <f t="shared" si="61"/>
        <v>797.63076150076847</v>
      </c>
      <c r="T328" s="20">
        <f t="shared" si="62"/>
        <v>0.7976307615007685</v>
      </c>
      <c r="U328" s="20">
        <f>(0.5*'Vehicle Data'!$C$3*(E328^2-E327^2))/1000</f>
        <v>-1.1722716049382751</v>
      </c>
      <c r="V328" s="20">
        <f t="shared" si="64"/>
        <v>0</v>
      </c>
      <c r="W328" s="37">
        <f>SUM(V$3:V328)/3600</f>
        <v>6.7201591220850551E-2</v>
      </c>
      <c r="Y328" s="3"/>
    </row>
    <row r="329" spans="1:25" x14ac:dyDescent="0.3">
      <c r="A329" s="7" t="s">
        <v>18</v>
      </c>
      <c r="B329" s="7">
        <v>326</v>
      </c>
      <c r="C329" s="7">
        <v>326</v>
      </c>
      <c r="D329" s="12">
        <v>23.9</v>
      </c>
      <c r="E329" s="24">
        <f t="shared" si="56"/>
        <v>6.6388888888888884</v>
      </c>
      <c r="F329" s="24">
        <f>SUM(E$3:E329)</f>
        <v>2296.1666666666661</v>
      </c>
      <c r="G329" s="31">
        <f t="shared" si="65"/>
        <v>-4.1666666666666269E-2</v>
      </c>
      <c r="H329" s="31">
        <f t="shared" si="63"/>
        <v>-1.3888888888888593E-2</v>
      </c>
      <c r="I329" s="35">
        <f>'Vehicle Data'!$C$8</f>
        <v>185.52672000000001</v>
      </c>
      <c r="J329" s="35">
        <f>0.5*'Vehicle Data'!$C$4*'Vehicle Data'!$C$9*'Vehicle Data'!$C$6*(Calculations!E329^2)</f>
        <v>22.174054861111109</v>
      </c>
      <c r="K329" s="35">
        <f>'Vehicle Data'!$C$3*G329</f>
        <v>-65.666666666666046</v>
      </c>
      <c r="L329" s="35">
        <f t="shared" si="57"/>
        <v>142.03410819444508</v>
      </c>
      <c r="M329" s="22">
        <f t="shared" si="55"/>
        <v>0</v>
      </c>
      <c r="N329" s="22">
        <f>SUM(M$3:M329)</f>
        <v>1049630.9249295138</v>
      </c>
      <c r="O329" s="22">
        <f t="shared" si="58"/>
        <v>0.29156414581375384</v>
      </c>
      <c r="P329" s="23">
        <f t="shared" si="59"/>
        <v>942.94866273534365</v>
      </c>
      <c r="Q329" s="23">
        <f>SUMIF(P$3:P329, "&lt;0")</f>
        <v>-502709.25812117278</v>
      </c>
      <c r="R329" s="23">
        <f t="shared" si="60"/>
        <v>0.13964146058921467</v>
      </c>
      <c r="S329" s="20">
        <f t="shared" si="61"/>
        <v>942.94866273534365</v>
      </c>
      <c r="T329" s="20">
        <f t="shared" si="62"/>
        <v>0.94294866273534361</v>
      </c>
      <c r="U329" s="20">
        <f>(0.5*'Vehicle Data'!$C$3*(E329^2-E328^2))/1000</f>
        <v>0</v>
      </c>
      <c r="V329" s="20">
        <f t="shared" si="64"/>
        <v>0</v>
      </c>
      <c r="W329" s="37">
        <f>SUM(V$3:V329)/3600</f>
        <v>6.7201591220850551E-2</v>
      </c>
      <c r="Y329" s="3"/>
    </row>
    <row r="330" spans="1:25" x14ac:dyDescent="0.3">
      <c r="A330" s="7" t="s">
        <v>18</v>
      </c>
      <c r="B330" s="7">
        <v>327</v>
      </c>
      <c r="C330" s="7">
        <v>327</v>
      </c>
      <c r="D330" s="12">
        <v>23.6</v>
      </c>
      <c r="E330" s="24">
        <f t="shared" si="56"/>
        <v>6.5555555555555554</v>
      </c>
      <c r="F330" s="24">
        <f>SUM(E$3:E330)</f>
        <v>2302.7222222222217</v>
      </c>
      <c r="G330" s="31">
        <f t="shared" si="65"/>
        <v>-8.3333333333333037E-2</v>
      </c>
      <c r="H330" s="31">
        <f t="shared" si="63"/>
        <v>-0.19444444444444475</v>
      </c>
      <c r="I330" s="35">
        <f>'Vehicle Data'!$C$8</f>
        <v>185.52672000000001</v>
      </c>
      <c r="J330" s="35">
        <f>0.5*'Vehicle Data'!$C$4*'Vehicle Data'!$C$9*'Vehicle Data'!$C$6*(Calculations!E330^2)</f>
        <v>21.620877777777775</v>
      </c>
      <c r="K330" s="35">
        <f>'Vehicle Data'!$C$3*G330</f>
        <v>-131.33333333333286</v>
      </c>
      <c r="L330" s="35">
        <f t="shared" si="57"/>
        <v>75.814264444444916</v>
      </c>
      <c r="M330" s="22">
        <f t="shared" si="55"/>
        <v>0</v>
      </c>
      <c r="N330" s="22">
        <f>SUM(M$3:M330)</f>
        <v>1049630.9249295138</v>
      </c>
      <c r="O330" s="22">
        <f t="shared" si="58"/>
        <v>0.29156414581375384</v>
      </c>
      <c r="P330" s="23">
        <f t="shared" si="59"/>
        <v>497.00462246913889</v>
      </c>
      <c r="Q330" s="23">
        <f>SUMIF(P$3:P330, "&lt;0")</f>
        <v>-502709.25812117278</v>
      </c>
      <c r="R330" s="23">
        <f t="shared" si="60"/>
        <v>0.13964146058921467</v>
      </c>
      <c r="S330" s="20">
        <f t="shared" si="61"/>
        <v>497.00462246913889</v>
      </c>
      <c r="T330" s="20">
        <f t="shared" si="62"/>
        <v>0.4970046224691389</v>
      </c>
      <c r="U330" s="20">
        <f>(0.5*'Vehicle Data'!$C$3*(E330^2-E329^2))/1000</f>
        <v>-0.86643518518518603</v>
      </c>
      <c r="V330" s="20">
        <f t="shared" si="64"/>
        <v>0.69314814814814885</v>
      </c>
      <c r="W330" s="37">
        <f>SUM(V$3:V330)/3600</f>
        <v>6.7394132373113924E-2</v>
      </c>
      <c r="Y330" s="3"/>
    </row>
    <row r="331" spans="1:25" x14ac:dyDescent="0.3">
      <c r="A331" s="7" t="s">
        <v>18</v>
      </c>
      <c r="B331" s="7">
        <v>328</v>
      </c>
      <c r="C331" s="7">
        <v>328</v>
      </c>
      <c r="D331" s="12">
        <v>23.3</v>
      </c>
      <c r="E331" s="24">
        <f t="shared" si="56"/>
        <v>6.4722222222222223</v>
      </c>
      <c r="F331" s="24">
        <f>SUM(E$3:E331)</f>
        <v>2309.1944444444439</v>
      </c>
      <c r="G331" s="31">
        <f t="shared" si="65"/>
        <v>-0.43055555555555575</v>
      </c>
      <c r="H331" s="31">
        <f t="shared" si="63"/>
        <v>-0.36111111111111127</v>
      </c>
      <c r="I331" s="35">
        <f>'Vehicle Data'!$C$8</f>
        <v>185.52672000000001</v>
      </c>
      <c r="J331" s="35">
        <f>0.5*'Vehicle Data'!$C$4*'Vehicle Data'!$C$9*'Vehicle Data'!$C$6*(Calculations!E331^2)</f>
        <v>21.074688194444445</v>
      </c>
      <c r="K331" s="35">
        <f>'Vehicle Data'!$C$3*G331</f>
        <v>-678.55555555555588</v>
      </c>
      <c r="L331" s="35">
        <f t="shared" si="57"/>
        <v>-471.95414736111144</v>
      </c>
      <c r="M331" s="22">
        <f t="shared" si="55"/>
        <v>0</v>
      </c>
      <c r="N331" s="22">
        <f>SUM(M$3:M331)</f>
        <v>1049630.9249295138</v>
      </c>
      <c r="O331" s="22">
        <f t="shared" si="58"/>
        <v>0.29156414581375384</v>
      </c>
      <c r="P331" s="23">
        <f t="shared" si="59"/>
        <v>-3054.592120420527</v>
      </c>
      <c r="Q331" s="23">
        <f>SUMIF(P$3:P331, "&lt;0")</f>
        <v>-505763.85024159332</v>
      </c>
      <c r="R331" s="23">
        <f t="shared" si="60"/>
        <v>0.14048995840044259</v>
      </c>
      <c r="S331" s="20">
        <f t="shared" si="61"/>
        <v>-3054.592120420527</v>
      </c>
      <c r="T331" s="20">
        <f t="shared" si="62"/>
        <v>-3.0545921204205269</v>
      </c>
      <c r="U331" s="20">
        <f>(0.5*'Vehicle Data'!$C$3*(E331^2-E330^2))/1000</f>
        <v>-0.85549074074073295</v>
      </c>
      <c r="V331" s="20">
        <f t="shared" si="64"/>
        <v>0</v>
      </c>
      <c r="W331" s="37">
        <f>SUM(V$3:V331)/3600</f>
        <v>6.7394132373113924E-2</v>
      </c>
      <c r="Y331" s="3"/>
    </row>
    <row r="332" spans="1:25" x14ac:dyDescent="0.3">
      <c r="A332" s="7" t="s">
        <v>18</v>
      </c>
      <c r="B332" s="7">
        <v>329</v>
      </c>
      <c r="C332" s="7">
        <v>329</v>
      </c>
      <c r="D332" s="12">
        <v>20.5</v>
      </c>
      <c r="E332" s="24">
        <f t="shared" si="56"/>
        <v>5.6944444444444446</v>
      </c>
      <c r="F332" s="24">
        <f>SUM(E$3:E332)</f>
        <v>2314.8888888888882</v>
      </c>
      <c r="G332" s="31">
        <f t="shared" si="65"/>
        <v>-0.80555555555555558</v>
      </c>
      <c r="H332" s="31">
        <f t="shared" si="63"/>
        <v>-3.4722222222222238E-2</v>
      </c>
      <c r="I332" s="35">
        <f>'Vehicle Data'!$C$8</f>
        <v>185.52672000000001</v>
      </c>
      <c r="J332" s="35">
        <f>0.5*'Vehicle Data'!$C$4*'Vehicle Data'!$C$9*'Vehicle Data'!$C$6*(Calculations!E332^2)</f>
        <v>16.313871527777781</v>
      </c>
      <c r="K332" s="35">
        <f>'Vehicle Data'!$C$3*G332</f>
        <v>-1269.5555555555557</v>
      </c>
      <c r="L332" s="35">
        <f t="shared" si="57"/>
        <v>-1067.7149640277778</v>
      </c>
      <c r="M332" s="22">
        <f t="shared" si="55"/>
        <v>0</v>
      </c>
      <c r="N332" s="22">
        <f>SUM(M$3:M332)</f>
        <v>1049630.9249295138</v>
      </c>
      <c r="O332" s="22">
        <f t="shared" si="58"/>
        <v>0.29156414581375384</v>
      </c>
      <c r="P332" s="23">
        <f t="shared" si="59"/>
        <v>-6080.0435451581798</v>
      </c>
      <c r="Q332" s="23">
        <f>SUMIF(P$3:P332, "&lt;0")</f>
        <v>-511843.89378675149</v>
      </c>
      <c r="R332" s="23">
        <f t="shared" si="60"/>
        <v>0.14217885938520874</v>
      </c>
      <c r="S332" s="20">
        <f t="shared" si="61"/>
        <v>-6080.0435451581798</v>
      </c>
      <c r="T332" s="20">
        <f t="shared" si="62"/>
        <v>-6.0800435451581798</v>
      </c>
      <c r="U332" s="20">
        <f>(0.5*'Vehicle Data'!$C$3*(E332^2-E331^2))/1000</f>
        <v>-7.4568148148148135</v>
      </c>
      <c r="V332" s="20">
        <f t="shared" si="64"/>
        <v>5.2810592592592647</v>
      </c>
      <c r="W332" s="37">
        <f>SUM(V$3:V332)/3600</f>
        <v>6.8861093278463709E-2</v>
      </c>
      <c r="Y332" s="3"/>
    </row>
    <row r="333" spans="1:25" x14ac:dyDescent="0.3">
      <c r="A333" s="7" t="s">
        <v>18</v>
      </c>
      <c r="B333" s="7">
        <v>330</v>
      </c>
      <c r="C333" s="7">
        <v>330</v>
      </c>
      <c r="D333" s="12">
        <v>17.5</v>
      </c>
      <c r="E333" s="24">
        <f t="shared" si="56"/>
        <v>4.8611111111111107</v>
      </c>
      <c r="F333" s="24">
        <f>SUM(E$3:E333)</f>
        <v>2319.7499999999995</v>
      </c>
      <c r="G333" s="31">
        <f t="shared" si="65"/>
        <v>-0.50000000000000022</v>
      </c>
      <c r="H333" s="31">
        <f t="shared" si="63"/>
        <v>0.34722222222222221</v>
      </c>
      <c r="I333" s="35">
        <f>'Vehicle Data'!$C$8</f>
        <v>185.52672000000001</v>
      </c>
      <c r="J333" s="35">
        <f>0.5*'Vehicle Data'!$C$4*'Vehicle Data'!$C$9*'Vehicle Data'!$C$6*(Calculations!E333^2)</f>
        <v>11.888454861111109</v>
      </c>
      <c r="K333" s="35">
        <f>'Vehicle Data'!$C$3*G333</f>
        <v>-788.00000000000034</v>
      </c>
      <c r="L333" s="35">
        <f t="shared" si="57"/>
        <v>-590.58482513888919</v>
      </c>
      <c r="M333" s="22">
        <f t="shared" si="55"/>
        <v>0</v>
      </c>
      <c r="N333" s="22">
        <f>SUM(M$3:M333)</f>
        <v>1049630.9249295138</v>
      </c>
      <c r="O333" s="22">
        <f t="shared" si="58"/>
        <v>0.29156414581375384</v>
      </c>
      <c r="P333" s="23">
        <f t="shared" si="59"/>
        <v>-2870.8984555362667</v>
      </c>
      <c r="Q333" s="23">
        <f>SUMIF(P$3:P333, "&lt;0")</f>
        <v>-514714.79224228777</v>
      </c>
      <c r="R333" s="23">
        <f t="shared" si="60"/>
        <v>0.14297633117841327</v>
      </c>
      <c r="S333" s="20">
        <f t="shared" si="61"/>
        <v>-2870.8984555362667</v>
      </c>
      <c r="T333" s="20">
        <f t="shared" si="62"/>
        <v>-2.8708984555362669</v>
      </c>
      <c r="U333" s="20">
        <f>(0.5*'Vehicle Data'!$C$3*(E333^2-E332^2))/1000</f>
        <v>-6.9314814814814882</v>
      </c>
      <c r="V333" s="20">
        <f t="shared" si="64"/>
        <v>0</v>
      </c>
      <c r="W333" s="37">
        <f>SUM(V$3:V333)/3600</f>
        <v>6.8861093278463709E-2</v>
      </c>
      <c r="Y333" s="3"/>
    </row>
    <row r="334" spans="1:25" x14ac:dyDescent="0.3">
      <c r="A334" s="7" t="s">
        <v>18</v>
      </c>
      <c r="B334" s="7">
        <v>331</v>
      </c>
      <c r="C334" s="7">
        <v>331</v>
      </c>
      <c r="D334" s="12">
        <v>16.899999999999999</v>
      </c>
      <c r="E334" s="24">
        <f t="shared" si="56"/>
        <v>4.6944444444444438</v>
      </c>
      <c r="F334" s="24">
        <f>SUM(E$3:E334)</f>
        <v>2324.4444444444439</v>
      </c>
      <c r="G334" s="31">
        <f t="shared" si="65"/>
        <v>-0.1111111111111112</v>
      </c>
      <c r="H334" s="31">
        <f t="shared" si="63"/>
        <v>0.1805555555555558</v>
      </c>
      <c r="I334" s="35">
        <f>'Vehicle Data'!$C$8</f>
        <v>185.52672000000001</v>
      </c>
      <c r="J334" s="35">
        <f>0.5*'Vehicle Data'!$C$4*'Vehicle Data'!$C$9*'Vehicle Data'!$C$6*(Calculations!E334^2)</f>
        <v>11.087221527777775</v>
      </c>
      <c r="K334" s="35">
        <f>'Vehicle Data'!$C$3*G334</f>
        <v>-175.11111111111126</v>
      </c>
      <c r="L334" s="35">
        <f t="shared" si="57"/>
        <v>21.502830416666541</v>
      </c>
      <c r="M334" s="22">
        <f t="shared" si="55"/>
        <v>0</v>
      </c>
      <c r="N334" s="22">
        <f>SUM(M$3:M334)</f>
        <v>1049630.9249295138</v>
      </c>
      <c r="O334" s="22">
        <f t="shared" si="58"/>
        <v>0.29156414581375384</v>
      </c>
      <c r="P334" s="23">
        <f t="shared" si="59"/>
        <v>100.94384278935125</v>
      </c>
      <c r="Q334" s="23">
        <f>SUMIF(P$3:P334, "&lt;0")</f>
        <v>-514714.79224228777</v>
      </c>
      <c r="R334" s="23">
        <f t="shared" si="60"/>
        <v>0.14297633117841327</v>
      </c>
      <c r="S334" s="20">
        <f t="shared" si="61"/>
        <v>100.94384278935125</v>
      </c>
      <c r="T334" s="20">
        <f t="shared" si="62"/>
        <v>0.10094384278935126</v>
      </c>
      <c r="U334" s="20">
        <f>(0.5*'Vehicle Data'!$C$3*(E334^2-E333^2))/1000</f>
        <v>-1.2549629629629651</v>
      </c>
      <c r="V334" s="20">
        <f t="shared" si="64"/>
        <v>0</v>
      </c>
      <c r="W334" s="37">
        <f>SUM(V$3:V334)/3600</f>
        <v>6.8861093278463709E-2</v>
      </c>
      <c r="Y334" s="3"/>
    </row>
    <row r="335" spans="1:25" x14ac:dyDescent="0.3">
      <c r="A335" s="7" t="s">
        <v>18</v>
      </c>
      <c r="B335" s="7">
        <v>332</v>
      </c>
      <c r="C335" s="7">
        <v>332</v>
      </c>
      <c r="D335" s="12">
        <v>16.7</v>
      </c>
      <c r="E335" s="24">
        <f t="shared" si="56"/>
        <v>4.6388888888888884</v>
      </c>
      <c r="F335" s="24">
        <f>SUM(E$3:E335)</f>
        <v>2329.0833333333326</v>
      </c>
      <c r="G335" s="31">
        <f t="shared" si="65"/>
        <v>-0.13888888888888865</v>
      </c>
      <c r="H335" s="31">
        <f t="shared" si="63"/>
        <v>-2.0833333333333266E-2</v>
      </c>
      <c r="I335" s="35">
        <f>'Vehicle Data'!$C$8</f>
        <v>185.52672000000001</v>
      </c>
      <c r="J335" s="35">
        <f>0.5*'Vehicle Data'!$C$4*'Vehicle Data'!$C$9*'Vehicle Data'!$C$6*(Calculations!E335^2)</f>
        <v>10.826354861111108</v>
      </c>
      <c r="K335" s="35">
        <f>'Vehicle Data'!$C$3*G335</f>
        <v>-218.88888888888852</v>
      </c>
      <c r="L335" s="35">
        <f t="shared" si="57"/>
        <v>-22.535814027777405</v>
      </c>
      <c r="M335" s="22">
        <f t="shared" si="55"/>
        <v>0</v>
      </c>
      <c r="N335" s="22">
        <f>SUM(M$3:M335)</f>
        <v>1049630.9249295138</v>
      </c>
      <c r="O335" s="22">
        <f t="shared" si="58"/>
        <v>0.29156414581375384</v>
      </c>
      <c r="P335" s="23">
        <f t="shared" si="59"/>
        <v>-104.54113729552296</v>
      </c>
      <c r="Q335" s="23">
        <f>SUMIF(P$3:P335, "&lt;0")</f>
        <v>-514819.33337958332</v>
      </c>
      <c r="R335" s="23">
        <f t="shared" si="60"/>
        <v>0.14300537038321759</v>
      </c>
      <c r="S335" s="20">
        <f t="shared" si="61"/>
        <v>-104.54113729552296</v>
      </c>
      <c r="T335" s="20">
        <f t="shared" si="62"/>
        <v>-0.10454113729552296</v>
      </c>
      <c r="U335" s="20">
        <f>(0.5*'Vehicle Data'!$C$3*(E335^2-E334^2))/1000</f>
        <v>-0.40859259259259301</v>
      </c>
      <c r="V335" s="20">
        <f t="shared" si="64"/>
        <v>0</v>
      </c>
      <c r="W335" s="37">
        <f>SUM(V$3:V335)/3600</f>
        <v>6.8861093278463709E-2</v>
      </c>
      <c r="Y335" s="3"/>
    </row>
    <row r="336" spans="1:25" x14ac:dyDescent="0.3">
      <c r="A336" s="7" t="s">
        <v>18</v>
      </c>
      <c r="B336" s="7">
        <v>333</v>
      </c>
      <c r="C336" s="7">
        <v>333</v>
      </c>
      <c r="D336" s="12">
        <v>15.9</v>
      </c>
      <c r="E336" s="24">
        <f t="shared" si="56"/>
        <v>4.416666666666667</v>
      </c>
      <c r="F336" s="24">
        <f>SUM(E$3:E336)</f>
        <v>2333.4999999999991</v>
      </c>
      <c r="G336" s="31">
        <f t="shared" si="65"/>
        <v>-0.15277777777777773</v>
      </c>
      <c r="H336" s="31">
        <f t="shared" si="63"/>
        <v>6.9444444444442949E-3</v>
      </c>
      <c r="I336" s="35">
        <f>'Vehicle Data'!$C$8</f>
        <v>185.52672000000001</v>
      </c>
      <c r="J336" s="35">
        <f>0.5*'Vehicle Data'!$C$4*'Vehicle Data'!$C$9*'Vehicle Data'!$C$6*(Calculations!E336^2)</f>
        <v>9.81394375</v>
      </c>
      <c r="K336" s="35">
        <f>'Vehicle Data'!$C$3*G336</f>
        <v>-240.77777777777771</v>
      </c>
      <c r="L336" s="35">
        <f t="shared" si="57"/>
        <v>-45.43711402777771</v>
      </c>
      <c r="M336" s="22">
        <f t="shared" si="55"/>
        <v>0</v>
      </c>
      <c r="N336" s="22">
        <f>SUM(M$3:M336)</f>
        <v>1049630.9249295138</v>
      </c>
      <c r="O336" s="22">
        <f t="shared" si="58"/>
        <v>0.29156414581375384</v>
      </c>
      <c r="P336" s="23">
        <f t="shared" si="59"/>
        <v>-200.68058695601823</v>
      </c>
      <c r="Q336" s="23">
        <f>SUMIF(P$3:P336, "&lt;0")</f>
        <v>-515020.01396653935</v>
      </c>
      <c r="R336" s="23">
        <f t="shared" si="60"/>
        <v>0.14306111499070537</v>
      </c>
      <c r="S336" s="20">
        <f t="shared" si="61"/>
        <v>-200.68058695601823</v>
      </c>
      <c r="T336" s="20">
        <f t="shared" si="62"/>
        <v>-0.20068058695601823</v>
      </c>
      <c r="U336" s="20">
        <f>(0.5*'Vehicle Data'!$C$3*(E336^2-E335^2))/1000</f>
        <v>-1.585728395061722</v>
      </c>
      <c r="V336" s="20">
        <f t="shared" si="64"/>
        <v>0.94170864197530324</v>
      </c>
      <c r="W336" s="37">
        <f>SUM(V$3:V336)/3600</f>
        <v>6.9122679012345742E-2</v>
      </c>
      <c r="Y336" s="3"/>
    </row>
    <row r="337" spans="1:25" x14ac:dyDescent="0.3">
      <c r="A337" s="7" t="s">
        <v>18</v>
      </c>
      <c r="B337" s="7">
        <v>334</v>
      </c>
      <c r="C337" s="7">
        <v>334</v>
      </c>
      <c r="D337" s="12">
        <v>15.6</v>
      </c>
      <c r="E337" s="24">
        <f t="shared" si="56"/>
        <v>4.333333333333333</v>
      </c>
      <c r="F337" s="24">
        <f>SUM(E$3:E337)</f>
        <v>2337.8333333333326</v>
      </c>
      <c r="G337" s="31">
        <f t="shared" si="65"/>
        <v>-0.12500000000000006</v>
      </c>
      <c r="H337" s="31">
        <f t="shared" si="63"/>
        <v>0</v>
      </c>
      <c r="I337" s="35">
        <f>'Vehicle Data'!$C$8</f>
        <v>185.52672000000001</v>
      </c>
      <c r="J337" s="35">
        <f>0.5*'Vehicle Data'!$C$4*'Vehicle Data'!$C$9*'Vehicle Data'!$C$6*(Calculations!E337^2)</f>
        <v>9.4470999999999989</v>
      </c>
      <c r="K337" s="35">
        <f>'Vehicle Data'!$C$3*G337</f>
        <v>-197.00000000000009</v>
      </c>
      <c r="L337" s="35">
        <f t="shared" si="57"/>
        <v>-2.0261800000000676</v>
      </c>
      <c r="M337" s="22">
        <f t="shared" si="55"/>
        <v>0</v>
      </c>
      <c r="N337" s="22">
        <f>SUM(M$3:M337)</f>
        <v>1049630.9249295138</v>
      </c>
      <c r="O337" s="22">
        <f t="shared" si="58"/>
        <v>0.29156414581375384</v>
      </c>
      <c r="P337" s="23">
        <f t="shared" si="59"/>
        <v>-8.7801133333336256</v>
      </c>
      <c r="Q337" s="23">
        <f>SUMIF(P$3:P337, "&lt;0")</f>
        <v>-515028.79407987266</v>
      </c>
      <c r="R337" s="23">
        <f t="shared" si="60"/>
        <v>0.14306355391107575</v>
      </c>
      <c r="S337" s="20">
        <f t="shared" si="61"/>
        <v>-8.7801133333336256</v>
      </c>
      <c r="T337" s="20">
        <f t="shared" si="62"/>
        <v>-8.7801133333336254E-3</v>
      </c>
      <c r="U337" s="20">
        <f>(0.5*'Vehicle Data'!$C$3*(E337^2-E336^2))/1000</f>
        <v>-0.57458333333333711</v>
      </c>
      <c r="V337" s="20">
        <f t="shared" si="64"/>
        <v>0</v>
      </c>
      <c r="W337" s="37">
        <f>SUM(V$3:V337)/3600</f>
        <v>6.9122679012345742E-2</v>
      </c>
      <c r="Y337" s="3"/>
    </row>
    <row r="338" spans="1:25" x14ac:dyDescent="0.3">
      <c r="A338" s="7" t="s">
        <v>18</v>
      </c>
      <c r="B338" s="7">
        <v>335</v>
      </c>
      <c r="C338" s="7">
        <v>335</v>
      </c>
      <c r="D338" s="12">
        <v>15</v>
      </c>
      <c r="E338" s="24">
        <f t="shared" si="56"/>
        <v>4.166666666666667</v>
      </c>
      <c r="F338" s="24">
        <f>SUM(E$3:E338)</f>
        <v>2341.9999999999991</v>
      </c>
      <c r="G338" s="31">
        <f t="shared" si="65"/>
        <v>-0.15277777777777773</v>
      </c>
      <c r="H338" s="31">
        <f t="shared" si="63"/>
        <v>1.3888888888888964E-2</v>
      </c>
      <c r="I338" s="35">
        <f>'Vehicle Data'!$C$8</f>
        <v>185.52672000000001</v>
      </c>
      <c r="J338" s="35">
        <f>0.5*'Vehicle Data'!$C$4*'Vehicle Data'!$C$9*'Vehicle Data'!$C$6*(Calculations!E338^2)</f>
        <v>8.7343750000000018</v>
      </c>
      <c r="K338" s="35">
        <f>'Vehicle Data'!$C$3*G338</f>
        <v>-240.77777777777771</v>
      </c>
      <c r="L338" s="35">
        <f t="shared" si="57"/>
        <v>-46.516682777777703</v>
      </c>
      <c r="M338" s="22">
        <f t="shared" si="55"/>
        <v>0</v>
      </c>
      <c r="N338" s="22">
        <f>SUM(M$3:M338)</f>
        <v>1049630.9249295138</v>
      </c>
      <c r="O338" s="22">
        <f t="shared" si="58"/>
        <v>0.29156414581375384</v>
      </c>
      <c r="P338" s="23">
        <f t="shared" si="59"/>
        <v>-193.81951157407377</v>
      </c>
      <c r="Q338" s="23">
        <f>SUMIF(P$3:P338, "&lt;0")</f>
        <v>-515222.61359144672</v>
      </c>
      <c r="R338" s="23">
        <f t="shared" si="60"/>
        <v>0.14311739266429074</v>
      </c>
      <c r="S338" s="20">
        <f t="shared" si="61"/>
        <v>-193.81951157407377</v>
      </c>
      <c r="T338" s="20">
        <f t="shared" si="62"/>
        <v>-0.19381951157407376</v>
      </c>
      <c r="U338" s="20">
        <f>(0.5*'Vehicle Data'!$C$3*(E338^2-E337^2))/1000</f>
        <v>-1.1163333333333287</v>
      </c>
      <c r="V338" s="20">
        <f t="shared" si="64"/>
        <v>0.43339999999999335</v>
      </c>
      <c r="W338" s="37">
        <f>SUM(V$3:V338)/3600</f>
        <v>6.9243067901234634E-2</v>
      </c>
      <c r="Y338" s="3"/>
    </row>
    <row r="339" spans="1:25" x14ac:dyDescent="0.3">
      <c r="A339" s="7" t="s">
        <v>18</v>
      </c>
      <c r="B339" s="7">
        <v>336</v>
      </c>
      <c r="C339" s="7">
        <v>336</v>
      </c>
      <c r="D339" s="12">
        <v>14.5</v>
      </c>
      <c r="E339" s="24">
        <f t="shared" si="56"/>
        <v>4.0277777777777777</v>
      </c>
      <c r="F339" s="24">
        <f>SUM(E$3:E339)</f>
        <v>2346.0277777777769</v>
      </c>
      <c r="G339" s="31">
        <f t="shared" si="65"/>
        <v>-9.7222222222222127E-2</v>
      </c>
      <c r="H339" s="31">
        <f t="shared" si="63"/>
        <v>7.6388888888888867E-2</v>
      </c>
      <c r="I339" s="35">
        <f>'Vehicle Data'!$C$8</f>
        <v>185.52672000000001</v>
      </c>
      <c r="J339" s="35">
        <f>0.5*'Vehicle Data'!$C$4*'Vehicle Data'!$C$9*'Vehicle Data'!$C$6*(Calculations!E339^2)</f>
        <v>8.1617881944444441</v>
      </c>
      <c r="K339" s="35">
        <f>'Vehicle Data'!$C$3*G339</f>
        <v>-153.22222222222206</v>
      </c>
      <c r="L339" s="35">
        <f t="shared" si="57"/>
        <v>40.466285972222408</v>
      </c>
      <c r="M339" s="22">
        <f t="shared" si="55"/>
        <v>0</v>
      </c>
      <c r="N339" s="22">
        <f>SUM(M$3:M339)</f>
        <v>1049630.9249295138</v>
      </c>
      <c r="O339" s="22">
        <f t="shared" si="58"/>
        <v>0.29156414581375384</v>
      </c>
      <c r="P339" s="23">
        <f t="shared" si="59"/>
        <v>162.98920738811802</v>
      </c>
      <c r="Q339" s="23">
        <f>SUMIF(P$3:P339, "&lt;0")</f>
        <v>-515222.61359144672</v>
      </c>
      <c r="R339" s="23">
        <f t="shared" si="60"/>
        <v>0.14311739266429074</v>
      </c>
      <c r="S339" s="20">
        <f t="shared" si="61"/>
        <v>162.98920738811802</v>
      </c>
      <c r="T339" s="20">
        <f t="shared" si="62"/>
        <v>0.16298920738811801</v>
      </c>
      <c r="U339" s="20">
        <f>(0.5*'Vehicle Data'!$C$3*(E339^2-E338^2))/1000</f>
        <v>-0.89683641975308914</v>
      </c>
      <c r="V339" s="20">
        <f t="shared" si="64"/>
        <v>0</v>
      </c>
      <c r="W339" s="37">
        <f>SUM(V$3:V339)/3600</f>
        <v>6.9243067901234634E-2</v>
      </c>
      <c r="Y339" s="3"/>
    </row>
    <row r="340" spans="1:25" x14ac:dyDescent="0.3">
      <c r="A340" s="7" t="s">
        <v>18</v>
      </c>
      <c r="B340" s="7">
        <v>337</v>
      </c>
      <c r="C340" s="7">
        <v>337</v>
      </c>
      <c r="D340" s="12">
        <v>14.3</v>
      </c>
      <c r="E340" s="24">
        <f t="shared" si="56"/>
        <v>3.9722222222222223</v>
      </c>
      <c r="F340" s="24">
        <f>SUM(E$3:E340)</f>
        <v>2349.9999999999991</v>
      </c>
      <c r="G340" s="31">
        <f t="shared" si="65"/>
        <v>0</v>
      </c>
      <c r="H340" s="31">
        <f t="shared" si="63"/>
        <v>0.12499999999999993</v>
      </c>
      <c r="I340" s="35">
        <f>'Vehicle Data'!$C$8</f>
        <v>185.52672000000001</v>
      </c>
      <c r="J340" s="35">
        <f>0.5*'Vehicle Data'!$C$4*'Vehicle Data'!$C$9*'Vehicle Data'!$C$6*(Calculations!E340^2)</f>
        <v>7.9381881944444448</v>
      </c>
      <c r="K340" s="35">
        <f>'Vehicle Data'!$C$3*G340</f>
        <v>0</v>
      </c>
      <c r="L340" s="35">
        <f t="shared" si="57"/>
        <v>193.46490819444446</v>
      </c>
      <c r="M340" s="22">
        <f t="shared" si="55"/>
        <v>0</v>
      </c>
      <c r="N340" s="22">
        <f>SUM(M$3:M340)</f>
        <v>1049630.9249295138</v>
      </c>
      <c r="O340" s="22">
        <f t="shared" si="58"/>
        <v>0.29156414581375384</v>
      </c>
      <c r="P340" s="23">
        <f t="shared" si="59"/>
        <v>0</v>
      </c>
      <c r="Q340" s="23">
        <f>SUMIF(P$3:P340, "&lt;0")</f>
        <v>-515222.61359144672</v>
      </c>
      <c r="R340" s="23">
        <f t="shared" si="60"/>
        <v>0.14311739266429074</v>
      </c>
      <c r="S340" s="20">
        <f t="shared" si="61"/>
        <v>0</v>
      </c>
      <c r="T340" s="20">
        <f t="shared" si="62"/>
        <v>0.76848560755015449</v>
      </c>
      <c r="U340" s="20">
        <f>(0.5*'Vehicle Data'!$C$3*(E340^2-E339^2))/1000</f>
        <v>-0.35022222222222099</v>
      </c>
      <c r="V340" s="20">
        <f t="shared" si="64"/>
        <v>0</v>
      </c>
      <c r="W340" s="37">
        <f>SUM(V$3:V340)/3600</f>
        <v>6.9243067901234634E-2</v>
      </c>
      <c r="Y340" s="3"/>
    </row>
    <row r="341" spans="1:25" x14ac:dyDescent="0.3">
      <c r="A341" s="7" t="s">
        <v>18</v>
      </c>
      <c r="B341" s="7">
        <v>338</v>
      </c>
      <c r="C341" s="7">
        <v>338</v>
      </c>
      <c r="D341" s="12">
        <v>14.5</v>
      </c>
      <c r="E341" s="24">
        <f t="shared" si="56"/>
        <v>4.0277777777777777</v>
      </c>
      <c r="F341" s="24">
        <f>SUM(E$3:E341)</f>
        <v>2354.0277777777769</v>
      </c>
      <c r="G341" s="31">
        <f t="shared" si="65"/>
        <v>0.15277777777777773</v>
      </c>
      <c r="H341" s="31">
        <f t="shared" si="63"/>
        <v>0.22916666666666671</v>
      </c>
      <c r="I341" s="35">
        <f>'Vehicle Data'!$C$8</f>
        <v>185.52672000000001</v>
      </c>
      <c r="J341" s="35">
        <f>0.5*'Vehicle Data'!$C$4*'Vehicle Data'!$C$9*'Vehicle Data'!$C$6*(Calculations!E341^2)</f>
        <v>8.1617881944444441</v>
      </c>
      <c r="K341" s="35">
        <f>'Vehicle Data'!$C$3*G341</f>
        <v>240.77777777777771</v>
      </c>
      <c r="L341" s="35">
        <f t="shared" si="57"/>
        <v>434.46628597222218</v>
      </c>
      <c r="M341" s="22">
        <f t="shared" si="55"/>
        <v>1749.9336518325615</v>
      </c>
      <c r="N341" s="22">
        <f>SUM(M$3:M341)</f>
        <v>1051380.8585813465</v>
      </c>
      <c r="O341" s="22">
        <f t="shared" si="58"/>
        <v>0.29205023849481848</v>
      </c>
      <c r="P341" s="23">
        <f t="shared" si="59"/>
        <v>0</v>
      </c>
      <c r="Q341" s="23">
        <f>SUMIF(P$3:P341, "&lt;0")</f>
        <v>-515222.61359144672</v>
      </c>
      <c r="R341" s="23">
        <f t="shared" si="60"/>
        <v>0.14311739266429074</v>
      </c>
      <c r="S341" s="20">
        <f t="shared" si="61"/>
        <v>1749.9336518325615</v>
      </c>
      <c r="T341" s="20">
        <f t="shared" si="62"/>
        <v>1.7499336518325614</v>
      </c>
      <c r="U341" s="20">
        <f>(0.5*'Vehicle Data'!$C$3*(E341^2-E340^2))/1000</f>
        <v>0.35022222222222099</v>
      </c>
      <c r="V341" s="20">
        <f t="shared" si="64"/>
        <v>0</v>
      </c>
      <c r="W341" s="37">
        <f>SUM(V$3:V341)/3600</f>
        <v>6.9243067901234634E-2</v>
      </c>
      <c r="Y341" s="3"/>
    </row>
    <row r="342" spans="1:25" x14ac:dyDescent="0.3">
      <c r="A342" s="7" t="s">
        <v>18</v>
      </c>
      <c r="B342" s="7">
        <v>339</v>
      </c>
      <c r="C342" s="7">
        <v>339</v>
      </c>
      <c r="D342" s="12">
        <v>15.4</v>
      </c>
      <c r="E342" s="24">
        <f t="shared" si="56"/>
        <v>4.2777777777777777</v>
      </c>
      <c r="F342" s="24">
        <f>SUM(E$3:E342)</f>
        <v>2358.3055555555547</v>
      </c>
      <c r="G342" s="31">
        <f t="shared" si="65"/>
        <v>0.45833333333333343</v>
      </c>
      <c r="H342" s="31">
        <f t="shared" si="63"/>
        <v>0.31944444444444453</v>
      </c>
      <c r="I342" s="35">
        <f>'Vehicle Data'!$C$8</f>
        <v>185.52672000000001</v>
      </c>
      <c r="J342" s="35">
        <f>0.5*'Vehicle Data'!$C$4*'Vehicle Data'!$C$9*'Vehicle Data'!$C$6*(Calculations!E342^2)</f>
        <v>9.2064194444444443</v>
      </c>
      <c r="K342" s="35">
        <f>'Vehicle Data'!$C$3*G342</f>
        <v>722.33333333333348</v>
      </c>
      <c r="L342" s="35">
        <f t="shared" si="57"/>
        <v>917.0664727777779</v>
      </c>
      <c r="M342" s="22">
        <f t="shared" si="55"/>
        <v>3923.0065779938277</v>
      </c>
      <c r="N342" s="22">
        <f>SUM(M$3:M342)</f>
        <v>1055303.8651593402</v>
      </c>
      <c r="O342" s="22">
        <f t="shared" si="58"/>
        <v>0.29313996254426117</v>
      </c>
      <c r="P342" s="23">
        <f t="shared" si="59"/>
        <v>0</v>
      </c>
      <c r="Q342" s="23">
        <f>SUMIF(P$3:P342, "&lt;0")</f>
        <v>-515222.61359144672</v>
      </c>
      <c r="R342" s="23">
        <f t="shared" si="60"/>
        <v>0.14311739266429074</v>
      </c>
      <c r="S342" s="20">
        <f t="shared" si="61"/>
        <v>3923.0065779938277</v>
      </c>
      <c r="T342" s="20">
        <f t="shared" si="62"/>
        <v>3.9230065779938279</v>
      </c>
      <c r="U342" s="20">
        <f>(0.5*'Vehicle Data'!$C$3*(E342^2-E341^2))/1000</f>
        <v>1.6361944444444447</v>
      </c>
      <c r="V342" s="20">
        <f t="shared" si="64"/>
        <v>0</v>
      </c>
      <c r="W342" s="37">
        <f>SUM(V$3:V342)/3600</f>
        <v>6.9243067901234634E-2</v>
      </c>
      <c r="Y342" s="3"/>
    </row>
    <row r="343" spans="1:25" x14ac:dyDescent="0.3">
      <c r="A343" s="7" t="s">
        <v>18</v>
      </c>
      <c r="B343" s="7">
        <v>340</v>
      </c>
      <c r="C343" s="7">
        <v>340</v>
      </c>
      <c r="D343" s="12">
        <v>17.8</v>
      </c>
      <c r="E343" s="24">
        <f t="shared" si="56"/>
        <v>4.9444444444444446</v>
      </c>
      <c r="F343" s="24">
        <f>SUM(E$3:E343)</f>
        <v>2363.2499999999991</v>
      </c>
      <c r="G343" s="31">
        <f t="shared" si="65"/>
        <v>0.79166666666666674</v>
      </c>
      <c r="H343" s="31">
        <f t="shared" si="63"/>
        <v>0.20833333333333334</v>
      </c>
      <c r="I343" s="35">
        <f>'Vehicle Data'!$C$8</f>
        <v>185.52672000000001</v>
      </c>
      <c r="J343" s="35">
        <f>0.5*'Vehicle Data'!$C$4*'Vehicle Data'!$C$9*'Vehicle Data'!$C$6*(Calculations!E343^2)</f>
        <v>12.299552777777778</v>
      </c>
      <c r="K343" s="35">
        <f>'Vehicle Data'!$C$3*G343</f>
        <v>1247.6666666666667</v>
      </c>
      <c r="L343" s="35">
        <f t="shared" si="57"/>
        <v>1445.4929394444446</v>
      </c>
      <c r="M343" s="22">
        <f t="shared" si="55"/>
        <v>7147.1595339197538</v>
      </c>
      <c r="N343" s="22">
        <f>SUM(M$3:M343)</f>
        <v>1062451.02469326</v>
      </c>
      <c r="O343" s="22">
        <f t="shared" si="58"/>
        <v>0.29512528463701665</v>
      </c>
      <c r="P343" s="23">
        <f t="shared" si="59"/>
        <v>0</v>
      </c>
      <c r="Q343" s="23">
        <f>SUMIF(P$3:P343, "&lt;0")</f>
        <v>-515222.61359144672</v>
      </c>
      <c r="R343" s="23">
        <f t="shared" si="60"/>
        <v>0.14311739266429074</v>
      </c>
      <c r="S343" s="20">
        <f t="shared" si="61"/>
        <v>7147.1595339197538</v>
      </c>
      <c r="T343" s="20">
        <f t="shared" si="62"/>
        <v>7.147159533919754</v>
      </c>
      <c r="U343" s="20">
        <f>(0.5*'Vehicle Data'!$C$3*(E343^2-E342^2))/1000</f>
        <v>4.8447407407407406</v>
      </c>
      <c r="V343" s="20">
        <f t="shared" si="64"/>
        <v>0</v>
      </c>
      <c r="W343" s="37">
        <f>SUM(V$3:V343)/3600</f>
        <v>6.9243067901234634E-2</v>
      </c>
      <c r="Y343" s="3"/>
    </row>
    <row r="344" spans="1:25" x14ac:dyDescent="0.3">
      <c r="A344" s="7" t="s">
        <v>18</v>
      </c>
      <c r="B344" s="7">
        <v>341</v>
      </c>
      <c r="C344" s="7">
        <v>341</v>
      </c>
      <c r="D344" s="12">
        <v>21.1</v>
      </c>
      <c r="E344" s="24">
        <f t="shared" si="56"/>
        <v>5.8611111111111116</v>
      </c>
      <c r="F344" s="24">
        <f>SUM(E$3:E344)</f>
        <v>2369.1111111111104</v>
      </c>
      <c r="G344" s="31">
        <f t="shared" si="65"/>
        <v>0.87500000000000011</v>
      </c>
      <c r="H344" s="31">
        <f t="shared" si="63"/>
        <v>-0.12500000000000017</v>
      </c>
      <c r="I344" s="35">
        <f>'Vehicle Data'!$C$8</f>
        <v>185.52672000000001</v>
      </c>
      <c r="J344" s="35">
        <f>0.5*'Vehicle Data'!$C$4*'Vehicle Data'!$C$9*'Vehicle Data'!$C$6*(Calculations!E344^2)</f>
        <v>17.282804861111114</v>
      </c>
      <c r="K344" s="35">
        <f>'Vehicle Data'!$C$3*G344</f>
        <v>1379.0000000000002</v>
      </c>
      <c r="L344" s="35">
        <f t="shared" si="57"/>
        <v>1581.8095248611114</v>
      </c>
      <c r="M344" s="22">
        <f t="shared" si="55"/>
        <v>9271.1613818248479</v>
      </c>
      <c r="N344" s="22">
        <f>SUM(M$3:M344)</f>
        <v>1071722.1860750848</v>
      </c>
      <c r="O344" s="22">
        <f t="shared" si="58"/>
        <v>0.29770060724307912</v>
      </c>
      <c r="P344" s="23">
        <f t="shared" si="59"/>
        <v>0</v>
      </c>
      <c r="Q344" s="23">
        <f>SUMIF(P$3:P344, "&lt;0")</f>
        <v>-515222.61359144672</v>
      </c>
      <c r="R344" s="23">
        <f t="shared" si="60"/>
        <v>0.14311739266429074</v>
      </c>
      <c r="S344" s="20">
        <f t="shared" si="61"/>
        <v>9271.1613818248479</v>
      </c>
      <c r="T344" s="20">
        <f t="shared" si="62"/>
        <v>9.2711613818248484</v>
      </c>
      <c r="U344" s="20">
        <f>(0.5*'Vehicle Data'!$C$3*(E344^2-E343^2))/1000</f>
        <v>7.8052129629629654</v>
      </c>
      <c r="V344" s="20">
        <f t="shared" si="64"/>
        <v>0</v>
      </c>
      <c r="W344" s="37">
        <f>SUM(V$3:V344)/3600</f>
        <v>6.9243067901234634E-2</v>
      </c>
      <c r="Y344" s="3"/>
    </row>
    <row r="345" spans="1:25" x14ac:dyDescent="0.3">
      <c r="A345" s="7" t="s">
        <v>18</v>
      </c>
      <c r="B345" s="7">
        <v>342</v>
      </c>
      <c r="C345" s="7">
        <v>342</v>
      </c>
      <c r="D345" s="12">
        <v>24.1</v>
      </c>
      <c r="E345" s="24">
        <f t="shared" si="56"/>
        <v>6.6944444444444446</v>
      </c>
      <c r="F345" s="24">
        <f>SUM(E$3:E345)</f>
        <v>2375.8055555555547</v>
      </c>
      <c r="G345" s="31">
        <f t="shared" si="65"/>
        <v>0.54166666666666641</v>
      </c>
      <c r="H345" s="31">
        <f t="shared" si="63"/>
        <v>-0.35416666666666674</v>
      </c>
      <c r="I345" s="35">
        <f>'Vehicle Data'!$C$8</f>
        <v>185.52672000000001</v>
      </c>
      <c r="J345" s="35">
        <f>0.5*'Vehicle Data'!$C$4*'Vehicle Data'!$C$9*'Vehicle Data'!$C$6*(Calculations!E345^2)</f>
        <v>22.54672152777778</v>
      </c>
      <c r="K345" s="35">
        <f>'Vehicle Data'!$C$3*G345</f>
        <v>853.66666666666629</v>
      </c>
      <c r="L345" s="35">
        <f t="shared" si="57"/>
        <v>1061.740108194444</v>
      </c>
      <c r="M345" s="22">
        <f t="shared" si="55"/>
        <v>7107.7601687461392</v>
      </c>
      <c r="N345" s="22">
        <f>SUM(M$3:M345)</f>
        <v>1078829.946243831</v>
      </c>
      <c r="O345" s="22">
        <f t="shared" si="58"/>
        <v>0.29967498506773083</v>
      </c>
      <c r="P345" s="23">
        <f t="shared" si="59"/>
        <v>0</v>
      </c>
      <c r="Q345" s="23">
        <f>SUMIF(P$3:P345, "&lt;0")</f>
        <v>-515222.61359144672</v>
      </c>
      <c r="R345" s="23">
        <f t="shared" si="60"/>
        <v>0.14311739266429074</v>
      </c>
      <c r="S345" s="20">
        <f t="shared" si="61"/>
        <v>7107.7601687461392</v>
      </c>
      <c r="T345" s="20">
        <f t="shared" si="62"/>
        <v>7.1077601687461396</v>
      </c>
      <c r="U345" s="20">
        <f>(0.5*'Vehicle Data'!$C$3*(E345^2-E344^2))/1000</f>
        <v>8.2448148148148146</v>
      </c>
      <c r="V345" s="20">
        <f t="shared" si="64"/>
        <v>0</v>
      </c>
      <c r="W345" s="37">
        <f>SUM(V$3:V345)/3600</f>
        <v>6.9243067901234634E-2</v>
      </c>
      <c r="Y345" s="3"/>
    </row>
    <row r="346" spans="1:25" x14ac:dyDescent="0.3">
      <c r="A346" s="7" t="s">
        <v>18</v>
      </c>
      <c r="B346" s="7">
        <v>343</v>
      </c>
      <c r="C346" s="7">
        <v>343</v>
      </c>
      <c r="D346" s="12">
        <v>25</v>
      </c>
      <c r="E346" s="24">
        <f t="shared" si="56"/>
        <v>6.9444444444444446</v>
      </c>
      <c r="F346" s="24">
        <f>SUM(E$3:E346)</f>
        <v>2382.7499999999991</v>
      </c>
      <c r="G346" s="31">
        <f t="shared" si="65"/>
        <v>0.16666666666666657</v>
      </c>
      <c r="H346" s="31">
        <f t="shared" si="63"/>
        <v>-0.23611111111111099</v>
      </c>
      <c r="I346" s="35">
        <f>'Vehicle Data'!$C$8</f>
        <v>185.52672000000001</v>
      </c>
      <c r="J346" s="35">
        <f>0.5*'Vehicle Data'!$C$4*'Vehicle Data'!$C$9*'Vehicle Data'!$C$6*(Calculations!E346^2)</f>
        <v>24.262152777777779</v>
      </c>
      <c r="K346" s="35">
        <f>'Vehicle Data'!$C$3*G346</f>
        <v>262.66666666666652</v>
      </c>
      <c r="L346" s="35">
        <f t="shared" si="57"/>
        <v>472.4555394444443</v>
      </c>
      <c r="M346" s="22">
        <f t="shared" si="55"/>
        <v>3280.9412461419743</v>
      </c>
      <c r="N346" s="22">
        <f>SUM(M$3:M346)</f>
        <v>1082110.8874899729</v>
      </c>
      <c r="O346" s="22">
        <f t="shared" si="58"/>
        <v>0.30058635763610358</v>
      </c>
      <c r="P346" s="23">
        <f t="shared" si="59"/>
        <v>0</v>
      </c>
      <c r="Q346" s="23">
        <f>SUMIF(P$3:P346, "&lt;0")</f>
        <v>-515222.61359144672</v>
      </c>
      <c r="R346" s="23">
        <f t="shared" si="60"/>
        <v>0.14311739266429074</v>
      </c>
      <c r="S346" s="20">
        <f t="shared" si="61"/>
        <v>3280.9412461419743</v>
      </c>
      <c r="T346" s="20">
        <f t="shared" si="62"/>
        <v>3.2809412461419742</v>
      </c>
      <c r="U346" s="20">
        <f>(0.5*'Vehicle Data'!$C$3*(E346^2-E345^2))/1000</f>
        <v>2.6868611111111105</v>
      </c>
      <c r="V346" s="20">
        <f t="shared" si="64"/>
        <v>4.4463629629629642</v>
      </c>
      <c r="W346" s="37">
        <f>SUM(V$3:V346)/3600</f>
        <v>7.0478168724279894E-2</v>
      </c>
      <c r="Y346" s="3"/>
    </row>
    <row r="347" spans="1:25" x14ac:dyDescent="0.3">
      <c r="A347" s="7" t="s">
        <v>18</v>
      </c>
      <c r="B347" s="7">
        <v>344</v>
      </c>
      <c r="C347" s="7">
        <v>344</v>
      </c>
      <c r="D347" s="12">
        <v>25.3</v>
      </c>
      <c r="E347" s="24">
        <f t="shared" si="56"/>
        <v>7.0277777777777777</v>
      </c>
      <c r="F347" s="24">
        <f>SUM(E$3:E347)</f>
        <v>2389.7777777777769</v>
      </c>
      <c r="G347" s="31">
        <f t="shared" si="65"/>
        <v>6.9444444444444448E-2</v>
      </c>
      <c r="H347" s="31">
        <f t="shared" si="63"/>
        <v>-6.9444444444445447E-3</v>
      </c>
      <c r="I347" s="35">
        <f>'Vehicle Data'!$C$8</f>
        <v>185.52672000000001</v>
      </c>
      <c r="J347" s="35">
        <f>0.5*'Vehicle Data'!$C$4*'Vehicle Data'!$C$9*'Vehicle Data'!$C$6*(Calculations!E347^2)</f>
        <v>24.847938194444442</v>
      </c>
      <c r="K347" s="35">
        <f>'Vehicle Data'!$C$3*G347</f>
        <v>109.44444444444444</v>
      </c>
      <c r="L347" s="35">
        <f t="shared" si="57"/>
        <v>319.81910263888892</v>
      </c>
      <c r="M347" s="22">
        <f t="shared" si="55"/>
        <v>2247.6175824344136</v>
      </c>
      <c r="N347" s="22">
        <f>SUM(M$3:M347)</f>
        <v>1084358.5050724072</v>
      </c>
      <c r="O347" s="22">
        <f t="shared" si="58"/>
        <v>0.30121069585344645</v>
      </c>
      <c r="P347" s="23">
        <f t="shared" si="59"/>
        <v>0</v>
      </c>
      <c r="Q347" s="23">
        <f>SUMIF(P$3:P347, "&lt;0")</f>
        <v>-515222.61359144672</v>
      </c>
      <c r="R347" s="23">
        <f t="shared" si="60"/>
        <v>0.14311739266429074</v>
      </c>
      <c r="S347" s="20">
        <f t="shared" si="61"/>
        <v>2247.6175824344136</v>
      </c>
      <c r="T347" s="20">
        <f t="shared" si="62"/>
        <v>2.2476175824344136</v>
      </c>
      <c r="U347" s="20">
        <f>(0.5*'Vehicle Data'!$C$3*(E347^2-E346^2))/1000</f>
        <v>0.91750925925925597</v>
      </c>
      <c r="V347" s="20">
        <f t="shared" si="64"/>
        <v>1.4154814814814838</v>
      </c>
      <c r="W347" s="37">
        <f>SUM(V$3:V347)/3600</f>
        <v>7.0871358024691425E-2</v>
      </c>
      <c r="Y347" s="3"/>
    </row>
    <row r="348" spans="1:25" x14ac:dyDescent="0.3">
      <c r="A348" s="7" t="s">
        <v>18</v>
      </c>
      <c r="B348" s="7">
        <v>345</v>
      </c>
      <c r="C348" s="7">
        <v>345</v>
      </c>
      <c r="D348" s="12">
        <v>25.5</v>
      </c>
      <c r="E348" s="24">
        <f t="shared" si="56"/>
        <v>7.083333333333333</v>
      </c>
      <c r="F348" s="24">
        <f>SUM(E$3:E348)</f>
        <v>2396.8611111111104</v>
      </c>
      <c r="G348" s="31">
        <f t="shared" si="65"/>
        <v>0.15277777777777748</v>
      </c>
      <c r="H348" s="31">
        <f t="shared" si="63"/>
        <v>4.1666666666666768E-2</v>
      </c>
      <c r="I348" s="35">
        <f>'Vehicle Data'!$C$8</f>
        <v>185.52672000000001</v>
      </c>
      <c r="J348" s="35">
        <f>0.5*'Vehicle Data'!$C$4*'Vehicle Data'!$C$9*'Vehicle Data'!$C$6*(Calculations!E348^2)</f>
        <v>25.242343749999996</v>
      </c>
      <c r="K348" s="35">
        <f>'Vehicle Data'!$C$3*G348</f>
        <v>240.77777777777732</v>
      </c>
      <c r="L348" s="35">
        <f t="shared" si="57"/>
        <v>451.54684152777736</v>
      </c>
      <c r="M348" s="22">
        <f t="shared" si="55"/>
        <v>3198.4567941550895</v>
      </c>
      <c r="N348" s="22">
        <f>SUM(M$3:M348)</f>
        <v>1087556.9618665623</v>
      </c>
      <c r="O348" s="22">
        <f t="shared" si="58"/>
        <v>0.30209915607404508</v>
      </c>
      <c r="P348" s="23">
        <f t="shared" si="59"/>
        <v>0</v>
      </c>
      <c r="Q348" s="23">
        <f>SUMIF(P$3:P348, "&lt;0")</f>
        <v>-515222.61359144672</v>
      </c>
      <c r="R348" s="23">
        <f t="shared" si="60"/>
        <v>0.14311739266429074</v>
      </c>
      <c r="S348" s="20">
        <f t="shared" si="61"/>
        <v>3198.4567941550895</v>
      </c>
      <c r="T348" s="20">
        <f t="shared" si="62"/>
        <v>3.1984567941550894</v>
      </c>
      <c r="U348" s="20">
        <f>(0.5*'Vehicle Data'!$C$3*(E348^2-E347^2))/1000</f>
        <v>0.61775308641975202</v>
      </c>
      <c r="V348" s="20">
        <f t="shared" si="64"/>
        <v>0.23980493827160318</v>
      </c>
      <c r="W348" s="37">
        <f>SUM(V$3:V348)/3600</f>
        <v>7.0937970507544648E-2</v>
      </c>
      <c r="Y348" s="3"/>
    </row>
    <row r="349" spans="1:25" x14ac:dyDescent="0.3">
      <c r="A349" s="7" t="s">
        <v>18</v>
      </c>
      <c r="B349" s="7">
        <v>346</v>
      </c>
      <c r="C349" s="7">
        <v>346</v>
      </c>
      <c r="D349" s="12">
        <v>26.4</v>
      </c>
      <c r="E349" s="24">
        <f t="shared" si="56"/>
        <v>7.333333333333333</v>
      </c>
      <c r="F349" s="24">
        <f>SUM(E$3:E349)</f>
        <v>2404.1944444444439</v>
      </c>
      <c r="G349" s="31">
        <f t="shared" si="65"/>
        <v>0.15277777777777798</v>
      </c>
      <c r="H349" s="31">
        <f t="shared" si="63"/>
        <v>-2.7777777777777436E-2</v>
      </c>
      <c r="I349" s="35">
        <f>'Vehicle Data'!$C$8</f>
        <v>185.52672000000001</v>
      </c>
      <c r="J349" s="35">
        <f>0.5*'Vehicle Data'!$C$4*'Vehicle Data'!$C$9*'Vehicle Data'!$C$6*(Calculations!E349^2)</f>
        <v>27.055599999999995</v>
      </c>
      <c r="K349" s="35">
        <f>'Vehicle Data'!$C$3*G349</f>
        <v>240.77777777777811</v>
      </c>
      <c r="L349" s="35">
        <f t="shared" si="57"/>
        <v>453.36009777777815</v>
      </c>
      <c r="M349" s="22">
        <f t="shared" si="55"/>
        <v>3324.6407170370398</v>
      </c>
      <c r="N349" s="22">
        <f>SUM(M$3:M349)</f>
        <v>1090881.6025835993</v>
      </c>
      <c r="O349" s="22">
        <f t="shared" si="58"/>
        <v>0.30302266738433314</v>
      </c>
      <c r="P349" s="23">
        <f t="shared" si="59"/>
        <v>0</v>
      </c>
      <c r="Q349" s="23">
        <f>SUMIF(P$3:P349, "&lt;0")</f>
        <v>-515222.61359144672</v>
      </c>
      <c r="R349" s="23">
        <f t="shared" si="60"/>
        <v>0.14311739266429074</v>
      </c>
      <c r="S349" s="20">
        <f t="shared" si="61"/>
        <v>3324.6407170370398</v>
      </c>
      <c r="T349" s="20">
        <f t="shared" si="62"/>
        <v>3.32464071703704</v>
      </c>
      <c r="U349" s="20">
        <f>(0.5*'Vehicle Data'!$C$3*(E349^2-E348^2))/1000</f>
        <v>2.8400833333333315</v>
      </c>
      <c r="V349" s="20">
        <f t="shared" si="64"/>
        <v>0</v>
      </c>
      <c r="W349" s="37">
        <f>SUM(V$3:V349)/3600</f>
        <v>7.0937970507544648E-2</v>
      </c>
      <c r="Y349" s="3"/>
    </row>
    <row r="350" spans="1:25" x14ac:dyDescent="0.3">
      <c r="A350" s="7" t="s">
        <v>18</v>
      </c>
      <c r="B350" s="7">
        <v>347</v>
      </c>
      <c r="C350" s="7">
        <v>347</v>
      </c>
      <c r="D350" s="12">
        <v>26.6</v>
      </c>
      <c r="E350" s="24">
        <f t="shared" si="56"/>
        <v>7.3888888888888893</v>
      </c>
      <c r="F350" s="24">
        <f>SUM(E$3:E350)</f>
        <v>2411.5833333333326</v>
      </c>
      <c r="G350" s="31">
        <f t="shared" si="65"/>
        <v>9.7222222222222612E-2</v>
      </c>
      <c r="H350" s="31">
        <f t="shared" si="63"/>
        <v>-2.4980018054066022E-16</v>
      </c>
      <c r="I350" s="35">
        <f>'Vehicle Data'!$C$8</f>
        <v>185.52672000000001</v>
      </c>
      <c r="J350" s="35">
        <f>0.5*'Vehicle Data'!$C$4*'Vehicle Data'!$C$9*'Vehicle Data'!$C$6*(Calculations!E350^2)</f>
        <v>27.467086111111112</v>
      </c>
      <c r="K350" s="35">
        <f>'Vehicle Data'!$C$3*G350</f>
        <v>153.22222222222283</v>
      </c>
      <c r="L350" s="35">
        <f t="shared" si="57"/>
        <v>366.21602833333395</v>
      </c>
      <c r="M350" s="22">
        <f t="shared" si="55"/>
        <v>2705.92954268519</v>
      </c>
      <c r="N350" s="22">
        <f>SUM(M$3:M350)</f>
        <v>1093587.5321262844</v>
      </c>
      <c r="O350" s="22">
        <f t="shared" si="58"/>
        <v>0.30377431447952347</v>
      </c>
      <c r="P350" s="23">
        <f t="shared" si="59"/>
        <v>0</v>
      </c>
      <c r="Q350" s="23">
        <f>SUMIF(P$3:P350, "&lt;0")</f>
        <v>-515222.61359144672</v>
      </c>
      <c r="R350" s="23">
        <f t="shared" si="60"/>
        <v>0.14311739266429074</v>
      </c>
      <c r="S350" s="20">
        <f t="shared" si="61"/>
        <v>2705.92954268519</v>
      </c>
      <c r="T350" s="20">
        <f t="shared" si="62"/>
        <v>2.7059295426851899</v>
      </c>
      <c r="U350" s="20">
        <f>(0.5*'Vehicle Data'!$C$3*(E350^2-E349^2))/1000</f>
        <v>0.64450617283951506</v>
      </c>
      <c r="V350" s="20">
        <f t="shared" si="64"/>
        <v>1.7564617283950534</v>
      </c>
      <c r="W350" s="37">
        <f>SUM(V$3:V350)/3600</f>
        <v>7.1425876543209935E-2</v>
      </c>
      <c r="Y350" s="3"/>
    </row>
    <row r="351" spans="1:25" x14ac:dyDescent="0.3">
      <c r="A351" s="7" t="s">
        <v>18</v>
      </c>
      <c r="B351" s="7">
        <v>348</v>
      </c>
      <c r="C351" s="7">
        <v>348</v>
      </c>
      <c r="D351" s="12">
        <v>27.1</v>
      </c>
      <c r="E351" s="24">
        <f t="shared" si="56"/>
        <v>7.5277777777777777</v>
      </c>
      <c r="F351" s="24">
        <f>SUM(E$3:E351)</f>
        <v>2419.1111111111104</v>
      </c>
      <c r="G351" s="31">
        <f t="shared" si="65"/>
        <v>0.15277777777777748</v>
      </c>
      <c r="H351" s="31">
        <f t="shared" si="63"/>
        <v>2.0833333333333141E-2</v>
      </c>
      <c r="I351" s="35">
        <f>'Vehicle Data'!$C$8</f>
        <v>185.52672000000001</v>
      </c>
      <c r="J351" s="35">
        <f>0.5*'Vehicle Data'!$C$4*'Vehicle Data'!$C$9*'Vehicle Data'!$C$6*(Calculations!E351^2)</f>
        <v>28.509388194444444</v>
      </c>
      <c r="K351" s="35">
        <f>'Vehicle Data'!$C$3*G351</f>
        <v>240.77777777777732</v>
      </c>
      <c r="L351" s="35">
        <f t="shared" si="57"/>
        <v>454.81388597222178</v>
      </c>
      <c r="M351" s="22">
        <f t="shared" si="55"/>
        <v>3423.7378638464475</v>
      </c>
      <c r="N351" s="22">
        <f>SUM(M$3:M351)</f>
        <v>1097011.2699901308</v>
      </c>
      <c r="O351" s="22">
        <f t="shared" si="58"/>
        <v>0.30472535277503632</v>
      </c>
      <c r="P351" s="23">
        <f t="shared" si="59"/>
        <v>0</v>
      </c>
      <c r="Q351" s="23">
        <f>SUMIF(P$3:P351, "&lt;0")</f>
        <v>-515222.61359144672</v>
      </c>
      <c r="R351" s="23">
        <f t="shared" si="60"/>
        <v>0.14311739266429074</v>
      </c>
      <c r="S351" s="20">
        <f t="shared" si="61"/>
        <v>3423.7378638464475</v>
      </c>
      <c r="T351" s="20">
        <f t="shared" si="62"/>
        <v>3.4237378638464473</v>
      </c>
      <c r="U351" s="20">
        <f>(0.5*'Vehicle Data'!$C$3*(E351^2-E350^2))/1000</f>
        <v>1.6325462962962909</v>
      </c>
      <c r="V351" s="20">
        <f t="shared" si="64"/>
        <v>0</v>
      </c>
      <c r="W351" s="37">
        <f>SUM(V$3:V351)/3600</f>
        <v>7.1425876543209935E-2</v>
      </c>
      <c r="Y351" s="3"/>
    </row>
    <row r="352" spans="1:25" x14ac:dyDescent="0.3">
      <c r="A352" s="7" t="s">
        <v>18</v>
      </c>
      <c r="B352" s="7">
        <v>349</v>
      </c>
      <c r="C352" s="7">
        <v>349</v>
      </c>
      <c r="D352" s="12">
        <v>27.7</v>
      </c>
      <c r="E352" s="24">
        <f t="shared" si="56"/>
        <v>7.6944444444444438</v>
      </c>
      <c r="F352" s="24">
        <f>SUM(E$3:E352)</f>
        <v>2426.8055555555547</v>
      </c>
      <c r="G352" s="31">
        <f t="shared" si="65"/>
        <v>0.1388888888888889</v>
      </c>
      <c r="H352" s="31">
        <f t="shared" si="63"/>
        <v>-4.1666666666666519E-2</v>
      </c>
      <c r="I352" s="35">
        <f>'Vehicle Data'!$C$8</f>
        <v>185.52672000000001</v>
      </c>
      <c r="J352" s="35">
        <f>0.5*'Vehicle Data'!$C$4*'Vehicle Data'!$C$9*'Vehicle Data'!$C$6*(Calculations!E352^2)</f>
        <v>29.785771527777772</v>
      </c>
      <c r="K352" s="35">
        <f>'Vehicle Data'!$C$3*G352</f>
        <v>218.88888888888889</v>
      </c>
      <c r="L352" s="35">
        <f t="shared" si="57"/>
        <v>434.20138041666667</v>
      </c>
      <c r="M352" s="22">
        <f t="shared" si="55"/>
        <v>3340.9383993171296</v>
      </c>
      <c r="N352" s="22">
        <f>SUM(M$3:M352)</f>
        <v>1100352.208389448</v>
      </c>
      <c r="O352" s="22">
        <f t="shared" si="58"/>
        <v>0.30565339121929114</v>
      </c>
      <c r="P352" s="23">
        <f t="shared" si="59"/>
        <v>0</v>
      </c>
      <c r="Q352" s="23">
        <f>SUMIF(P$3:P352, "&lt;0")</f>
        <v>-515222.61359144672</v>
      </c>
      <c r="R352" s="23">
        <f t="shared" si="60"/>
        <v>0.14311739266429074</v>
      </c>
      <c r="S352" s="20">
        <f t="shared" si="61"/>
        <v>3340.9383993171296</v>
      </c>
      <c r="T352" s="20">
        <f t="shared" si="62"/>
        <v>3.3409383993171295</v>
      </c>
      <c r="U352" s="20">
        <f>(0.5*'Vehicle Data'!$C$3*(E352^2-E351^2))/1000</f>
        <v>1.9991851851851805</v>
      </c>
      <c r="V352" s="20">
        <f t="shared" si="64"/>
        <v>0</v>
      </c>
      <c r="W352" s="37">
        <f>SUM(V$3:V352)/3600</f>
        <v>7.1425876543209935E-2</v>
      </c>
      <c r="Y352" s="3"/>
    </row>
    <row r="353" spans="1:25" x14ac:dyDescent="0.3">
      <c r="A353" s="7" t="s">
        <v>18</v>
      </c>
      <c r="B353" s="7">
        <v>350</v>
      </c>
      <c r="C353" s="7">
        <v>350</v>
      </c>
      <c r="D353" s="12">
        <v>28.1</v>
      </c>
      <c r="E353" s="24">
        <f t="shared" si="56"/>
        <v>7.8055555555555554</v>
      </c>
      <c r="F353" s="24">
        <f>SUM(E$3:E353)</f>
        <v>2434.6111111111104</v>
      </c>
      <c r="G353" s="31">
        <f t="shared" si="65"/>
        <v>6.9444444444444448E-2</v>
      </c>
      <c r="H353" s="31">
        <f t="shared" si="63"/>
        <v>-6.9444444444444448E-2</v>
      </c>
      <c r="I353" s="35">
        <f>'Vehicle Data'!$C$8</f>
        <v>185.52672000000001</v>
      </c>
      <c r="J353" s="35">
        <f>0.5*'Vehicle Data'!$C$4*'Vehicle Data'!$C$9*'Vehicle Data'!$C$6*(Calculations!E353^2)</f>
        <v>30.652221527777776</v>
      </c>
      <c r="K353" s="35">
        <f>'Vehicle Data'!$C$3*G353</f>
        <v>109.44444444444444</v>
      </c>
      <c r="L353" s="35">
        <f t="shared" si="57"/>
        <v>325.62338597222225</v>
      </c>
      <c r="M353" s="22">
        <f t="shared" si="55"/>
        <v>2541.6714293942905</v>
      </c>
      <c r="N353" s="22">
        <f>SUM(M$3:M353)</f>
        <v>1102893.8798188423</v>
      </c>
      <c r="O353" s="22">
        <f t="shared" si="58"/>
        <v>0.30635941106078951</v>
      </c>
      <c r="P353" s="23">
        <f t="shared" si="59"/>
        <v>0</v>
      </c>
      <c r="Q353" s="23">
        <f>SUMIF(P$3:P353, "&lt;0")</f>
        <v>-515222.61359144672</v>
      </c>
      <c r="R353" s="23">
        <f t="shared" si="60"/>
        <v>0.14311739266429074</v>
      </c>
      <c r="S353" s="20">
        <f t="shared" si="61"/>
        <v>2541.6714293942905</v>
      </c>
      <c r="T353" s="20">
        <f t="shared" si="62"/>
        <v>2.5416714293942904</v>
      </c>
      <c r="U353" s="20">
        <f>(0.5*'Vehicle Data'!$C$3*(E353^2-E352^2))/1000</f>
        <v>1.357111111111116</v>
      </c>
      <c r="V353" s="20">
        <f t="shared" si="64"/>
        <v>0.5136592592592516</v>
      </c>
      <c r="W353" s="37">
        <f>SUM(V$3:V353)/3600</f>
        <v>7.1568559670781962E-2</v>
      </c>
      <c r="Y353" s="3"/>
    </row>
    <row r="354" spans="1:25" x14ac:dyDescent="0.3">
      <c r="A354" s="7" t="s">
        <v>18</v>
      </c>
      <c r="B354" s="7">
        <v>351</v>
      </c>
      <c r="C354" s="7">
        <v>351</v>
      </c>
      <c r="D354" s="12">
        <v>28.2</v>
      </c>
      <c r="E354" s="24">
        <f t="shared" si="56"/>
        <v>7.833333333333333</v>
      </c>
      <c r="F354" s="24">
        <f>SUM(E$3:E354)</f>
        <v>2442.4444444444439</v>
      </c>
      <c r="G354" s="31">
        <f t="shared" si="65"/>
        <v>0</v>
      </c>
      <c r="H354" s="31">
        <f t="shared" si="63"/>
        <v>-4.8611111111111063E-2</v>
      </c>
      <c r="I354" s="35">
        <f>'Vehicle Data'!$C$8</f>
        <v>185.52672000000001</v>
      </c>
      <c r="J354" s="35">
        <f>0.5*'Vehicle Data'!$C$4*'Vehicle Data'!$C$9*'Vehicle Data'!$C$6*(Calculations!E354^2)</f>
        <v>30.870774999999998</v>
      </c>
      <c r="K354" s="35">
        <f>'Vehicle Data'!$C$3*G354</f>
        <v>0</v>
      </c>
      <c r="L354" s="35">
        <f t="shared" si="57"/>
        <v>216.39749500000002</v>
      </c>
      <c r="M354" s="22">
        <f t="shared" si="55"/>
        <v>0</v>
      </c>
      <c r="N354" s="22">
        <f>SUM(M$3:M354)</f>
        <v>1102893.8798188423</v>
      </c>
      <c r="O354" s="22">
        <f t="shared" si="58"/>
        <v>0.30635941106078951</v>
      </c>
      <c r="P354" s="23">
        <f t="shared" si="59"/>
        <v>0</v>
      </c>
      <c r="Q354" s="23">
        <f>SUMIF(P$3:P354, "&lt;0")</f>
        <v>-515222.61359144672</v>
      </c>
      <c r="R354" s="23">
        <f t="shared" si="60"/>
        <v>0.14311739266429074</v>
      </c>
      <c r="S354" s="20">
        <f t="shared" si="61"/>
        <v>0</v>
      </c>
      <c r="T354" s="20">
        <f t="shared" si="62"/>
        <v>1.6951137108333334</v>
      </c>
      <c r="U354" s="20">
        <f>(0.5*'Vehicle Data'!$C$3*(E354^2-E353^2))/1000</f>
        <v>0.34231790123456596</v>
      </c>
      <c r="V354" s="20">
        <f t="shared" si="64"/>
        <v>0.81183456790123998</v>
      </c>
      <c r="W354" s="37">
        <f>SUM(V$3:V354)/3600</f>
        <v>7.1794069272976754E-2</v>
      </c>
      <c r="Y354" s="3"/>
    </row>
    <row r="355" spans="1:25" x14ac:dyDescent="0.3">
      <c r="A355" s="7" t="s">
        <v>18</v>
      </c>
      <c r="B355" s="7">
        <v>352</v>
      </c>
      <c r="C355" s="7">
        <v>352</v>
      </c>
      <c r="D355" s="12">
        <v>28.1</v>
      </c>
      <c r="E355" s="24">
        <f t="shared" si="56"/>
        <v>7.8055555555555554</v>
      </c>
      <c r="F355" s="24">
        <f>SUM(E$3:E355)</f>
        <v>2450.2499999999995</v>
      </c>
      <c r="G355" s="31">
        <f t="shared" si="65"/>
        <v>-2.7777777777777679E-2</v>
      </c>
      <c r="H355" s="31">
        <f t="shared" si="63"/>
        <v>-1.3888888888889086E-2</v>
      </c>
      <c r="I355" s="35">
        <f>'Vehicle Data'!$C$8</f>
        <v>185.52672000000001</v>
      </c>
      <c r="J355" s="35">
        <f>0.5*'Vehicle Data'!$C$4*'Vehicle Data'!$C$9*'Vehicle Data'!$C$6*(Calculations!E355^2)</f>
        <v>30.652221527777776</v>
      </c>
      <c r="K355" s="35">
        <f>'Vehicle Data'!$C$3*G355</f>
        <v>-43.777777777777622</v>
      </c>
      <c r="L355" s="35">
        <f t="shared" si="57"/>
        <v>172.40116375000017</v>
      </c>
      <c r="M355" s="22">
        <f t="shared" si="55"/>
        <v>0</v>
      </c>
      <c r="N355" s="22">
        <f>SUM(M$3:M355)</f>
        <v>1102893.8798188423</v>
      </c>
      <c r="O355" s="22">
        <f t="shared" si="58"/>
        <v>0.30635941106078951</v>
      </c>
      <c r="P355" s="23">
        <f t="shared" si="59"/>
        <v>1345.6868614930568</v>
      </c>
      <c r="Q355" s="23">
        <f>SUMIF(P$3:P355, "&lt;0")</f>
        <v>-515222.61359144672</v>
      </c>
      <c r="R355" s="23">
        <f t="shared" si="60"/>
        <v>0.14311739266429074</v>
      </c>
      <c r="S355" s="20">
        <f t="shared" si="61"/>
        <v>1345.6868614930568</v>
      </c>
      <c r="T355" s="20">
        <f t="shared" si="62"/>
        <v>1.3456868614930568</v>
      </c>
      <c r="U355" s="20">
        <f>(0.5*'Vehicle Data'!$C$3*(E355^2-E354^2))/1000</f>
        <v>-0.34231790123456596</v>
      </c>
      <c r="V355" s="20">
        <f t="shared" si="64"/>
        <v>0.54770864197530555</v>
      </c>
      <c r="W355" s="37">
        <f>SUM(V$3:V355)/3600</f>
        <v>7.1946210562414334E-2</v>
      </c>
      <c r="Y355" s="3"/>
    </row>
    <row r="356" spans="1:25" x14ac:dyDescent="0.3">
      <c r="A356" s="7" t="s">
        <v>18</v>
      </c>
      <c r="B356" s="7">
        <v>353</v>
      </c>
      <c r="C356" s="7">
        <v>353</v>
      </c>
      <c r="D356" s="12">
        <v>28</v>
      </c>
      <c r="E356" s="24">
        <f t="shared" si="56"/>
        <v>7.7777777777777777</v>
      </c>
      <c r="F356" s="24">
        <f>SUM(E$3:E356)</f>
        <v>2458.0277777777774</v>
      </c>
      <c r="G356" s="31">
        <f t="shared" si="65"/>
        <v>-2.7777777777778172E-2</v>
      </c>
      <c r="H356" s="31">
        <f t="shared" si="63"/>
        <v>6.9444444444442966E-3</v>
      </c>
      <c r="I356" s="35">
        <f>'Vehicle Data'!$C$8</f>
        <v>185.52672000000001</v>
      </c>
      <c r="J356" s="35">
        <f>0.5*'Vehicle Data'!$C$4*'Vehicle Data'!$C$9*'Vehicle Data'!$C$6*(Calculations!E356^2)</f>
        <v>30.434444444444441</v>
      </c>
      <c r="K356" s="35">
        <f>'Vehicle Data'!$C$3*G356</f>
        <v>-43.777777777778397</v>
      </c>
      <c r="L356" s="35">
        <f t="shared" si="57"/>
        <v>172.18338666666605</v>
      </c>
      <c r="M356" s="22">
        <f t="shared" si="55"/>
        <v>0</v>
      </c>
      <c r="N356" s="22">
        <f>SUM(M$3:M356)</f>
        <v>1102893.8798188423</v>
      </c>
      <c r="O356" s="22">
        <f t="shared" si="58"/>
        <v>0.30635941106078951</v>
      </c>
      <c r="P356" s="23">
        <f t="shared" si="59"/>
        <v>1339.2041185185137</v>
      </c>
      <c r="Q356" s="23">
        <f>SUMIF(P$3:P356, "&lt;0")</f>
        <v>-515222.61359144672</v>
      </c>
      <c r="R356" s="23">
        <f t="shared" si="60"/>
        <v>0.14311739266429074</v>
      </c>
      <c r="S356" s="20">
        <f t="shared" si="61"/>
        <v>1339.2041185185137</v>
      </c>
      <c r="T356" s="20">
        <f t="shared" si="62"/>
        <v>1.3392041185185137</v>
      </c>
      <c r="U356" s="20">
        <f>(0.5*'Vehicle Data'!$C$3*(E356^2-E355^2))/1000</f>
        <v>-0.3411018518518546</v>
      </c>
      <c r="V356" s="20">
        <f t="shared" si="64"/>
        <v>0</v>
      </c>
      <c r="W356" s="37">
        <f>SUM(V$3:V356)/3600</f>
        <v>7.1946210562414334E-2</v>
      </c>
      <c r="Y356" s="3"/>
    </row>
    <row r="357" spans="1:25" x14ac:dyDescent="0.3">
      <c r="A357" s="7" t="s">
        <v>18</v>
      </c>
      <c r="B357" s="7">
        <v>354</v>
      </c>
      <c r="C357" s="7">
        <v>354</v>
      </c>
      <c r="D357" s="12">
        <v>27.9</v>
      </c>
      <c r="E357" s="24">
        <f t="shared" si="56"/>
        <v>7.7499999999999991</v>
      </c>
      <c r="F357" s="24">
        <f>SUM(E$3:E357)</f>
        <v>2465.7777777777774</v>
      </c>
      <c r="G357" s="31">
        <f t="shared" si="65"/>
        <v>-1.3888888888889086E-2</v>
      </c>
      <c r="H357" s="31">
        <f t="shared" si="63"/>
        <v>2.7777777777778172E-2</v>
      </c>
      <c r="I357" s="35">
        <f>'Vehicle Data'!$C$8</f>
        <v>185.52672000000001</v>
      </c>
      <c r="J357" s="35">
        <f>0.5*'Vehicle Data'!$C$4*'Vehicle Data'!$C$9*'Vehicle Data'!$C$6*(Calculations!E357^2)</f>
        <v>30.217443749999994</v>
      </c>
      <c r="K357" s="35">
        <f>'Vehicle Data'!$C$3*G357</f>
        <v>-21.888888888889198</v>
      </c>
      <c r="L357" s="35">
        <f t="shared" si="57"/>
        <v>193.85527486111081</v>
      </c>
      <c r="M357" s="22">
        <f t="shared" si="55"/>
        <v>0</v>
      </c>
      <c r="N357" s="22">
        <f>SUM(M$3:M357)</f>
        <v>1102893.8798188423</v>
      </c>
      <c r="O357" s="22">
        <f t="shared" si="58"/>
        <v>0.30635941106078951</v>
      </c>
      <c r="P357" s="23">
        <f t="shared" si="59"/>
        <v>1502.3783801736085</v>
      </c>
      <c r="Q357" s="23">
        <f>SUMIF(P$3:P357, "&lt;0")</f>
        <v>-515222.61359144672</v>
      </c>
      <c r="R357" s="23">
        <f t="shared" si="60"/>
        <v>0.14311739266429074</v>
      </c>
      <c r="S357" s="20">
        <f t="shared" si="61"/>
        <v>1502.3783801736085</v>
      </c>
      <c r="T357" s="20">
        <f t="shared" si="62"/>
        <v>1.5023783801736086</v>
      </c>
      <c r="U357" s="20">
        <f>(0.5*'Vehicle Data'!$C$3*(E357^2-E356^2))/1000</f>
        <v>-0.33988580246914313</v>
      </c>
      <c r="V357" s="20">
        <f t="shared" si="64"/>
        <v>0</v>
      </c>
      <c r="W357" s="37">
        <f>SUM(V$3:V357)/3600</f>
        <v>7.1946210562414334E-2</v>
      </c>
      <c r="Y357" s="3"/>
    </row>
    <row r="358" spans="1:25" x14ac:dyDescent="0.3">
      <c r="A358" s="7" t="s">
        <v>18</v>
      </c>
      <c r="B358" s="7">
        <v>355</v>
      </c>
      <c r="C358" s="7">
        <v>355</v>
      </c>
      <c r="D358" s="12">
        <v>27.9</v>
      </c>
      <c r="E358" s="24">
        <f t="shared" si="56"/>
        <v>7.7499999999999991</v>
      </c>
      <c r="F358" s="24">
        <f>SUM(E$3:E358)</f>
        <v>2473.5277777777774</v>
      </c>
      <c r="G358" s="31">
        <f t="shared" si="65"/>
        <v>2.7777777777778172E-2</v>
      </c>
      <c r="H358" s="31">
        <f t="shared" si="63"/>
        <v>2.7777777777777922E-2</v>
      </c>
      <c r="I358" s="35">
        <f>'Vehicle Data'!$C$8</f>
        <v>185.52672000000001</v>
      </c>
      <c r="J358" s="35">
        <f>0.5*'Vehicle Data'!$C$4*'Vehicle Data'!$C$9*'Vehicle Data'!$C$6*(Calculations!E358^2)</f>
        <v>30.217443749999994</v>
      </c>
      <c r="K358" s="35">
        <f>'Vehicle Data'!$C$3*G358</f>
        <v>43.777777777778397</v>
      </c>
      <c r="L358" s="35">
        <f t="shared" si="57"/>
        <v>259.52194152777838</v>
      </c>
      <c r="M358" s="22">
        <f t="shared" si="55"/>
        <v>2011.2950468402821</v>
      </c>
      <c r="N358" s="22">
        <f>SUM(M$3:M358)</f>
        <v>1104905.1748656826</v>
      </c>
      <c r="O358" s="22">
        <f t="shared" si="58"/>
        <v>0.30691810412935627</v>
      </c>
      <c r="P358" s="23">
        <f t="shared" si="59"/>
        <v>0</v>
      </c>
      <c r="Q358" s="23">
        <f>SUMIF(P$3:P358, "&lt;0")</f>
        <v>-515222.61359144672</v>
      </c>
      <c r="R358" s="23">
        <f t="shared" si="60"/>
        <v>0.14311739266429074</v>
      </c>
      <c r="S358" s="20">
        <f t="shared" si="61"/>
        <v>2011.2950468402821</v>
      </c>
      <c r="T358" s="20">
        <f t="shared" si="62"/>
        <v>2.0112950468402819</v>
      </c>
      <c r="U358" s="20">
        <f>(0.5*'Vehicle Data'!$C$3*(E358^2-E357^2))/1000</f>
        <v>0</v>
      </c>
      <c r="V358" s="20">
        <f t="shared" si="64"/>
        <v>0</v>
      </c>
      <c r="W358" s="37">
        <f>SUM(V$3:V358)/3600</f>
        <v>7.1946210562414334E-2</v>
      </c>
      <c r="Y358" s="3"/>
    </row>
    <row r="359" spans="1:25" x14ac:dyDescent="0.3">
      <c r="A359" s="7" t="s">
        <v>18</v>
      </c>
      <c r="B359" s="7">
        <v>356</v>
      </c>
      <c r="C359" s="7">
        <v>356</v>
      </c>
      <c r="D359" s="12">
        <v>28.1</v>
      </c>
      <c r="E359" s="24">
        <f t="shared" si="56"/>
        <v>7.8055555555555554</v>
      </c>
      <c r="F359" s="24">
        <f>SUM(E$3:E359)</f>
        <v>2481.333333333333</v>
      </c>
      <c r="G359" s="31">
        <f t="shared" si="65"/>
        <v>4.1666666666666761E-2</v>
      </c>
      <c r="H359" s="31">
        <f t="shared" si="63"/>
        <v>-2.0833333333333627E-2</v>
      </c>
      <c r="I359" s="35">
        <f>'Vehicle Data'!$C$8</f>
        <v>185.52672000000001</v>
      </c>
      <c r="J359" s="35">
        <f>0.5*'Vehicle Data'!$C$4*'Vehicle Data'!$C$9*'Vehicle Data'!$C$6*(Calculations!E359^2)</f>
        <v>30.652221527777776</v>
      </c>
      <c r="K359" s="35">
        <f>'Vehicle Data'!$C$3*G359</f>
        <v>65.666666666666814</v>
      </c>
      <c r="L359" s="35">
        <f t="shared" si="57"/>
        <v>281.84560819444459</v>
      </c>
      <c r="M359" s="22">
        <f t="shared" si="55"/>
        <v>2199.9615528510813</v>
      </c>
      <c r="N359" s="22">
        <f>SUM(M$3:M359)</f>
        <v>1107105.1364185337</v>
      </c>
      <c r="O359" s="22">
        <f t="shared" si="58"/>
        <v>0.30752920456070382</v>
      </c>
      <c r="P359" s="23">
        <f t="shared" si="59"/>
        <v>0</v>
      </c>
      <c r="Q359" s="23">
        <f>SUMIF(P$3:P359, "&lt;0")</f>
        <v>-515222.61359144672</v>
      </c>
      <c r="R359" s="23">
        <f t="shared" si="60"/>
        <v>0.14311739266429074</v>
      </c>
      <c r="S359" s="20">
        <f t="shared" si="61"/>
        <v>2199.9615528510813</v>
      </c>
      <c r="T359" s="20">
        <f t="shared" si="62"/>
        <v>2.1999615528510814</v>
      </c>
      <c r="U359" s="20">
        <f>(0.5*'Vehicle Data'!$C$3*(E359^2-E358^2))/1000</f>
        <v>0.68098765432099762</v>
      </c>
      <c r="V359" s="20">
        <f t="shared" si="64"/>
        <v>0</v>
      </c>
      <c r="W359" s="37">
        <f>SUM(V$3:V359)/3600</f>
        <v>7.1946210562414334E-2</v>
      </c>
      <c r="Y359" s="3"/>
    </row>
    <row r="360" spans="1:25" x14ac:dyDescent="0.3">
      <c r="A360" s="7" t="s">
        <v>18</v>
      </c>
      <c r="B360" s="7">
        <v>357</v>
      </c>
      <c r="C360" s="7">
        <v>357</v>
      </c>
      <c r="D360" s="12">
        <v>28.2</v>
      </c>
      <c r="E360" s="24">
        <f t="shared" si="56"/>
        <v>7.833333333333333</v>
      </c>
      <c r="F360" s="24">
        <f>SUM(E$3:E360)</f>
        <v>2489.1666666666665</v>
      </c>
      <c r="G360" s="31">
        <f t="shared" si="65"/>
        <v>-1.3888888888889086E-2</v>
      </c>
      <c r="H360" s="31">
        <f t="shared" si="63"/>
        <v>-0.11111111111111122</v>
      </c>
      <c r="I360" s="35">
        <f>'Vehicle Data'!$C$8</f>
        <v>185.52672000000001</v>
      </c>
      <c r="J360" s="35">
        <f>0.5*'Vehicle Data'!$C$4*'Vehicle Data'!$C$9*'Vehicle Data'!$C$6*(Calculations!E360^2)</f>
        <v>30.870774999999998</v>
      </c>
      <c r="K360" s="35">
        <f>'Vehicle Data'!$C$3*G360</f>
        <v>-21.888888888889198</v>
      </c>
      <c r="L360" s="35">
        <f t="shared" si="57"/>
        <v>194.50860611111082</v>
      </c>
      <c r="M360" s="22">
        <f t="shared" si="55"/>
        <v>0</v>
      </c>
      <c r="N360" s="22">
        <f>SUM(M$3:M360)</f>
        <v>1107105.1364185337</v>
      </c>
      <c r="O360" s="22">
        <f t="shared" si="58"/>
        <v>0.30752920456070382</v>
      </c>
      <c r="P360" s="23">
        <f t="shared" si="59"/>
        <v>1523.6507478703681</v>
      </c>
      <c r="Q360" s="23">
        <f>SUMIF(P$3:P360, "&lt;0")</f>
        <v>-515222.61359144672</v>
      </c>
      <c r="R360" s="23">
        <f t="shared" si="60"/>
        <v>0.14311739266429074</v>
      </c>
      <c r="S360" s="20">
        <f t="shared" si="61"/>
        <v>1523.6507478703681</v>
      </c>
      <c r="T360" s="20">
        <f t="shared" si="62"/>
        <v>1.5236507478703682</v>
      </c>
      <c r="U360" s="20">
        <f>(0.5*'Vehicle Data'!$C$3*(E360^2-E359^2))/1000</f>
        <v>0.34231790123456596</v>
      </c>
      <c r="V360" s="20">
        <f t="shared" si="64"/>
        <v>0.27093580246914534</v>
      </c>
      <c r="W360" s="37">
        <f>SUM(V$3:V360)/3600</f>
        <v>7.2021470507544649E-2</v>
      </c>
      <c r="Y360" s="3"/>
    </row>
    <row r="361" spans="1:25" x14ac:dyDescent="0.3">
      <c r="A361" s="7" t="s">
        <v>18</v>
      </c>
      <c r="B361" s="7">
        <v>358</v>
      </c>
      <c r="C361" s="7">
        <v>358</v>
      </c>
      <c r="D361" s="12">
        <v>28</v>
      </c>
      <c r="E361" s="24">
        <f t="shared" si="56"/>
        <v>7.7777777777777777</v>
      </c>
      <c r="F361" s="24">
        <f>SUM(E$3:E361)</f>
        <v>2496.9444444444443</v>
      </c>
      <c r="G361" s="31">
        <f t="shared" si="65"/>
        <v>-0.18055555555555566</v>
      </c>
      <c r="H361" s="31">
        <f t="shared" si="63"/>
        <v>-0.20138888888888878</v>
      </c>
      <c r="I361" s="35">
        <f>'Vehicle Data'!$C$8</f>
        <v>185.52672000000001</v>
      </c>
      <c r="J361" s="35">
        <f>0.5*'Vehicle Data'!$C$4*'Vehicle Data'!$C$9*'Vehicle Data'!$C$6*(Calculations!E361^2)</f>
        <v>30.434444444444441</v>
      </c>
      <c r="K361" s="35">
        <f>'Vehicle Data'!$C$3*G361</f>
        <v>-284.55555555555571</v>
      </c>
      <c r="L361" s="35">
        <f t="shared" si="57"/>
        <v>-68.594391111111264</v>
      </c>
      <c r="M361" s="22">
        <f t="shared" si="55"/>
        <v>0</v>
      </c>
      <c r="N361" s="22">
        <f>SUM(M$3:M361)</f>
        <v>1107105.1364185337</v>
      </c>
      <c r="O361" s="22">
        <f t="shared" si="58"/>
        <v>0.30752920456070382</v>
      </c>
      <c r="P361" s="23">
        <f t="shared" si="59"/>
        <v>-533.51193086419869</v>
      </c>
      <c r="Q361" s="23">
        <f>SUMIF(P$3:P361, "&lt;0")</f>
        <v>-515756.1255223109</v>
      </c>
      <c r="R361" s="23">
        <f t="shared" si="60"/>
        <v>0.14326559042286413</v>
      </c>
      <c r="S361" s="20">
        <f t="shared" si="61"/>
        <v>-533.51193086419869</v>
      </c>
      <c r="T361" s="20">
        <f t="shared" si="62"/>
        <v>-0.53351193086419868</v>
      </c>
      <c r="U361" s="20">
        <f>(0.5*'Vehicle Data'!$C$3*(E361^2-E360^2))/1000</f>
        <v>-0.68341975308642056</v>
      </c>
      <c r="V361" s="20">
        <f t="shared" si="64"/>
        <v>0.82059012345678939</v>
      </c>
      <c r="W361" s="37">
        <f>SUM(V$3:V361)/3600</f>
        <v>7.2249412208504865E-2</v>
      </c>
      <c r="Y361" s="3"/>
    </row>
    <row r="362" spans="1:25" x14ac:dyDescent="0.3">
      <c r="A362" s="7" t="s">
        <v>18</v>
      </c>
      <c r="B362" s="7">
        <v>359</v>
      </c>
      <c r="C362" s="7">
        <v>359</v>
      </c>
      <c r="D362" s="12">
        <v>26.9</v>
      </c>
      <c r="E362" s="24">
        <f t="shared" si="56"/>
        <v>7.4722222222222214</v>
      </c>
      <c r="F362" s="24">
        <f>SUM(E$3:E362)</f>
        <v>2504.4166666666665</v>
      </c>
      <c r="G362" s="31">
        <f t="shared" si="65"/>
        <v>-0.41666666666666663</v>
      </c>
      <c r="H362" s="31">
        <f t="shared" si="63"/>
        <v>-0.16666666666666652</v>
      </c>
      <c r="I362" s="35">
        <f>'Vehicle Data'!$C$8</f>
        <v>185.52672000000001</v>
      </c>
      <c r="J362" s="35">
        <f>0.5*'Vehicle Data'!$C$4*'Vehicle Data'!$C$9*'Vehicle Data'!$C$6*(Calculations!E362^2)</f>
        <v>28.090138194444439</v>
      </c>
      <c r="K362" s="35">
        <f>'Vehicle Data'!$C$3*G362</f>
        <v>-656.66666666666663</v>
      </c>
      <c r="L362" s="35">
        <f t="shared" si="57"/>
        <v>-443.04980847222214</v>
      </c>
      <c r="M362" s="22">
        <f t="shared" si="55"/>
        <v>0</v>
      </c>
      <c r="N362" s="22">
        <f>SUM(M$3:M362)</f>
        <v>1107105.1364185337</v>
      </c>
      <c r="O362" s="22">
        <f t="shared" si="58"/>
        <v>0.30752920456070382</v>
      </c>
      <c r="P362" s="23">
        <f t="shared" si="59"/>
        <v>-3310.5666244174372</v>
      </c>
      <c r="Q362" s="23">
        <f>SUMIF(P$3:P362, "&lt;0")</f>
        <v>-519066.69214672834</v>
      </c>
      <c r="R362" s="23">
        <f t="shared" si="60"/>
        <v>0.1441851922629801</v>
      </c>
      <c r="S362" s="20">
        <f t="shared" si="61"/>
        <v>-3310.5666244174372</v>
      </c>
      <c r="T362" s="20">
        <f t="shared" si="62"/>
        <v>-3.310566624417437</v>
      </c>
      <c r="U362" s="20">
        <f>(0.5*'Vehicle Data'!$C$3*(E362^2-E361^2))/1000</f>
        <v>-3.6718611111111157</v>
      </c>
      <c r="V362" s="20">
        <f t="shared" si="64"/>
        <v>2.3907530864197564</v>
      </c>
      <c r="W362" s="37">
        <f>SUM(V$3:V362)/3600</f>
        <v>7.2913510288065905E-2</v>
      </c>
      <c r="Y362" s="3"/>
    </row>
    <row r="363" spans="1:25" x14ac:dyDescent="0.3">
      <c r="A363" s="7" t="s">
        <v>18</v>
      </c>
      <c r="B363" s="7">
        <v>360</v>
      </c>
      <c r="C363" s="7">
        <v>360</v>
      </c>
      <c r="D363" s="12">
        <v>25</v>
      </c>
      <c r="E363" s="24">
        <f t="shared" si="56"/>
        <v>6.9444444444444446</v>
      </c>
      <c r="F363" s="24">
        <f>SUM(E$3:E363)</f>
        <v>2511.3611111111109</v>
      </c>
      <c r="G363" s="31">
        <f t="shared" si="65"/>
        <v>-0.51388888888888873</v>
      </c>
      <c r="H363" s="31">
        <f t="shared" si="63"/>
        <v>-6.9444444444445586E-3</v>
      </c>
      <c r="I363" s="35">
        <f>'Vehicle Data'!$C$8</f>
        <v>185.52672000000001</v>
      </c>
      <c r="J363" s="35">
        <f>0.5*'Vehicle Data'!$C$4*'Vehicle Data'!$C$9*'Vehicle Data'!$C$6*(Calculations!E363^2)</f>
        <v>24.262152777777779</v>
      </c>
      <c r="K363" s="35">
        <f>'Vehicle Data'!$C$3*G363</f>
        <v>-809.88888888888869</v>
      </c>
      <c r="L363" s="35">
        <f t="shared" si="57"/>
        <v>-600.1000161111109</v>
      </c>
      <c r="M363" s="22">
        <f t="shared" si="55"/>
        <v>0</v>
      </c>
      <c r="N363" s="22">
        <f>SUM(M$3:M363)</f>
        <v>1107105.1364185337</v>
      </c>
      <c r="O363" s="22">
        <f t="shared" si="58"/>
        <v>0.30752920456070382</v>
      </c>
      <c r="P363" s="23">
        <f t="shared" si="59"/>
        <v>-4167.3612229938262</v>
      </c>
      <c r="Q363" s="23">
        <f>SUMIF(P$3:P363, "&lt;0")</f>
        <v>-523234.05336972215</v>
      </c>
      <c r="R363" s="23">
        <f t="shared" si="60"/>
        <v>0.14534279260270061</v>
      </c>
      <c r="S363" s="20">
        <f t="shared" si="61"/>
        <v>-4167.3612229938262</v>
      </c>
      <c r="T363" s="20">
        <f t="shared" si="62"/>
        <v>-4.1673612229938266</v>
      </c>
      <c r="U363" s="20">
        <f>(0.5*'Vehicle Data'!$C$3*(E363^2-E362^2))/1000</f>
        <v>-5.9957314814814717</v>
      </c>
      <c r="V363" s="20">
        <f t="shared" si="64"/>
        <v>1.8590962962962849</v>
      </c>
      <c r="W363" s="37">
        <f>SUM(V$3:V363)/3600</f>
        <v>7.3429925925925996E-2</v>
      </c>
      <c r="Y363" s="3"/>
    </row>
    <row r="364" spans="1:25" x14ac:dyDescent="0.3">
      <c r="A364" s="7" t="s">
        <v>18</v>
      </c>
      <c r="B364" s="7">
        <v>361</v>
      </c>
      <c r="C364" s="7">
        <v>361</v>
      </c>
      <c r="D364" s="12">
        <v>23.2</v>
      </c>
      <c r="E364" s="24">
        <f t="shared" si="56"/>
        <v>6.4444444444444438</v>
      </c>
      <c r="F364" s="24">
        <f>SUM(E$3:E364)</f>
        <v>2517.8055555555552</v>
      </c>
      <c r="G364" s="31">
        <f t="shared" si="65"/>
        <v>-0.43055555555555575</v>
      </c>
      <c r="H364" s="31">
        <f t="shared" si="63"/>
        <v>0.11111111111111119</v>
      </c>
      <c r="I364" s="35">
        <f>'Vehicle Data'!$C$8</f>
        <v>185.52672000000001</v>
      </c>
      <c r="J364" s="35">
        <f>0.5*'Vehicle Data'!$C$4*'Vehicle Data'!$C$9*'Vehicle Data'!$C$6*(Calculations!E364^2)</f>
        <v>20.89417777777777</v>
      </c>
      <c r="K364" s="35">
        <f>'Vehicle Data'!$C$3*G364</f>
        <v>-678.55555555555588</v>
      </c>
      <c r="L364" s="35">
        <f t="shared" si="57"/>
        <v>-472.1346577777781</v>
      </c>
      <c r="M364" s="22">
        <f t="shared" si="55"/>
        <v>0</v>
      </c>
      <c r="N364" s="22">
        <f>SUM(M$3:M364)</f>
        <v>1107105.1364185337</v>
      </c>
      <c r="O364" s="22">
        <f t="shared" si="58"/>
        <v>0.30752920456070382</v>
      </c>
      <c r="P364" s="23">
        <f t="shared" si="59"/>
        <v>-3042.6455723456806</v>
      </c>
      <c r="Q364" s="23">
        <f>SUMIF(P$3:P364, "&lt;0")</f>
        <v>-526276.6989420678</v>
      </c>
      <c r="R364" s="23">
        <f t="shared" si="60"/>
        <v>0.14618797192835217</v>
      </c>
      <c r="S364" s="20">
        <f t="shared" si="61"/>
        <v>-3042.6455723456806</v>
      </c>
      <c r="T364" s="20">
        <f t="shared" si="62"/>
        <v>-3.0426455723456804</v>
      </c>
      <c r="U364" s="20">
        <f>(0.5*'Vehicle Data'!$C$3*(E364^2-E363^2))/1000</f>
        <v>-5.275222222222232</v>
      </c>
      <c r="V364" s="20">
        <f t="shared" si="64"/>
        <v>0</v>
      </c>
      <c r="W364" s="37">
        <f>SUM(V$3:V364)/3600</f>
        <v>7.3429925925925996E-2</v>
      </c>
      <c r="Y364" s="3"/>
    </row>
    <row r="365" spans="1:25" x14ac:dyDescent="0.3">
      <c r="A365" s="7" t="s">
        <v>18</v>
      </c>
      <c r="B365" s="7">
        <v>362</v>
      </c>
      <c r="C365" s="7">
        <v>362</v>
      </c>
      <c r="D365" s="12">
        <v>21.9</v>
      </c>
      <c r="E365" s="24">
        <f t="shared" si="56"/>
        <v>6.083333333333333</v>
      </c>
      <c r="F365" s="24">
        <f>SUM(E$3:E365)</f>
        <v>2523.8888888888887</v>
      </c>
      <c r="G365" s="31">
        <f t="shared" si="65"/>
        <v>-0.29166666666666635</v>
      </c>
      <c r="H365" s="31">
        <f t="shared" si="63"/>
        <v>0.13194444444444459</v>
      </c>
      <c r="I365" s="35">
        <f>'Vehicle Data'!$C$8</f>
        <v>185.52672000000001</v>
      </c>
      <c r="J365" s="35">
        <f>0.5*'Vehicle Data'!$C$4*'Vehicle Data'!$C$9*'Vehicle Data'!$C$6*(Calculations!E365^2)</f>
        <v>18.61819375</v>
      </c>
      <c r="K365" s="35">
        <f>'Vehicle Data'!$C$3*G365</f>
        <v>-459.66666666666617</v>
      </c>
      <c r="L365" s="35">
        <f t="shared" si="57"/>
        <v>-255.52175291666617</v>
      </c>
      <c r="M365" s="22">
        <f t="shared" si="55"/>
        <v>0</v>
      </c>
      <c r="N365" s="22">
        <f>SUM(M$3:M365)</f>
        <v>1107105.1364185337</v>
      </c>
      <c r="O365" s="22">
        <f t="shared" si="58"/>
        <v>0.30752920456070382</v>
      </c>
      <c r="P365" s="23">
        <f t="shared" si="59"/>
        <v>-1554.4239969097191</v>
      </c>
      <c r="Q365" s="23">
        <f>SUMIF(P$3:P365, "&lt;0")</f>
        <v>-527831.12293897755</v>
      </c>
      <c r="R365" s="23">
        <f t="shared" si="60"/>
        <v>0.14661975637193822</v>
      </c>
      <c r="S365" s="20">
        <f t="shared" si="61"/>
        <v>-1554.4239969097191</v>
      </c>
      <c r="T365" s="20">
        <f t="shared" si="62"/>
        <v>-1.5544239969097191</v>
      </c>
      <c r="U365" s="20">
        <f>(0.5*'Vehicle Data'!$C$3*(E365^2-E364^2))/1000</f>
        <v>-3.5648487654320915</v>
      </c>
      <c r="V365" s="20">
        <f t="shared" si="64"/>
        <v>0</v>
      </c>
      <c r="W365" s="37">
        <f>SUM(V$3:V365)/3600</f>
        <v>7.3429925925925996E-2</v>
      </c>
      <c r="Y365" s="3"/>
    </row>
    <row r="366" spans="1:25" x14ac:dyDescent="0.3">
      <c r="A366" s="7" t="s">
        <v>18</v>
      </c>
      <c r="B366" s="7">
        <v>363</v>
      </c>
      <c r="C366" s="7">
        <v>363</v>
      </c>
      <c r="D366" s="12">
        <v>21.1</v>
      </c>
      <c r="E366" s="24">
        <f t="shared" si="56"/>
        <v>5.8611111111111116</v>
      </c>
      <c r="F366" s="24">
        <f>SUM(E$3:E366)</f>
        <v>2529.75</v>
      </c>
      <c r="G366" s="31">
        <f t="shared" si="65"/>
        <v>-0.16666666666666657</v>
      </c>
      <c r="H366" s="31">
        <f t="shared" si="63"/>
        <v>0.11805555555555525</v>
      </c>
      <c r="I366" s="35">
        <f>'Vehicle Data'!$C$8</f>
        <v>185.52672000000001</v>
      </c>
      <c r="J366" s="35">
        <f>0.5*'Vehicle Data'!$C$4*'Vehicle Data'!$C$9*'Vehicle Data'!$C$6*(Calculations!E366^2)</f>
        <v>17.282804861111114</v>
      </c>
      <c r="K366" s="35">
        <f>'Vehicle Data'!$C$3*G366</f>
        <v>-262.66666666666652</v>
      </c>
      <c r="L366" s="35">
        <f t="shared" si="57"/>
        <v>-59.857141805555386</v>
      </c>
      <c r="M366" s="22">
        <f t="shared" si="55"/>
        <v>0</v>
      </c>
      <c r="N366" s="22">
        <f>SUM(M$3:M366)</f>
        <v>1107105.1364185337</v>
      </c>
      <c r="O366" s="22">
        <f t="shared" si="58"/>
        <v>0.30752920456070382</v>
      </c>
      <c r="P366" s="23">
        <f t="shared" si="59"/>
        <v>-350.82935891589409</v>
      </c>
      <c r="Q366" s="23">
        <f>SUMIF(P$3:P366, "&lt;0")</f>
        <v>-528181.95229789347</v>
      </c>
      <c r="R366" s="23">
        <f t="shared" si="60"/>
        <v>0.14671720897163706</v>
      </c>
      <c r="S366" s="20">
        <f t="shared" si="61"/>
        <v>-350.82935891589409</v>
      </c>
      <c r="T366" s="20">
        <f t="shared" si="62"/>
        <v>-0.35082935891589406</v>
      </c>
      <c r="U366" s="20">
        <f>(0.5*'Vehicle Data'!$C$3*(E366^2-E365^2))/1000</f>
        <v>-2.0916049382716011</v>
      </c>
      <c r="V366" s="20">
        <f t="shared" si="64"/>
        <v>0</v>
      </c>
      <c r="W366" s="37">
        <f>SUM(V$3:V366)/3600</f>
        <v>7.3429925925925996E-2</v>
      </c>
      <c r="Y366" s="3"/>
    </row>
    <row r="367" spans="1:25" x14ac:dyDescent="0.3">
      <c r="A367" s="7" t="s">
        <v>18</v>
      </c>
      <c r="B367" s="7">
        <v>364</v>
      </c>
      <c r="C367" s="7">
        <v>364</v>
      </c>
      <c r="D367" s="12">
        <v>20.7</v>
      </c>
      <c r="E367" s="24">
        <f t="shared" si="56"/>
        <v>5.75</v>
      </c>
      <c r="F367" s="24">
        <f>SUM(E$3:E367)</f>
        <v>2535.5</v>
      </c>
      <c r="G367" s="31">
        <f t="shared" si="65"/>
        <v>-5.5555555555555851E-2</v>
      </c>
      <c r="H367" s="31">
        <f t="shared" si="63"/>
        <v>9.0277777777777832E-2</v>
      </c>
      <c r="I367" s="35">
        <f>'Vehicle Data'!$C$8</f>
        <v>185.52672000000001</v>
      </c>
      <c r="J367" s="35">
        <f>0.5*'Vehicle Data'!$C$4*'Vehicle Data'!$C$9*'Vehicle Data'!$C$6*(Calculations!E367^2)</f>
        <v>16.633743750000001</v>
      </c>
      <c r="K367" s="35">
        <f>'Vehicle Data'!$C$3*G367</f>
        <v>-87.555555555556026</v>
      </c>
      <c r="L367" s="35">
        <f t="shared" si="57"/>
        <v>114.60490819444399</v>
      </c>
      <c r="M367" s="22">
        <f t="shared" si="55"/>
        <v>0</v>
      </c>
      <c r="N367" s="22">
        <f>SUM(M$3:M367)</f>
        <v>1107105.1364185337</v>
      </c>
      <c r="O367" s="22">
        <f t="shared" si="58"/>
        <v>0.30752920456070382</v>
      </c>
      <c r="P367" s="23">
        <f t="shared" si="59"/>
        <v>658.97822211805294</v>
      </c>
      <c r="Q367" s="23">
        <f>SUMIF(P$3:P367, "&lt;0")</f>
        <v>-528181.95229789347</v>
      </c>
      <c r="R367" s="23">
        <f t="shared" si="60"/>
        <v>0.14671720897163706</v>
      </c>
      <c r="S367" s="20">
        <f t="shared" si="61"/>
        <v>658.97822211805294</v>
      </c>
      <c r="T367" s="20">
        <f t="shared" si="62"/>
        <v>0.6589782221180529</v>
      </c>
      <c r="U367" s="20">
        <f>(0.5*'Vehicle Data'!$C$3*(E367^2-E366^2))/1000</f>
        <v>-1.01661728395062</v>
      </c>
      <c r="V367" s="20">
        <f t="shared" si="64"/>
        <v>0</v>
      </c>
      <c r="W367" s="37">
        <f>SUM(V$3:V367)/3600</f>
        <v>7.3429925925925996E-2</v>
      </c>
      <c r="Y367" s="3"/>
    </row>
    <row r="368" spans="1:25" x14ac:dyDescent="0.3">
      <c r="A368" s="7" t="s">
        <v>18</v>
      </c>
      <c r="B368" s="7">
        <v>365</v>
      </c>
      <c r="C368" s="7">
        <v>365</v>
      </c>
      <c r="D368" s="12">
        <v>20.7</v>
      </c>
      <c r="E368" s="24">
        <f t="shared" si="56"/>
        <v>5.75</v>
      </c>
      <c r="F368" s="24">
        <f>SUM(E$3:E368)</f>
        <v>2541.25</v>
      </c>
      <c r="G368" s="31">
        <f t="shared" si="65"/>
        <v>1.3888888888889086E-2</v>
      </c>
      <c r="H368" s="31">
        <f t="shared" si="63"/>
        <v>6.2500000000000153E-2</v>
      </c>
      <c r="I368" s="35">
        <f>'Vehicle Data'!$C$8</f>
        <v>185.52672000000001</v>
      </c>
      <c r="J368" s="35">
        <f>0.5*'Vehicle Data'!$C$4*'Vehicle Data'!$C$9*'Vehicle Data'!$C$6*(Calculations!E368^2)</f>
        <v>16.633743750000001</v>
      </c>
      <c r="K368" s="35">
        <f>'Vehicle Data'!$C$3*G368</f>
        <v>21.888888888889198</v>
      </c>
      <c r="L368" s="35">
        <f t="shared" si="57"/>
        <v>224.04935263888922</v>
      </c>
      <c r="M368" s="22">
        <f t="shared" si="55"/>
        <v>1288.283777673613</v>
      </c>
      <c r="N368" s="22">
        <f>SUM(M$3:M368)</f>
        <v>1108393.4201962075</v>
      </c>
      <c r="O368" s="22">
        <f t="shared" si="58"/>
        <v>0.30788706116561321</v>
      </c>
      <c r="P368" s="23">
        <f t="shared" si="59"/>
        <v>0</v>
      </c>
      <c r="Q368" s="23">
        <f>SUMIF(P$3:P368, "&lt;0")</f>
        <v>-528181.95229789347</v>
      </c>
      <c r="R368" s="23">
        <f t="shared" si="60"/>
        <v>0.14671720897163706</v>
      </c>
      <c r="S368" s="20">
        <f t="shared" si="61"/>
        <v>1288.283777673613</v>
      </c>
      <c r="T368" s="20">
        <f t="shared" si="62"/>
        <v>1.2882837776736131</v>
      </c>
      <c r="U368" s="20">
        <f>(0.5*'Vehicle Data'!$C$3*(E368^2-E367^2))/1000</f>
        <v>0</v>
      </c>
      <c r="V368" s="20">
        <f t="shared" si="64"/>
        <v>0</v>
      </c>
      <c r="W368" s="37">
        <f>SUM(V$3:V368)/3600</f>
        <v>7.3429925925925996E-2</v>
      </c>
      <c r="Y368" s="3"/>
    </row>
    <row r="369" spans="1:25" x14ac:dyDescent="0.3">
      <c r="A369" s="7" t="s">
        <v>18</v>
      </c>
      <c r="B369" s="7">
        <v>366</v>
      </c>
      <c r="C369" s="7">
        <v>366</v>
      </c>
      <c r="D369" s="12">
        <v>20.8</v>
      </c>
      <c r="E369" s="24">
        <f t="shared" si="56"/>
        <v>5.7777777777777777</v>
      </c>
      <c r="F369" s="24">
        <f>SUM(E$3:E369)</f>
        <v>2547.0277777777778</v>
      </c>
      <c r="G369" s="31">
        <f t="shared" si="65"/>
        <v>6.9444444444444448E-2</v>
      </c>
      <c r="H369" s="31">
        <f t="shared" si="63"/>
        <v>8.3333333333333287E-2</v>
      </c>
      <c r="I369" s="35">
        <f>'Vehicle Data'!$C$8</f>
        <v>185.52672000000001</v>
      </c>
      <c r="J369" s="35">
        <f>0.5*'Vehicle Data'!$C$4*'Vehicle Data'!$C$9*'Vehicle Data'!$C$6*(Calculations!E369^2)</f>
        <v>16.794844444444443</v>
      </c>
      <c r="K369" s="35">
        <f>'Vehicle Data'!$C$3*G369</f>
        <v>109.44444444444444</v>
      </c>
      <c r="L369" s="35">
        <f t="shared" si="57"/>
        <v>311.7660088888889</v>
      </c>
      <c r="M369" s="22">
        <f t="shared" si="55"/>
        <v>1801.3147180246915</v>
      </c>
      <c r="N369" s="22">
        <f>SUM(M$3:M369)</f>
        <v>1110194.7349142323</v>
      </c>
      <c r="O369" s="22">
        <f t="shared" si="58"/>
        <v>0.3083874263650645</v>
      </c>
      <c r="P369" s="23">
        <f t="shared" si="59"/>
        <v>0</v>
      </c>
      <c r="Q369" s="23">
        <f>SUMIF(P$3:P369, "&lt;0")</f>
        <v>-528181.95229789347</v>
      </c>
      <c r="R369" s="23">
        <f t="shared" si="60"/>
        <v>0.14671720897163706</v>
      </c>
      <c r="S369" s="20">
        <f t="shared" si="61"/>
        <v>1801.3147180246915</v>
      </c>
      <c r="T369" s="20">
        <f t="shared" si="62"/>
        <v>1.8013147180246916</v>
      </c>
      <c r="U369" s="20">
        <f>(0.5*'Vehicle Data'!$C$3*(E369^2-E368^2))/1000</f>
        <v>0.25233024691357947</v>
      </c>
      <c r="V369" s="20">
        <f t="shared" si="64"/>
        <v>0</v>
      </c>
      <c r="W369" s="37">
        <f>SUM(V$3:V369)/3600</f>
        <v>7.3429925925925996E-2</v>
      </c>
      <c r="Y369" s="3"/>
    </row>
    <row r="370" spans="1:25" x14ac:dyDescent="0.3">
      <c r="A370" s="7" t="s">
        <v>18</v>
      </c>
      <c r="B370" s="7">
        <v>367</v>
      </c>
      <c r="C370" s="7">
        <v>367</v>
      </c>
      <c r="D370" s="12">
        <v>21.2</v>
      </c>
      <c r="E370" s="24">
        <f t="shared" si="56"/>
        <v>5.8888888888888884</v>
      </c>
      <c r="F370" s="24">
        <f>SUM(E$3:E370)</f>
        <v>2552.9166666666665</v>
      </c>
      <c r="G370" s="31">
        <f t="shared" si="65"/>
        <v>0.18055555555555566</v>
      </c>
      <c r="H370" s="31">
        <f t="shared" si="63"/>
        <v>0.12500000000000006</v>
      </c>
      <c r="I370" s="35">
        <f>'Vehicle Data'!$C$8</f>
        <v>185.52672000000001</v>
      </c>
      <c r="J370" s="35">
        <f>0.5*'Vehicle Data'!$C$4*'Vehicle Data'!$C$9*'Vehicle Data'!$C$6*(Calculations!E370^2)</f>
        <v>17.447011111111106</v>
      </c>
      <c r="K370" s="35">
        <f>'Vehicle Data'!$C$3*G370</f>
        <v>284.55555555555571</v>
      </c>
      <c r="L370" s="35">
        <f t="shared" si="57"/>
        <v>487.52928666666685</v>
      </c>
      <c r="M370" s="22">
        <f t="shared" si="55"/>
        <v>2871.0057992592601</v>
      </c>
      <c r="N370" s="22">
        <f>SUM(M$3:M370)</f>
        <v>1113065.7407134916</v>
      </c>
      <c r="O370" s="22">
        <f t="shared" si="58"/>
        <v>0.30918492797596986</v>
      </c>
      <c r="P370" s="23">
        <f t="shared" si="59"/>
        <v>0</v>
      </c>
      <c r="Q370" s="23">
        <f>SUMIF(P$3:P370, "&lt;0")</f>
        <v>-528181.95229789347</v>
      </c>
      <c r="R370" s="23">
        <f t="shared" si="60"/>
        <v>0.14671720897163706</v>
      </c>
      <c r="S370" s="20">
        <f t="shared" si="61"/>
        <v>2871.0057992592601</v>
      </c>
      <c r="T370" s="20">
        <f t="shared" si="62"/>
        <v>2.8710057992592599</v>
      </c>
      <c r="U370" s="20">
        <f>(0.5*'Vehicle Data'!$C$3*(E370^2-E369^2))/1000</f>
        <v>1.021481481481477</v>
      </c>
      <c r="V370" s="20">
        <f t="shared" si="64"/>
        <v>0</v>
      </c>
      <c r="W370" s="37">
        <f>SUM(V$3:V370)/3600</f>
        <v>7.3429925925925996E-2</v>
      </c>
      <c r="Y370" s="3"/>
    </row>
    <row r="371" spans="1:25" x14ac:dyDescent="0.3">
      <c r="A371" s="7" t="s">
        <v>18</v>
      </c>
      <c r="B371" s="7">
        <v>368</v>
      </c>
      <c r="C371" s="7">
        <v>368</v>
      </c>
      <c r="D371" s="12">
        <v>22.1</v>
      </c>
      <c r="E371" s="24">
        <f t="shared" si="56"/>
        <v>6.1388888888888893</v>
      </c>
      <c r="F371" s="24">
        <f>SUM(E$3:E371)</f>
        <v>2559.0555555555552</v>
      </c>
      <c r="G371" s="31">
        <f t="shared" si="65"/>
        <v>0.31944444444444453</v>
      </c>
      <c r="H371" s="31">
        <f t="shared" si="63"/>
        <v>6.2499999999999903E-2</v>
      </c>
      <c r="I371" s="35">
        <f>'Vehicle Data'!$C$8</f>
        <v>185.52672000000001</v>
      </c>
      <c r="J371" s="35">
        <f>0.5*'Vehicle Data'!$C$4*'Vehicle Data'!$C$9*'Vehicle Data'!$C$6*(Calculations!E371^2)</f>
        <v>18.959804861111113</v>
      </c>
      <c r="K371" s="35">
        <f>'Vehicle Data'!$C$3*G371</f>
        <v>503.44444444444457</v>
      </c>
      <c r="L371" s="35">
        <f t="shared" si="57"/>
        <v>707.93096930555566</v>
      </c>
      <c r="M371" s="22">
        <f t="shared" si="55"/>
        <v>4345.9095615702172</v>
      </c>
      <c r="N371" s="22">
        <f>SUM(M$3:M371)</f>
        <v>1117411.6502750618</v>
      </c>
      <c r="O371" s="22">
        <f t="shared" si="58"/>
        <v>0.31039212507640607</v>
      </c>
      <c r="P371" s="23">
        <f t="shared" si="59"/>
        <v>0</v>
      </c>
      <c r="Q371" s="23">
        <f>SUMIF(P$3:P371, "&lt;0")</f>
        <v>-528181.95229789347</v>
      </c>
      <c r="R371" s="23">
        <f t="shared" si="60"/>
        <v>0.14671720897163706</v>
      </c>
      <c r="S371" s="20">
        <f t="shared" si="61"/>
        <v>4345.9095615702172</v>
      </c>
      <c r="T371" s="20">
        <f t="shared" si="62"/>
        <v>4.3459095615702168</v>
      </c>
      <c r="U371" s="20">
        <f>(0.5*'Vehicle Data'!$C$3*(E371^2-E370^2))/1000</f>
        <v>2.3694722222222322</v>
      </c>
      <c r="V371" s="20">
        <f t="shared" si="64"/>
        <v>0</v>
      </c>
      <c r="W371" s="37">
        <f>SUM(V$3:V371)/3600</f>
        <v>7.3429925925925996E-2</v>
      </c>
      <c r="Y371" s="3"/>
    </row>
    <row r="372" spans="1:25" x14ac:dyDescent="0.3">
      <c r="A372" s="7" t="s">
        <v>18</v>
      </c>
      <c r="B372" s="7">
        <v>369</v>
      </c>
      <c r="C372" s="7">
        <v>369</v>
      </c>
      <c r="D372" s="12">
        <v>23.5</v>
      </c>
      <c r="E372" s="24">
        <f t="shared" si="56"/>
        <v>6.5277777777777777</v>
      </c>
      <c r="F372" s="24">
        <f>SUM(E$3:E372)</f>
        <v>2565.583333333333</v>
      </c>
      <c r="G372" s="31">
        <f t="shared" si="65"/>
        <v>0.30555555555555547</v>
      </c>
      <c r="H372" s="31">
        <f t="shared" si="63"/>
        <v>-9.0277777777777818E-2</v>
      </c>
      <c r="I372" s="35">
        <f>'Vehicle Data'!$C$8</f>
        <v>185.52672000000001</v>
      </c>
      <c r="J372" s="35">
        <f>0.5*'Vehicle Data'!$C$4*'Vehicle Data'!$C$9*'Vehicle Data'!$C$6*(Calculations!E372^2)</f>
        <v>21.438038194444442</v>
      </c>
      <c r="K372" s="35">
        <f>'Vehicle Data'!$C$3*G372</f>
        <v>481.55555555555543</v>
      </c>
      <c r="L372" s="35">
        <f t="shared" si="57"/>
        <v>688.5203137499999</v>
      </c>
      <c r="M372" s="22">
        <f t="shared" si="55"/>
        <v>4494.5076036458322</v>
      </c>
      <c r="N372" s="22">
        <f>SUM(M$3:M372)</f>
        <v>1121906.1578787076</v>
      </c>
      <c r="O372" s="22">
        <f t="shared" si="58"/>
        <v>0.31164059941075212</v>
      </c>
      <c r="P372" s="23">
        <f t="shared" si="59"/>
        <v>0</v>
      </c>
      <c r="Q372" s="23">
        <f>SUMIF(P$3:P372, "&lt;0")</f>
        <v>-528181.95229789347</v>
      </c>
      <c r="R372" s="23">
        <f t="shared" si="60"/>
        <v>0.14671720897163706</v>
      </c>
      <c r="S372" s="20">
        <f t="shared" si="61"/>
        <v>4494.5076036458322</v>
      </c>
      <c r="T372" s="20">
        <f t="shared" si="62"/>
        <v>4.4945076036458325</v>
      </c>
      <c r="U372" s="20">
        <f>(0.5*'Vehicle Data'!$C$3*(E372^2-E371^2))/1000</f>
        <v>3.8816296296296224</v>
      </c>
      <c r="V372" s="20">
        <f t="shared" si="64"/>
        <v>0</v>
      </c>
      <c r="W372" s="37">
        <f>SUM(V$3:V372)/3600</f>
        <v>7.3429925925925996E-2</v>
      </c>
      <c r="Y372" s="3"/>
    </row>
    <row r="373" spans="1:25" x14ac:dyDescent="0.3">
      <c r="A373" s="7" t="s">
        <v>18</v>
      </c>
      <c r="B373" s="7">
        <v>370</v>
      </c>
      <c r="C373" s="7">
        <v>370</v>
      </c>
      <c r="D373" s="12">
        <v>24.3</v>
      </c>
      <c r="E373" s="24">
        <f t="shared" si="56"/>
        <v>6.75</v>
      </c>
      <c r="F373" s="24">
        <f>SUM(E$3:E373)</f>
        <v>2572.333333333333</v>
      </c>
      <c r="G373" s="31">
        <f t="shared" si="65"/>
        <v>0.1388888888888889</v>
      </c>
      <c r="H373" s="31">
        <f t="shared" si="63"/>
        <v>-0.18749999999999994</v>
      </c>
      <c r="I373" s="35">
        <f>'Vehicle Data'!$C$8</f>
        <v>185.52672000000001</v>
      </c>
      <c r="J373" s="35">
        <f>0.5*'Vehicle Data'!$C$4*'Vehicle Data'!$C$9*'Vehicle Data'!$C$6*(Calculations!E373^2)</f>
        <v>22.922493750000001</v>
      </c>
      <c r="K373" s="35">
        <f>'Vehicle Data'!$C$3*G373</f>
        <v>218.88888888888889</v>
      </c>
      <c r="L373" s="35">
        <f t="shared" si="57"/>
        <v>427.33810263888893</v>
      </c>
      <c r="M373" s="22">
        <f t="shared" si="55"/>
        <v>2884.5321928125004</v>
      </c>
      <c r="N373" s="22">
        <f>SUM(M$3:M373)</f>
        <v>1124790.6900715202</v>
      </c>
      <c r="O373" s="22">
        <f t="shared" si="58"/>
        <v>0.31244185835320004</v>
      </c>
      <c r="P373" s="23">
        <f t="shared" si="59"/>
        <v>0</v>
      </c>
      <c r="Q373" s="23">
        <f>SUMIF(P$3:P373, "&lt;0")</f>
        <v>-528181.95229789347</v>
      </c>
      <c r="R373" s="23">
        <f t="shared" si="60"/>
        <v>0.14671720897163706</v>
      </c>
      <c r="S373" s="20">
        <f t="shared" si="61"/>
        <v>2884.5321928125004</v>
      </c>
      <c r="T373" s="20">
        <f t="shared" si="62"/>
        <v>2.8845321928125003</v>
      </c>
      <c r="U373" s="20">
        <f>(0.5*'Vehicle Data'!$C$3*(E373^2-E372^2))/1000</f>
        <v>2.3250864197530889</v>
      </c>
      <c r="V373" s="20">
        <f t="shared" si="64"/>
        <v>1.2452345679012269</v>
      </c>
      <c r="W373" s="37">
        <f>SUM(V$3:V373)/3600</f>
        <v>7.3775824417009653E-2</v>
      </c>
      <c r="Y373" s="3"/>
    </row>
    <row r="374" spans="1:25" x14ac:dyDescent="0.3">
      <c r="A374" s="7" t="s">
        <v>18</v>
      </c>
      <c r="B374" s="7">
        <v>371</v>
      </c>
      <c r="C374" s="7">
        <v>371</v>
      </c>
      <c r="D374" s="12">
        <v>24.5</v>
      </c>
      <c r="E374" s="24">
        <f t="shared" si="56"/>
        <v>6.8055555555555554</v>
      </c>
      <c r="F374" s="24">
        <f>SUM(E$3:E374)</f>
        <v>2579.1388888888887</v>
      </c>
      <c r="G374" s="31">
        <f t="shared" si="65"/>
        <v>-6.9444444444444448E-2</v>
      </c>
      <c r="H374" s="31">
        <f t="shared" si="63"/>
        <v>-0.29166666666666663</v>
      </c>
      <c r="I374" s="35">
        <f>'Vehicle Data'!$C$8</f>
        <v>185.52672000000001</v>
      </c>
      <c r="J374" s="35">
        <f>0.5*'Vehicle Data'!$C$4*'Vehicle Data'!$C$9*'Vehicle Data'!$C$6*(Calculations!E374^2)</f>
        <v>23.301371527777775</v>
      </c>
      <c r="K374" s="35">
        <f>'Vehicle Data'!$C$3*G374</f>
        <v>-109.44444444444444</v>
      </c>
      <c r="L374" s="35">
        <f t="shared" si="57"/>
        <v>99.383647083333344</v>
      </c>
      <c r="M374" s="22">
        <f t="shared" si="55"/>
        <v>0</v>
      </c>
      <c r="N374" s="22">
        <f>SUM(M$3:M374)</f>
        <v>1124790.6900715202</v>
      </c>
      <c r="O374" s="22">
        <f t="shared" si="58"/>
        <v>0.31244185835320004</v>
      </c>
      <c r="P374" s="23">
        <f t="shared" si="59"/>
        <v>676.3609315393519</v>
      </c>
      <c r="Q374" s="23">
        <f>SUMIF(P$3:P374, "&lt;0")</f>
        <v>-528181.95229789347</v>
      </c>
      <c r="R374" s="23">
        <f t="shared" si="60"/>
        <v>0.14671720897163706</v>
      </c>
      <c r="S374" s="20">
        <f t="shared" si="61"/>
        <v>676.3609315393519</v>
      </c>
      <c r="T374" s="20">
        <f t="shared" si="62"/>
        <v>0.67636093153935195</v>
      </c>
      <c r="U374" s="20">
        <f>(0.5*'Vehicle Data'!$C$3*(E374^2-E373^2))/1000</f>
        <v>0.59343209876542846</v>
      </c>
      <c r="V374" s="20">
        <f t="shared" si="64"/>
        <v>1.3853234567901285</v>
      </c>
      <c r="W374" s="37">
        <f>SUM(V$3:V374)/3600</f>
        <v>7.4160636488340245E-2</v>
      </c>
      <c r="Y374" s="3"/>
    </row>
    <row r="375" spans="1:25" x14ac:dyDescent="0.3">
      <c r="A375" s="7" t="s">
        <v>18</v>
      </c>
      <c r="B375" s="7">
        <v>372</v>
      </c>
      <c r="C375" s="7">
        <v>372</v>
      </c>
      <c r="D375" s="12">
        <v>23.8</v>
      </c>
      <c r="E375" s="24">
        <f t="shared" si="56"/>
        <v>6.6111111111111107</v>
      </c>
      <c r="F375" s="24">
        <f>SUM(E$3:E375)</f>
        <v>2585.75</v>
      </c>
      <c r="G375" s="31">
        <f t="shared" si="65"/>
        <v>-0.44444444444444431</v>
      </c>
      <c r="H375" s="31">
        <f t="shared" si="63"/>
        <v>-0.38888888888888901</v>
      </c>
      <c r="I375" s="35">
        <f>'Vehicle Data'!$C$8</f>
        <v>185.52672000000001</v>
      </c>
      <c r="J375" s="35">
        <f>0.5*'Vehicle Data'!$C$4*'Vehicle Data'!$C$9*'Vehicle Data'!$C$6*(Calculations!E375^2)</f>
        <v>21.988886111111107</v>
      </c>
      <c r="K375" s="35">
        <f>'Vehicle Data'!$C$3*G375</f>
        <v>-700.44444444444423</v>
      </c>
      <c r="L375" s="35">
        <f t="shared" si="57"/>
        <v>-492.92883833333315</v>
      </c>
      <c r="M375" s="22">
        <f t="shared" si="55"/>
        <v>0</v>
      </c>
      <c r="N375" s="22">
        <f>SUM(M$3:M375)</f>
        <v>1124790.6900715202</v>
      </c>
      <c r="O375" s="22">
        <f t="shared" si="58"/>
        <v>0.31244185835320004</v>
      </c>
      <c r="P375" s="23">
        <f t="shared" si="59"/>
        <v>-3258.807320092591</v>
      </c>
      <c r="Q375" s="23">
        <f>SUMIF(P$3:P375, "&lt;0")</f>
        <v>-531440.75961798604</v>
      </c>
      <c r="R375" s="23">
        <f t="shared" si="60"/>
        <v>0.14762243322721835</v>
      </c>
      <c r="S375" s="20">
        <f t="shared" si="61"/>
        <v>-3258.807320092591</v>
      </c>
      <c r="T375" s="20">
        <f t="shared" si="62"/>
        <v>-3.2588073200925911</v>
      </c>
      <c r="U375" s="20">
        <f>(0.5*'Vehicle Data'!$C$3*(E375^2-E374^2))/1000</f>
        <v>-2.0557314814814829</v>
      </c>
      <c r="V375" s="20">
        <f t="shared" si="64"/>
        <v>2.1193308641975293</v>
      </c>
      <c r="W375" s="37">
        <f>SUM(V$3:V375)/3600</f>
        <v>7.4749339506172893E-2</v>
      </c>
      <c r="Y375" s="3"/>
    </row>
    <row r="376" spans="1:25" x14ac:dyDescent="0.3">
      <c r="A376" s="7" t="s">
        <v>18</v>
      </c>
      <c r="B376" s="7">
        <v>373</v>
      </c>
      <c r="C376" s="7">
        <v>373</v>
      </c>
      <c r="D376" s="12">
        <v>21.3</v>
      </c>
      <c r="E376" s="24">
        <f t="shared" si="56"/>
        <v>5.916666666666667</v>
      </c>
      <c r="F376" s="24">
        <f>SUM(E$3:E376)</f>
        <v>2591.6666666666665</v>
      </c>
      <c r="G376" s="31">
        <f t="shared" si="65"/>
        <v>-0.84722222222222243</v>
      </c>
      <c r="H376" s="31">
        <f t="shared" si="63"/>
        <v>-0.25694444444444453</v>
      </c>
      <c r="I376" s="35">
        <f>'Vehicle Data'!$C$8</f>
        <v>185.52672000000001</v>
      </c>
      <c r="J376" s="35">
        <f>0.5*'Vehicle Data'!$C$4*'Vehicle Data'!$C$9*'Vehicle Data'!$C$6*(Calculations!E376^2)</f>
        <v>17.611993750000003</v>
      </c>
      <c r="K376" s="35">
        <f>'Vehicle Data'!$C$3*G376</f>
        <v>-1335.2222222222226</v>
      </c>
      <c r="L376" s="35">
        <f t="shared" si="57"/>
        <v>-1132.0835084722225</v>
      </c>
      <c r="M376" s="22">
        <f t="shared" si="55"/>
        <v>0</v>
      </c>
      <c r="N376" s="22">
        <f>SUM(M$3:M376)</f>
        <v>1124790.6900715202</v>
      </c>
      <c r="O376" s="22">
        <f t="shared" si="58"/>
        <v>0.31244185835320004</v>
      </c>
      <c r="P376" s="23">
        <f t="shared" si="59"/>
        <v>-6698.16075846065</v>
      </c>
      <c r="Q376" s="23">
        <f>SUMIF(P$3:P376, "&lt;0")</f>
        <v>-538138.92037644668</v>
      </c>
      <c r="R376" s="23">
        <f t="shared" si="60"/>
        <v>0.14948303343790187</v>
      </c>
      <c r="S376" s="20">
        <f t="shared" si="61"/>
        <v>-6698.16075846065</v>
      </c>
      <c r="T376" s="20">
        <f t="shared" si="62"/>
        <v>-6.6981607584606504</v>
      </c>
      <c r="U376" s="20">
        <f>(0.5*'Vehicle Data'!$C$3*(E376^2-E375^2))/1000</f>
        <v>-6.8554783950617191</v>
      </c>
      <c r="V376" s="20">
        <f t="shared" si="64"/>
        <v>3.839797530864189</v>
      </c>
      <c r="W376" s="37">
        <f>SUM(V$3:V376)/3600</f>
        <v>7.581594993141294E-2</v>
      </c>
      <c r="Y376" s="3"/>
    </row>
    <row r="377" spans="1:25" x14ac:dyDescent="0.3">
      <c r="A377" s="7" t="s">
        <v>18</v>
      </c>
      <c r="B377" s="7">
        <v>374</v>
      </c>
      <c r="C377" s="7">
        <v>374</v>
      </c>
      <c r="D377" s="12">
        <v>17.7</v>
      </c>
      <c r="E377" s="24">
        <f t="shared" si="56"/>
        <v>4.9166666666666661</v>
      </c>
      <c r="F377" s="24">
        <f>SUM(E$3:E377)</f>
        <v>2596.583333333333</v>
      </c>
      <c r="G377" s="31">
        <f t="shared" si="65"/>
        <v>-0.95833333333333337</v>
      </c>
      <c r="H377" s="31">
        <f t="shared" si="63"/>
        <v>2.0833333333333537E-2</v>
      </c>
      <c r="I377" s="35">
        <f>'Vehicle Data'!$C$8</f>
        <v>185.52672000000001</v>
      </c>
      <c r="J377" s="35">
        <f>0.5*'Vehicle Data'!$C$4*'Vehicle Data'!$C$9*'Vehicle Data'!$C$6*(Calculations!E377^2)</f>
        <v>12.161743749999996</v>
      </c>
      <c r="K377" s="35">
        <f>'Vehicle Data'!$C$3*G377</f>
        <v>-1510.3333333333335</v>
      </c>
      <c r="L377" s="35">
        <f t="shared" si="57"/>
        <v>-1312.6448695833335</v>
      </c>
      <c r="M377" s="22">
        <f t="shared" si="55"/>
        <v>0</v>
      </c>
      <c r="N377" s="22">
        <f>SUM(M$3:M377)</f>
        <v>1124790.6900715202</v>
      </c>
      <c r="O377" s="22">
        <f t="shared" si="58"/>
        <v>0.31244185835320004</v>
      </c>
      <c r="P377" s="23">
        <f t="shared" si="59"/>
        <v>-6453.8372754513894</v>
      </c>
      <c r="Q377" s="23">
        <f>SUMIF(P$3:P377, "&lt;0")</f>
        <v>-544592.75765189808</v>
      </c>
      <c r="R377" s="23">
        <f t="shared" si="60"/>
        <v>0.15127576601441614</v>
      </c>
      <c r="S377" s="20">
        <f t="shared" si="61"/>
        <v>-6453.8372754513894</v>
      </c>
      <c r="T377" s="20">
        <f t="shared" si="62"/>
        <v>-6.4538372754513897</v>
      </c>
      <c r="U377" s="20">
        <f>(0.5*'Vehicle Data'!$C$3*(E377^2-E376^2))/1000</f>
        <v>-8.5366666666666777</v>
      </c>
      <c r="V377" s="20">
        <f t="shared" si="64"/>
        <v>1.3449506172839669</v>
      </c>
      <c r="W377" s="37">
        <f>SUM(V$3:V377)/3600</f>
        <v>7.6189547325102941E-2</v>
      </c>
      <c r="Y377" s="3"/>
    </row>
    <row r="378" spans="1:25" x14ac:dyDescent="0.3">
      <c r="A378" s="7" t="s">
        <v>18</v>
      </c>
      <c r="B378" s="7">
        <v>375</v>
      </c>
      <c r="C378" s="7">
        <v>375</v>
      </c>
      <c r="D378" s="12">
        <v>14.4</v>
      </c>
      <c r="E378" s="24">
        <f t="shared" si="56"/>
        <v>4</v>
      </c>
      <c r="F378" s="24">
        <f>SUM(E$3:E378)</f>
        <v>2600.583333333333</v>
      </c>
      <c r="G378" s="31">
        <f t="shared" si="65"/>
        <v>-0.80555555555555536</v>
      </c>
      <c r="H378" s="31">
        <f t="shared" si="63"/>
        <v>0.18749999999999994</v>
      </c>
      <c r="I378" s="35">
        <f>'Vehicle Data'!$C$8</f>
        <v>185.52672000000001</v>
      </c>
      <c r="J378" s="35">
        <f>0.5*'Vehicle Data'!$C$4*'Vehicle Data'!$C$9*'Vehicle Data'!$C$6*(Calculations!E378^2)</f>
        <v>8.0495999999999999</v>
      </c>
      <c r="K378" s="35">
        <f>'Vehicle Data'!$C$3*G378</f>
        <v>-1269.5555555555552</v>
      </c>
      <c r="L378" s="35">
        <f t="shared" si="57"/>
        <v>-1075.9792355555551</v>
      </c>
      <c r="M378" s="22">
        <f t="shared" si="55"/>
        <v>0</v>
      </c>
      <c r="N378" s="22">
        <f>SUM(M$3:M378)</f>
        <v>1124790.6900715202</v>
      </c>
      <c r="O378" s="22">
        <f t="shared" si="58"/>
        <v>0.31244185835320004</v>
      </c>
      <c r="P378" s="23">
        <f t="shared" si="59"/>
        <v>-4303.9169422222203</v>
      </c>
      <c r="Q378" s="23">
        <f>SUMIF(P$3:P378, "&lt;0")</f>
        <v>-548896.67459412036</v>
      </c>
      <c r="R378" s="23">
        <f t="shared" si="60"/>
        <v>0.15247129849836677</v>
      </c>
      <c r="S378" s="20">
        <f t="shared" si="61"/>
        <v>-4303.9169422222203</v>
      </c>
      <c r="T378" s="20">
        <f t="shared" si="62"/>
        <v>-4.3039169422222203</v>
      </c>
      <c r="U378" s="20">
        <f>(0.5*'Vehicle Data'!$C$3*(E378^2-E377^2))/1000</f>
        <v>-6.4408055555555492</v>
      </c>
      <c r="V378" s="20">
        <f t="shared" si="64"/>
        <v>0</v>
      </c>
      <c r="W378" s="37">
        <f>SUM(V$3:V378)/3600</f>
        <v>7.6189547325102941E-2</v>
      </c>
      <c r="Y378" s="3"/>
    </row>
    <row r="379" spans="1:25" x14ac:dyDescent="0.3">
      <c r="A379" s="7" t="s">
        <v>18</v>
      </c>
      <c r="B379" s="7">
        <v>376</v>
      </c>
      <c r="C379" s="7">
        <v>376</v>
      </c>
      <c r="D379" s="12">
        <v>11.9</v>
      </c>
      <c r="E379" s="24">
        <f t="shared" si="56"/>
        <v>3.3055555555555554</v>
      </c>
      <c r="F379" s="24">
        <f>SUM(E$3:E379)</f>
        <v>2603.8888888888887</v>
      </c>
      <c r="G379" s="31">
        <f t="shared" si="65"/>
        <v>-0.58333333333333348</v>
      </c>
      <c r="H379" s="31">
        <f t="shared" si="63"/>
        <v>0.19444444444444436</v>
      </c>
      <c r="I379" s="35">
        <f>'Vehicle Data'!$C$8</f>
        <v>185.52672000000001</v>
      </c>
      <c r="J379" s="35">
        <f>0.5*'Vehicle Data'!$C$4*'Vehicle Data'!$C$9*'Vehicle Data'!$C$6*(Calculations!E379^2)</f>
        <v>5.4972215277777767</v>
      </c>
      <c r="K379" s="35">
        <f>'Vehicle Data'!$C$3*G379</f>
        <v>-919.3333333333336</v>
      </c>
      <c r="L379" s="35">
        <f t="shared" si="57"/>
        <v>-728.30939180555583</v>
      </c>
      <c r="M379" s="22">
        <f t="shared" si="55"/>
        <v>0</v>
      </c>
      <c r="N379" s="22">
        <f>SUM(M$3:M379)</f>
        <v>1124790.6900715202</v>
      </c>
      <c r="O379" s="22">
        <f t="shared" si="58"/>
        <v>0.31244185835320004</v>
      </c>
      <c r="P379" s="23">
        <f t="shared" si="59"/>
        <v>-2407.4671562461426</v>
      </c>
      <c r="Q379" s="23">
        <f>SUMIF(P$3:P379, "&lt;0")</f>
        <v>-551304.14175036654</v>
      </c>
      <c r="R379" s="23">
        <f t="shared" si="60"/>
        <v>0.15314003937510182</v>
      </c>
      <c r="S379" s="20">
        <f t="shared" si="61"/>
        <v>-2407.4671562461426</v>
      </c>
      <c r="T379" s="20">
        <f t="shared" si="62"/>
        <v>-2.4074671562461427</v>
      </c>
      <c r="U379" s="20">
        <f>(0.5*'Vehicle Data'!$C$3*(E379^2-E378^2))/1000</f>
        <v>-3.9977623456790132</v>
      </c>
      <c r="V379" s="20">
        <f t="shared" si="64"/>
        <v>0</v>
      </c>
      <c r="W379" s="37">
        <f>SUM(V$3:V379)/3600</f>
        <v>7.6189547325102941E-2</v>
      </c>
      <c r="Y379" s="3"/>
    </row>
    <row r="380" spans="1:25" x14ac:dyDescent="0.3">
      <c r="A380" s="7" t="s">
        <v>18</v>
      </c>
      <c r="B380" s="7">
        <v>377</v>
      </c>
      <c r="C380" s="7">
        <v>377</v>
      </c>
      <c r="D380" s="12">
        <v>10.199999999999999</v>
      </c>
      <c r="E380" s="24">
        <f t="shared" si="56"/>
        <v>2.833333333333333</v>
      </c>
      <c r="F380" s="24">
        <f>SUM(E$3:E380)</f>
        <v>2606.7222222222222</v>
      </c>
      <c r="G380" s="31">
        <f t="shared" si="65"/>
        <v>-0.41666666666666663</v>
      </c>
      <c r="H380" s="31">
        <f t="shared" si="63"/>
        <v>0.13888888888888901</v>
      </c>
      <c r="I380" s="35">
        <f>'Vehicle Data'!$C$8</f>
        <v>185.52672000000001</v>
      </c>
      <c r="J380" s="35">
        <f>0.5*'Vehicle Data'!$C$4*'Vehicle Data'!$C$9*'Vehicle Data'!$C$6*(Calculations!E380^2)</f>
        <v>4.0387749999999993</v>
      </c>
      <c r="K380" s="35">
        <f>'Vehicle Data'!$C$3*G380</f>
        <v>-656.66666666666663</v>
      </c>
      <c r="L380" s="35">
        <f t="shared" si="57"/>
        <v>-467.10117166666663</v>
      </c>
      <c r="M380" s="22">
        <f t="shared" si="55"/>
        <v>0</v>
      </c>
      <c r="N380" s="22">
        <f>SUM(M$3:M380)</f>
        <v>1124790.6900715202</v>
      </c>
      <c r="O380" s="22">
        <f t="shared" si="58"/>
        <v>0.31244185835320004</v>
      </c>
      <c r="P380" s="23">
        <f t="shared" si="59"/>
        <v>-1323.453319722222</v>
      </c>
      <c r="Q380" s="23">
        <f>SUMIF(P$3:P380, "&lt;0")</f>
        <v>-552627.59507008875</v>
      </c>
      <c r="R380" s="23">
        <f t="shared" si="60"/>
        <v>0.15350766529724688</v>
      </c>
      <c r="S380" s="20">
        <f t="shared" si="61"/>
        <v>-1323.453319722222</v>
      </c>
      <c r="T380" s="20">
        <f t="shared" si="62"/>
        <v>-1.323453319722222</v>
      </c>
      <c r="U380" s="20">
        <f>(0.5*'Vehicle Data'!$C$3*(E380^2-E379^2))/1000</f>
        <v>-2.2843487654320982</v>
      </c>
      <c r="V380" s="20">
        <f t="shared" si="64"/>
        <v>0</v>
      </c>
      <c r="W380" s="37">
        <f>SUM(V$3:V380)/3600</f>
        <v>7.6189547325102941E-2</v>
      </c>
      <c r="Y380" s="3"/>
    </row>
    <row r="381" spans="1:25" x14ac:dyDescent="0.3">
      <c r="A381" s="7" t="s">
        <v>18</v>
      </c>
      <c r="B381" s="7">
        <v>378</v>
      </c>
      <c r="C381" s="7">
        <v>378</v>
      </c>
      <c r="D381" s="12">
        <v>8.9</v>
      </c>
      <c r="E381" s="24">
        <f t="shared" si="56"/>
        <v>2.4722222222222223</v>
      </c>
      <c r="F381" s="24">
        <f>SUM(E$3:E381)</f>
        <v>2609.1944444444443</v>
      </c>
      <c r="G381" s="31">
        <f t="shared" si="65"/>
        <v>-0.30555555555555547</v>
      </c>
      <c r="H381" s="31">
        <f t="shared" si="63"/>
        <v>9.0277777777777748E-2</v>
      </c>
      <c r="I381" s="35">
        <f>'Vehicle Data'!$C$8</f>
        <v>185.52672000000001</v>
      </c>
      <c r="J381" s="35">
        <f>0.5*'Vehicle Data'!$C$4*'Vehicle Data'!$C$9*'Vehicle Data'!$C$6*(Calculations!E381^2)</f>
        <v>3.0748881944444446</v>
      </c>
      <c r="K381" s="35">
        <f>'Vehicle Data'!$C$3*G381</f>
        <v>-481.55555555555543</v>
      </c>
      <c r="L381" s="35">
        <f t="shared" si="57"/>
        <v>-292.95394736111098</v>
      </c>
      <c r="M381" s="22">
        <f t="shared" si="55"/>
        <v>0</v>
      </c>
      <c r="N381" s="22">
        <f>SUM(M$3:M381)</f>
        <v>1124790.6900715202</v>
      </c>
      <c r="O381" s="22">
        <f t="shared" si="58"/>
        <v>0.31244185835320004</v>
      </c>
      <c r="P381" s="23">
        <f t="shared" si="59"/>
        <v>-724.24725875385775</v>
      </c>
      <c r="Q381" s="23">
        <f>SUMIF(P$3:P381, "&lt;0")</f>
        <v>-553351.84232884261</v>
      </c>
      <c r="R381" s="23">
        <f t="shared" si="60"/>
        <v>0.15370884509134516</v>
      </c>
      <c r="S381" s="20">
        <f t="shared" si="61"/>
        <v>-724.24725875385775</v>
      </c>
      <c r="T381" s="20">
        <f t="shared" si="62"/>
        <v>-0.72424725875385776</v>
      </c>
      <c r="U381" s="20">
        <f>(0.5*'Vehicle Data'!$C$3*(E381^2-E380^2))/1000</f>
        <v>-1.5097253086419744</v>
      </c>
      <c r="V381" s="20">
        <f t="shared" si="64"/>
        <v>0</v>
      </c>
      <c r="W381" s="37">
        <f>SUM(V$3:V381)/3600</f>
        <v>7.6189547325102941E-2</v>
      </c>
      <c r="Y381" s="3"/>
    </row>
    <row r="382" spans="1:25" x14ac:dyDescent="0.3">
      <c r="A382" s="7" t="s">
        <v>18</v>
      </c>
      <c r="B382" s="7">
        <v>379</v>
      </c>
      <c r="C382" s="7">
        <v>379</v>
      </c>
      <c r="D382" s="12">
        <v>8</v>
      </c>
      <c r="E382" s="24">
        <f t="shared" si="56"/>
        <v>2.2222222222222223</v>
      </c>
      <c r="F382" s="24">
        <f>SUM(E$3:E382)</f>
        <v>2611.4166666666665</v>
      </c>
      <c r="G382" s="31">
        <f t="shared" si="65"/>
        <v>-0.23611111111111113</v>
      </c>
      <c r="H382" s="31">
        <f t="shared" si="63"/>
        <v>2.0833333333333259E-2</v>
      </c>
      <c r="I382" s="35">
        <f>'Vehicle Data'!$C$8</f>
        <v>185.52672000000001</v>
      </c>
      <c r="J382" s="35">
        <f>0.5*'Vehicle Data'!$C$4*'Vehicle Data'!$C$9*'Vehicle Data'!$C$6*(Calculations!E382^2)</f>
        <v>2.4844444444444447</v>
      </c>
      <c r="K382" s="35">
        <f>'Vehicle Data'!$C$3*G382</f>
        <v>-372.11111111111114</v>
      </c>
      <c r="L382" s="35">
        <f t="shared" si="57"/>
        <v>-184.09994666666668</v>
      </c>
      <c r="M382" s="22">
        <f t="shared" si="55"/>
        <v>0</v>
      </c>
      <c r="N382" s="22">
        <f>SUM(M$3:M382)</f>
        <v>1124790.6900715202</v>
      </c>
      <c r="O382" s="22">
        <f t="shared" si="58"/>
        <v>0.31244185835320004</v>
      </c>
      <c r="P382" s="23">
        <f t="shared" si="59"/>
        <v>-409.11099259259265</v>
      </c>
      <c r="Q382" s="23">
        <f>SUMIF(P$3:P382, "&lt;0")</f>
        <v>-553760.95332143526</v>
      </c>
      <c r="R382" s="23">
        <f t="shared" si="60"/>
        <v>0.15382248703373202</v>
      </c>
      <c r="S382" s="20">
        <f t="shared" si="61"/>
        <v>-409.11099259259265</v>
      </c>
      <c r="T382" s="20">
        <f t="shared" si="62"/>
        <v>-0.40911099259259265</v>
      </c>
      <c r="U382" s="20">
        <f>(0.5*'Vehicle Data'!$C$3*(E382^2-E381^2))/1000</f>
        <v>-0.92480555555555521</v>
      </c>
      <c r="V382" s="20">
        <f t="shared" si="64"/>
        <v>0</v>
      </c>
      <c r="W382" s="37">
        <f>SUM(V$3:V382)/3600</f>
        <v>7.6189547325102941E-2</v>
      </c>
      <c r="Y382" s="3"/>
    </row>
    <row r="383" spans="1:25" x14ac:dyDescent="0.3">
      <c r="A383" s="7" t="s">
        <v>18</v>
      </c>
      <c r="B383" s="7">
        <v>380</v>
      </c>
      <c r="C383" s="7">
        <v>380</v>
      </c>
      <c r="D383" s="12">
        <v>7.2</v>
      </c>
      <c r="E383" s="24">
        <f t="shared" si="56"/>
        <v>2</v>
      </c>
      <c r="F383" s="24">
        <f>SUM(E$3:E383)</f>
        <v>2613.4166666666665</v>
      </c>
      <c r="G383" s="31">
        <f t="shared" si="65"/>
        <v>-0.26388888888888895</v>
      </c>
      <c r="H383" s="31">
        <f t="shared" si="63"/>
        <v>-4.1666666666666644E-2</v>
      </c>
      <c r="I383" s="35">
        <f>'Vehicle Data'!$C$8</f>
        <v>185.52672000000001</v>
      </c>
      <c r="J383" s="35">
        <f>0.5*'Vehicle Data'!$C$4*'Vehicle Data'!$C$9*'Vehicle Data'!$C$6*(Calculations!E383^2)</f>
        <v>2.0124</v>
      </c>
      <c r="K383" s="35">
        <f>'Vehicle Data'!$C$3*G383</f>
        <v>-415.88888888888897</v>
      </c>
      <c r="L383" s="35">
        <f t="shared" si="57"/>
        <v>-228.34976888888895</v>
      </c>
      <c r="M383" s="22">
        <f t="shared" si="55"/>
        <v>0</v>
      </c>
      <c r="N383" s="22">
        <f>SUM(M$3:M383)</f>
        <v>1124790.6900715202</v>
      </c>
      <c r="O383" s="22">
        <f t="shared" si="58"/>
        <v>0.31244185835320004</v>
      </c>
      <c r="P383" s="23">
        <f t="shared" si="59"/>
        <v>-456.69953777777789</v>
      </c>
      <c r="Q383" s="23">
        <f>SUMIF(P$3:P383, "&lt;0")</f>
        <v>-554217.65285921306</v>
      </c>
      <c r="R383" s="23">
        <f t="shared" si="60"/>
        <v>0.15394934801644808</v>
      </c>
      <c r="S383" s="20">
        <f t="shared" si="61"/>
        <v>-456.69953777777789</v>
      </c>
      <c r="T383" s="20">
        <f t="shared" si="62"/>
        <v>-0.45669953777777789</v>
      </c>
      <c r="U383" s="20">
        <f>(0.5*'Vehicle Data'!$C$3*(E383^2-E382^2))/1000</f>
        <v>-0.73935802469135858</v>
      </c>
      <c r="V383" s="20">
        <f t="shared" si="64"/>
        <v>0</v>
      </c>
      <c r="W383" s="37">
        <f>SUM(V$3:V383)/3600</f>
        <v>7.6189547325102941E-2</v>
      </c>
      <c r="Y383" s="3"/>
    </row>
    <row r="384" spans="1:25" x14ac:dyDescent="0.3">
      <c r="A384" s="7" t="s">
        <v>18</v>
      </c>
      <c r="B384" s="7">
        <v>381</v>
      </c>
      <c r="C384" s="7">
        <v>381</v>
      </c>
      <c r="D384" s="12">
        <v>6.1</v>
      </c>
      <c r="E384" s="24">
        <f t="shared" si="56"/>
        <v>1.6944444444444442</v>
      </c>
      <c r="F384" s="24">
        <f>SUM(E$3:E384)</f>
        <v>2615.1111111111109</v>
      </c>
      <c r="G384" s="31">
        <f t="shared" si="65"/>
        <v>-0.31944444444444442</v>
      </c>
      <c r="H384" s="31">
        <f t="shared" si="63"/>
        <v>-3.4722222222222154E-2</v>
      </c>
      <c r="I384" s="35">
        <f>'Vehicle Data'!$C$8</f>
        <v>185.52672000000001</v>
      </c>
      <c r="J384" s="35">
        <f>0.5*'Vehicle Data'!$C$4*'Vehicle Data'!$C$9*'Vehicle Data'!$C$6*(Calculations!E384^2)</f>
        <v>1.4444715277777773</v>
      </c>
      <c r="K384" s="35">
        <f>'Vehicle Data'!$C$3*G384</f>
        <v>-503.4444444444444</v>
      </c>
      <c r="L384" s="35">
        <f t="shared" si="57"/>
        <v>-316.47325291666664</v>
      </c>
      <c r="M384" s="22">
        <f t="shared" si="55"/>
        <v>0</v>
      </c>
      <c r="N384" s="22">
        <f>SUM(M$3:M384)</f>
        <v>1124790.6900715202</v>
      </c>
      <c r="O384" s="22">
        <f t="shared" si="58"/>
        <v>0.31244185835320004</v>
      </c>
      <c r="P384" s="23">
        <f t="shared" si="59"/>
        <v>-536.24634521990731</v>
      </c>
      <c r="Q384" s="23">
        <f>SUMIF(P$3:P384, "&lt;0")</f>
        <v>-554753.89920443296</v>
      </c>
      <c r="R384" s="23">
        <f t="shared" si="60"/>
        <v>0.1540983053345647</v>
      </c>
      <c r="S384" s="20">
        <f t="shared" si="61"/>
        <v>-536.24634521990731</v>
      </c>
      <c r="T384" s="20">
        <f t="shared" si="62"/>
        <v>-0.53624634521990733</v>
      </c>
      <c r="U384" s="20">
        <f>(0.5*'Vehicle Data'!$C$3*(E384^2-E383^2))/1000</f>
        <v>-0.88954012345679079</v>
      </c>
      <c r="V384" s="20">
        <f t="shared" si="64"/>
        <v>0.12014567901234577</v>
      </c>
      <c r="W384" s="37">
        <f>SUM(V$3:V384)/3600</f>
        <v>7.6222921124828591E-2</v>
      </c>
      <c r="Y384" s="3"/>
    </row>
    <row r="385" spans="1:25" x14ac:dyDescent="0.3">
      <c r="A385" s="7" t="s">
        <v>18</v>
      </c>
      <c r="B385" s="7">
        <v>382</v>
      </c>
      <c r="C385" s="7">
        <v>382</v>
      </c>
      <c r="D385" s="12">
        <v>4.9000000000000004</v>
      </c>
      <c r="E385" s="24">
        <f t="shared" si="56"/>
        <v>1.3611111111111112</v>
      </c>
      <c r="F385" s="24">
        <f>SUM(E$3:E385)</f>
        <v>2616.4722222222222</v>
      </c>
      <c r="G385" s="31">
        <f t="shared" si="65"/>
        <v>-0.33333333333333326</v>
      </c>
      <c r="H385" s="31">
        <f t="shared" si="63"/>
        <v>-2.083333333333337E-2</v>
      </c>
      <c r="I385" s="35">
        <f>'Vehicle Data'!$C$8</f>
        <v>185.52672000000001</v>
      </c>
      <c r="J385" s="35">
        <f>0.5*'Vehicle Data'!$C$4*'Vehicle Data'!$C$9*'Vehicle Data'!$C$6*(Calculations!E385^2)</f>
        <v>0.93205486111111113</v>
      </c>
      <c r="K385" s="35">
        <f>'Vehicle Data'!$C$3*G385</f>
        <v>-525.33333333333326</v>
      </c>
      <c r="L385" s="35">
        <f t="shared" si="57"/>
        <v>-338.87455847222213</v>
      </c>
      <c r="M385" s="22">
        <f t="shared" si="55"/>
        <v>0</v>
      </c>
      <c r="N385" s="22">
        <f>SUM(M$3:M385)</f>
        <v>1124790.6900715202</v>
      </c>
      <c r="O385" s="22">
        <f t="shared" si="58"/>
        <v>0.31244185835320004</v>
      </c>
      <c r="P385" s="23">
        <f t="shared" si="59"/>
        <v>-461.2459268094135</v>
      </c>
      <c r="Q385" s="23">
        <f>SUMIF(P$3:P385, "&lt;0")</f>
        <v>-555215.14513124235</v>
      </c>
      <c r="R385" s="23">
        <f t="shared" si="60"/>
        <v>0.15422642920312288</v>
      </c>
      <c r="S385" s="20">
        <f t="shared" si="61"/>
        <v>-461.2459268094135</v>
      </c>
      <c r="T385" s="20">
        <f t="shared" si="62"/>
        <v>-0.46124592680941351</v>
      </c>
      <c r="U385" s="20">
        <f>(0.5*'Vehicle Data'!$C$3*(E385^2-E384^2))/1000</f>
        <v>-0.80259259259259186</v>
      </c>
      <c r="V385" s="20">
        <f t="shared" si="64"/>
        <v>0</v>
      </c>
      <c r="W385" s="37">
        <f>SUM(V$3:V385)/3600</f>
        <v>7.6222921124828591E-2</v>
      </c>
      <c r="Y385" s="3"/>
    </row>
    <row r="386" spans="1:25" x14ac:dyDescent="0.3">
      <c r="A386" s="7" t="s">
        <v>18</v>
      </c>
      <c r="B386" s="7">
        <v>383</v>
      </c>
      <c r="C386" s="7">
        <v>383</v>
      </c>
      <c r="D386" s="12">
        <v>3.7</v>
      </c>
      <c r="E386" s="24">
        <f t="shared" si="56"/>
        <v>1.0277777777777779</v>
      </c>
      <c r="F386" s="24">
        <f>SUM(E$3:E386)</f>
        <v>2617.5</v>
      </c>
      <c r="G386" s="31">
        <f t="shared" si="65"/>
        <v>-0.36111111111111116</v>
      </c>
      <c r="H386" s="31">
        <f t="shared" si="63"/>
        <v>-2.7777777777777818E-2</v>
      </c>
      <c r="I386" s="35">
        <f>'Vehicle Data'!$C$8</f>
        <v>185.52672000000001</v>
      </c>
      <c r="J386" s="35">
        <f>0.5*'Vehicle Data'!$C$4*'Vehicle Data'!$C$9*'Vehicle Data'!$C$6*(Calculations!E386^2)</f>
        <v>0.53143819444444451</v>
      </c>
      <c r="K386" s="35">
        <f>'Vehicle Data'!$C$3*G386</f>
        <v>-569.1111111111112</v>
      </c>
      <c r="L386" s="35">
        <f t="shared" si="57"/>
        <v>-383.05295291666675</v>
      </c>
      <c r="M386" s="22">
        <f t="shared" si="55"/>
        <v>0</v>
      </c>
      <c r="N386" s="22">
        <f>SUM(M$3:M386)</f>
        <v>1124790.6900715202</v>
      </c>
      <c r="O386" s="22">
        <f t="shared" si="58"/>
        <v>0.31244185835320004</v>
      </c>
      <c r="P386" s="23">
        <f t="shared" si="59"/>
        <v>-393.69331271990757</v>
      </c>
      <c r="Q386" s="23">
        <f>SUMIF(P$3:P386, "&lt;0")</f>
        <v>-555608.83844396228</v>
      </c>
      <c r="R386" s="23">
        <f t="shared" si="60"/>
        <v>0.15433578845665619</v>
      </c>
      <c r="S386" s="20">
        <f t="shared" si="61"/>
        <v>-393.69331271990757</v>
      </c>
      <c r="T386" s="20">
        <f t="shared" si="62"/>
        <v>-0.39369331271990754</v>
      </c>
      <c r="U386" s="20">
        <f>(0.5*'Vehicle Data'!$C$3*(E386^2-E385^2))/1000</f>
        <v>-0.62748148148148153</v>
      </c>
      <c r="V386" s="20">
        <f t="shared" si="64"/>
        <v>0</v>
      </c>
      <c r="W386" s="37">
        <f>SUM(V$3:V386)/3600</f>
        <v>7.6222921124828591E-2</v>
      </c>
      <c r="Y386" s="3"/>
    </row>
    <row r="387" spans="1:25" x14ac:dyDescent="0.3">
      <c r="A387" s="7" t="s">
        <v>18</v>
      </c>
      <c r="B387" s="7">
        <v>384</v>
      </c>
      <c r="C387" s="7">
        <v>384</v>
      </c>
      <c r="D387" s="12">
        <v>2.2999999999999998</v>
      </c>
      <c r="E387" s="24">
        <f t="shared" si="56"/>
        <v>0.63888888888888884</v>
      </c>
      <c r="F387" s="24">
        <f>SUM(E$3:E387)</f>
        <v>2618.1388888888887</v>
      </c>
      <c r="G387" s="31">
        <f t="shared" si="65"/>
        <v>-0.3888888888888889</v>
      </c>
      <c r="H387" s="31">
        <f t="shared" si="63"/>
        <v>2.083333333333337E-2</v>
      </c>
      <c r="I387" s="35">
        <f>'Vehicle Data'!$C$8</f>
        <v>185.52672000000001</v>
      </c>
      <c r="J387" s="35">
        <f>0.5*'Vehicle Data'!$C$4*'Vehicle Data'!$C$9*'Vehicle Data'!$C$6*(Calculations!E387^2)</f>
        <v>0.20535486111111106</v>
      </c>
      <c r="K387" s="35">
        <f>'Vehicle Data'!$C$3*G387</f>
        <v>-612.88888888888891</v>
      </c>
      <c r="L387" s="35">
        <f t="shared" si="57"/>
        <v>-427.15681402777778</v>
      </c>
      <c r="M387" s="22">
        <f t="shared" ref="M387:M450" si="66">IF(G387&gt;0,L387*E387,0)</f>
        <v>0</v>
      </c>
      <c r="N387" s="22">
        <f>SUM(M$3:M387)</f>
        <v>1124790.6900715202</v>
      </c>
      <c r="O387" s="22">
        <f t="shared" si="58"/>
        <v>0.31244185835320004</v>
      </c>
      <c r="P387" s="23">
        <f t="shared" si="59"/>
        <v>-272.90574229552465</v>
      </c>
      <c r="Q387" s="23">
        <f>SUMIF(P$3:P387, "&lt;0")</f>
        <v>-555881.74418625783</v>
      </c>
      <c r="R387" s="23">
        <f t="shared" si="60"/>
        <v>0.15441159560729384</v>
      </c>
      <c r="S387" s="20">
        <f t="shared" si="61"/>
        <v>-272.90574229552465</v>
      </c>
      <c r="T387" s="20">
        <f t="shared" si="62"/>
        <v>-0.27290574229552467</v>
      </c>
      <c r="U387" s="20">
        <f>(0.5*'Vehicle Data'!$C$3*(E387^2-E386^2))/1000</f>
        <v>-0.51074074074074094</v>
      </c>
      <c r="V387" s="20">
        <f t="shared" si="64"/>
        <v>0</v>
      </c>
      <c r="W387" s="37">
        <f>SUM(V$3:V387)/3600</f>
        <v>7.6222921124828591E-2</v>
      </c>
      <c r="Y387" s="3"/>
    </row>
    <row r="388" spans="1:25" x14ac:dyDescent="0.3">
      <c r="A388" s="7" t="s">
        <v>18</v>
      </c>
      <c r="B388" s="7">
        <v>385</v>
      </c>
      <c r="C388" s="7">
        <v>385</v>
      </c>
      <c r="D388" s="12">
        <v>0.9</v>
      </c>
      <c r="E388" s="24">
        <f t="shared" ref="E388:E451" si="67">D388/3.6</f>
        <v>0.25</v>
      </c>
      <c r="F388" s="24">
        <f>SUM(E$3:E388)</f>
        <v>2618.3888888888887</v>
      </c>
      <c r="G388" s="31">
        <f t="shared" si="65"/>
        <v>-0.31944444444444442</v>
      </c>
      <c r="H388" s="31">
        <f t="shared" si="63"/>
        <v>0.13194444444444445</v>
      </c>
      <c r="I388" s="35">
        <f>'Vehicle Data'!$C$8</f>
        <v>185.52672000000001</v>
      </c>
      <c r="J388" s="35">
        <f>0.5*'Vehicle Data'!$C$4*'Vehicle Data'!$C$9*'Vehicle Data'!$C$6*(Calculations!E388^2)</f>
        <v>3.1443749999999999E-2</v>
      </c>
      <c r="K388" s="35">
        <f>'Vehicle Data'!$C$3*G388</f>
        <v>-503.4444444444444</v>
      </c>
      <c r="L388" s="35">
        <f t="shared" ref="L388:L451" si="68">SUM(I388:K388)</f>
        <v>-317.88628069444439</v>
      </c>
      <c r="M388" s="22">
        <f t="shared" si="66"/>
        <v>0</v>
      </c>
      <c r="N388" s="22">
        <f>SUM(M$3:M388)</f>
        <v>1124790.6900715202</v>
      </c>
      <c r="O388" s="22">
        <f t="shared" ref="O388:O451" si="69">N388/3600000</f>
        <v>0.31244185835320004</v>
      </c>
      <c r="P388" s="23">
        <f t="shared" ref="P388:P451" si="70">IF(G388&lt;0,E388*L388,0)</f>
        <v>-79.471570173611099</v>
      </c>
      <c r="Q388" s="23">
        <f>SUMIF(P$3:P388, "&lt;0")</f>
        <v>-555961.21575643145</v>
      </c>
      <c r="R388" s="23">
        <f t="shared" ref="R388:R451" si="71">Q388/3600000*-1</f>
        <v>0.15443367104345318</v>
      </c>
      <c r="S388" s="20">
        <f t="shared" ref="S388:S451" si="72">IF(M388&gt;0,M388,P388)</f>
        <v>-79.471570173611099</v>
      </c>
      <c r="T388" s="20">
        <f t="shared" ref="T388:T451" si="73">L388*E388/1000</f>
        <v>-7.9471570173611103E-2</v>
      </c>
      <c r="U388" s="20">
        <f>(0.5*'Vehicle Data'!$C$3*(E388^2-E387^2))/1000</f>
        <v>-0.272395061728395</v>
      </c>
      <c r="V388" s="20">
        <f t="shared" si="64"/>
        <v>0</v>
      </c>
      <c r="W388" s="37">
        <f>SUM(V$3:V388)/3600</f>
        <v>7.6222921124828591E-2</v>
      </c>
      <c r="Y388" s="3"/>
    </row>
    <row r="389" spans="1:25" x14ac:dyDescent="0.3">
      <c r="A389" s="7" t="s">
        <v>18</v>
      </c>
      <c r="B389" s="7">
        <v>386</v>
      </c>
      <c r="C389" s="7">
        <v>386</v>
      </c>
      <c r="D389" s="12">
        <v>0</v>
      </c>
      <c r="E389" s="24">
        <f t="shared" si="67"/>
        <v>0</v>
      </c>
      <c r="F389" s="24">
        <f>SUM(E$3:E389)</f>
        <v>2618.3888888888887</v>
      </c>
      <c r="G389" s="31">
        <f t="shared" si="65"/>
        <v>-0.125</v>
      </c>
      <c r="H389" s="31">
        <f t="shared" ref="H389:H452" si="74">($G390-$G388)/2</f>
        <v>0.15972222222222221</v>
      </c>
      <c r="I389" s="35">
        <f>'Vehicle Data'!$C$8</f>
        <v>185.52672000000001</v>
      </c>
      <c r="J389" s="35">
        <f>0.5*'Vehicle Data'!$C$4*'Vehicle Data'!$C$9*'Vehicle Data'!$C$6*(Calculations!E389^2)</f>
        <v>0</v>
      </c>
      <c r="K389" s="35">
        <f>'Vehicle Data'!$C$3*G389</f>
        <v>-197</v>
      </c>
      <c r="L389" s="35">
        <f t="shared" si="68"/>
        <v>-11.473279999999988</v>
      </c>
      <c r="M389" s="22">
        <f t="shared" si="66"/>
        <v>0</v>
      </c>
      <c r="N389" s="22">
        <f>SUM(M$3:M389)</f>
        <v>1124790.6900715202</v>
      </c>
      <c r="O389" s="22">
        <f t="shared" si="69"/>
        <v>0.31244185835320004</v>
      </c>
      <c r="P389" s="23">
        <f t="shared" si="70"/>
        <v>0</v>
      </c>
      <c r="Q389" s="23">
        <f>SUMIF(P$3:P389, "&lt;0")</f>
        <v>-555961.21575643145</v>
      </c>
      <c r="R389" s="23">
        <f t="shared" si="71"/>
        <v>0.15443367104345318</v>
      </c>
      <c r="S389" s="20">
        <f t="shared" si="72"/>
        <v>0</v>
      </c>
      <c r="T389" s="20">
        <f t="shared" si="73"/>
        <v>0</v>
      </c>
      <c r="U389" s="20">
        <f>(0.5*'Vehicle Data'!$C$3*(E389^2-E388^2))/1000</f>
        <v>-4.9250000000000002E-2</v>
      </c>
      <c r="V389" s="20">
        <f t="shared" ref="V389:V452" si="75">IF(U388-U389&gt;0,(U388-U389)*0.8,0)</f>
        <v>0</v>
      </c>
      <c r="W389" s="37">
        <f>SUM(V$3:V389)/3600</f>
        <v>7.6222921124828591E-2</v>
      </c>
      <c r="Y389" s="3"/>
    </row>
    <row r="390" spans="1:25" x14ac:dyDescent="0.3">
      <c r="A390" s="7" t="s">
        <v>18</v>
      </c>
      <c r="B390" s="7">
        <v>387</v>
      </c>
      <c r="C390" s="7">
        <v>387</v>
      </c>
      <c r="D390" s="12">
        <v>0</v>
      </c>
      <c r="E390" s="24">
        <f t="shared" si="67"/>
        <v>0</v>
      </c>
      <c r="F390" s="24">
        <f>SUM(E$3:E390)</f>
        <v>2618.3888888888887</v>
      </c>
      <c r="G390" s="31">
        <f t="shared" ref="G390:G453" si="76">($D391-$D389)/2/3.6</f>
        <v>0</v>
      </c>
      <c r="H390" s="31">
        <f t="shared" si="74"/>
        <v>6.25E-2</v>
      </c>
      <c r="I390" s="35">
        <f>'Vehicle Data'!$C$8</f>
        <v>185.52672000000001</v>
      </c>
      <c r="J390" s="35">
        <f>0.5*'Vehicle Data'!$C$4*'Vehicle Data'!$C$9*'Vehicle Data'!$C$6*(Calculations!E390^2)</f>
        <v>0</v>
      </c>
      <c r="K390" s="35">
        <f>'Vehicle Data'!$C$3*G390</f>
        <v>0</v>
      </c>
      <c r="L390" s="35">
        <f t="shared" si="68"/>
        <v>185.52672000000001</v>
      </c>
      <c r="M390" s="22">
        <f t="shared" si="66"/>
        <v>0</v>
      </c>
      <c r="N390" s="22">
        <f>SUM(M$3:M390)</f>
        <v>1124790.6900715202</v>
      </c>
      <c r="O390" s="22">
        <f t="shared" si="69"/>
        <v>0.31244185835320004</v>
      </c>
      <c r="P390" s="23">
        <f t="shared" si="70"/>
        <v>0</v>
      </c>
      <c r="Q390" s="23">
        <f>SUMIF(P$3:P390, "&lt;0")</f>
        <v>-555961.21575643145</v>
      </c>
      <c r="R390" s="23">
        <f t="shared" si="71"/>
        <v>0.15443367104345318</v>
      </c>
      <c r="S390" s="20">
        <f t="shared" si="72"/>
        <v>0</v>
      </c>
      <c r="T390" s="20">
        <f t="shared" si="73"/>
        <v>0</v>
      </c>
      <c r="U390" s="20">
        <f>(0.5*'Vehicle Data'!$C$3*(E390^2-E389^2))/1000</f>
        <v>0</v>
      </c>
      <c r="V390" s="20">
        <f t="shared" si="75"/>
        <v>0</v>
      </c>
      <c r="W390" s="37">
        <f>SUM(V$3:V390)/3600</f>
        <v>7.6222921124828591E-2</v>
      </c>
      <c r="Y390" s="3"/>
    </row>
    <row r="391" spans="1:25" x14ac:dyDescent="0.3">
      <c r="A391" s="7" t="s">
        <v>18</v>
      </c>
      <c r="B391" s="7">
        <v>388</v>
      </c>
      <c r="C391" s="7">
        <v>388</v>
      </c>
      <c r="D391" s="12">
        <v>0</v>
      </c>
      <c r="E391" s="24">
        <f t="shared" si="67"/>
        <v>0</v>
      </c>
      <c r="F391" s="24">
        <f>SUM(E$3:E391)</f>
        <v>2618.3888888888887</v>
      </c>
      <c r="G391" s="31">
        <f t="shared" si="76"/>
        <v>0</v>
      </c>
      <c r="H391" s="31">
        <f t="shared" si="74"/>
        <v>0</v>
      </c>
      <c r="I391" s="35">
        <f>'Vehicle Data'!$C$8</f>
        <v>185.52672000000001</v>
      </c>
      <c r="J391" s="35">
        <f>0.5*'Vehicle Data'!$C$4*'Vehicle Data'!$C$9*'Vehicle Data'!$C$6*(Calculations!E391^2)</f>
        <v>0</v>
      </c>
      <c r="K391" s="35">
        <f>'Vehicle Data'!$C$3*G391</f>
        <v>0</v>
      </c>
      <c r="L391" s="35">
        <f t="shared" si="68"/>
        <v>185.52672000000001</v>
      </c>
      <c r="M391" s="22">
        <f t="shared" si="66"/>
        <v>0</v>
      </c>
      <c r="N391" s="22">
        <f>SUM(M$3:M391)</f>
        <v>1124790.6900715202</v>
      </c>
      <c r="O391" s="22">
        <f t="shared" si="69"/>
        <v>0.31244185835320004</v>
      </c>
      <c r="P391" s="23">
        <f t="shared" si="70"/>
        <v>0</v>
      </c>
      <c r="Q391" s="23">
        <f>SUMIF(P$3:P391, "&lt;0")</f>
        <v>-555961.21575643145</v>
      </c>
      <c r="R391" s="23">
        <f t="shared" si="71"/>
        <v>0.15443367104345318</v>
      </c>
      <c r="S391" s="20">
        <f t="shared" si="72"/>
        <v>0</v>
      </c>
      <c r="T391" s="20">
        <f t="shared" si="73"/>
        <v>0</v>
      </c>
      <c r="U391" s="20">
        <f>(0.5*'Vehicle Data'!$C$3*(E391^2-E390^2))/1000</f>
        <v>0</v>
      </c>
      <c r="V391" s="20">
        <f t="shared" si="75"/>
        <v>0</v>
      </c>
      <c r="W391" s="37">
        <f>SUM(V$3:V391)/3600</f>
        <v>7.6222921124828591E-2</v>
      </c>
      <c r="Y391" s="3"/>
    </row>
    <row r="392" spans="1:25" x14ac:dyDescent="0.3">
      <c r="A392" s="7" t="s">
        <v>18</v>
      </c>
      <c r="B392" s="7">
        <v>389</v>
      </c>
      <c r="C392" s="7">
        <v>389</v>
      </c>
      <c r="D392" s="12">
        <v>0</v>
      </c>
      <c r="E392" s="24">
        <f t="shared" si="67"/>
        <v>0</v>
      </c>
      <c r="F392" s="24">
        <f>SUM(E$3:E392)</f>
        <v>2618.3888888888887</v>
      </c>
      <c r="G392" s="31">
        <f t="shared" si="76"/>
        <v>0</v>
      </c>
      <c r="H392" s="31">
        <f t="shared" si="74"/>
        <v>0</v>
      </c>
      <c r="I392" s="35">
        <f>'Vehicle Data'!$C$8</f>
        <v>185.52672000000001</v>
      </c>
      <c r="J392" s="35">
        <f>0.5*'Vehicle Data'!$C$4*'Vehicle Data'!$C$9*'Vehicle Data'!$C$6*(Calculations!E392^2)</f>
        <v>0</v>
      </c>
      <c r="K392" s="35">
        <f>'Vehicle Data'!$C$3*G392</f>
        <v>0</v>
      </c>
      <c r="L392" s="35">
        <f t="shared" si="68"/>
        <v>185.52672000000001</v>
      </c>
      <c r="M392" s="22">
        <f t="shared" si="66"/>
        <v>0</v>
      </c>
      <c r="N392" s="22">
        <f>SUM(M$3:M392)</f>
        <v>1124790.6900715202</v>
      </c>
      <c r="O392" s="22">
        <f t="shared" si="69"/>
        <v>0.31244185835320004</v>
      </c>
      <c r="P392" s="23">
        <f t="shared" si="70"/>
        <v>0</v>
      </c>
      <c r="Q392" s="23">
        <f>SUMIF(P$3:P392, "&lt;0")</f>
        <v>-555961.21575643145</v>
      </c>
      <c r="R392" s="23">
        <f t="shared" si="71"/>
        <v>0.15443367104345318</v>
      </c>
      <c r="S392" s="20">
        <f t="shared" si="72"/>
        <v>0</v>
      </c>
      <c r="T392" s="20">
        <f t="shared" si="73"/>
        <v>0</v>
      </c>
      <c r="U392" s="20">
        <f>(0.5*'Vehicle Data'!$C$3*(E392^2-E391^2))/1000</f>
        <v>0</v>
      </c>
      <c r="V392" s="20">
        <f t="shared" si="75"/>
        <v>0</v>
      </c>
      <c r="W392" s="37">
        <f>SUM(V$3:V392)/3600</f>
        <v>7.6222921124828591E-2</v>
      </c>
      <c r="Y392" s="3"/>
    </row>
    <row r="393" spans="1:25" x14ac:dyDescent="0.3">
      <c r="A393" s="7" t="s">
        <v>18</v>
      </c>
      <c r="B393" s="7">
        <v>390</v>
      </c>
      <c r="C393" s="7">
        <v>390</v>
      </c>
      <c r="D393" s="12">
        <v>0</v>
      </c>
      <c r="E393" s="24">
        <f t="shared" si="67"/>
        <v>0</v>
      </c>
      <c r="F393" s="24">
        <f>SUM(E$3:E393)</f>
        <v>2618.3888888888887</v>
      </c>
      <c r="G393" s="31">
        <f t="shared" si="76"/>
        <v>0</v>
      </c>
      <c r="H393" s="31">
        <f t="shared" si="74"/>
        <v>3.4722222222222224E-2</v>
      </c>
      <c r="I393" s="35">
        <f>'Vehicle Data'!$C$8</f>
        <v>185.52672000000001</v>
      </c>
      <c r="J393" s="35">
        <f>0.5*'Vehicle Data'!$C$4*'Vehicle Data'!$C$9*'Vehicle Data'!$C$6*(Calculations!E393^2)</f>
        <v>0</v>
      </c>
      <c r="K393" s="35">
        <f>'Vehicle Data'!$C$3*G393</f>
        <v>0</v>
      </c>
      <c r="L393" s="35">
        <f t="shared" si="68"/>
        <v>185.52672000000001</v>
      </c>
      <c r="M393" s="22">
        <f t="shared" si="66"/>
        <v>0</v>
      </c>
      <c r="N393" s="22">
        <f>SUM(M$3:M393)</f>
        <v>1124790.6900715202</v>
      </c>
      <c r="O393" s="22">
        <f t="shared" si="69"/>
        <v>0.31244185835320004</v>
      </c>
      <c r="P393" s="23">
        <f t="shared" si="70"/>
        <v>0</v>
      </c>
      <c r="Q393" s="23">
        <f>SUMIF(P$3:P393, "&lt;0")</f>
        <v>-555961.21575643145</v>
      </c>
      <c r="R393" s="23">
        <f t="shared" si="71"/>
        <v>0.15443367104345318</v>
      </c>
      <c r="S393" s="20">
        <f t="shared" si="72"/>
        <v>0</v>
      </c>
      <c r="T393" s="20">
        <f t="shared" si="73"/>
        <v>0</v>
      </c>
      <c r="U393" s="20">
        <f>(0.5*'Vehicle Data'!$C$3*(E393^2-E392^2))/1000</f>
        <v>0</v>
      </c>
      <c r="V393" s="20">
        <f t="shared" si="75"/>
        <v>0</v>
      </c>
      <c r="W393" s="37">
        <f>SUM(V$3:V393)/3600</f>
        <v>7.6222921124828591E-2</v>
      </c>
      <c r="Y393" s="3"/>
    </row>
    <row r="394" spans="1:25" x14ac:dyDescent="0.3">
      <c r="A394" s="7" t="s">
        <v>18</v>
      </c>
      <c r="B394" s="7">
        <v>391</v>
      </c>
      <c r="C394" s="7">
        <v>391</v>
      </c>
      <c r="D394" s="12">
        <v>0</v>
      </c>
      <c r="E394" s="24">
        <f t="shared" si="67"/>
        <v>0</v>
      </c>
      <c r="F394" s="24">
        <f>SUM(E$3:E394)</f>
        <v>2618.3888888888887</v>
      </c>
      <c r="G394" s="31">
        <f t="shared" si="76"/>
        <v>6.9444444444444448E-2</v>
      </c>
      <c r="H394" s="31">
        <f t="shared" si="74"/>
        <v>0.14583333333333334</v>
      </c>
      <c r="I394" s="35">
        <f>'Vehicle Data'!$C$8</f>
        <v>185.52672000000001</v>
      </c>
      <c r="J394" s="35">
        <f>0.5*'Vehicle Data'!$C$4*'Vehicle Data'!$C$9*'Vehicle Data'!$C$6*(Calculations!E394^2)</f>
        <v>0</v>
      </c>
      <c r="K394" s="35">
        <f>'Vehicle Data'!$C$3*G394</f>
        <v>109.44444444444444</v>
      </c>
      <c r="L394" s="35">
        <f t="shared" si="68"/>
        <v>294.97116444444447</v>
      </c>
      <c r="M394" s="22">
        <f t="shared" si="66"/>
        <v>0</v>
      </c>
      <c r="N394" s="22">
        <f>SUM(M$3:M394)</f>
        <v>1124790.6900715202</v>
      </c>
      <c r="O394" s="22">
        <f t="shared" si="69"/>
        <v>0.31244185835320004</v>
      </c>
      <c r="P394" s="23">
        <f t="shared" si="70"/>
        <v>0</v>
      </c>
      <c r="Q394" s="23">
        <f>SUMIF(P$3:P394, "&lt;0")</f>
        <v>-555961.21575643145</v>
      </c>
      <c r="R394" s="23">
        <f t="shared" si="71"/>
        <v>0.15443367104345318</v>
      </c>
      <c r="S394" s="20">
        <f t="shared" si="72"/>
        <v>0</v>
      </c>
      <c r="T394" s="20">
        <f t="shared" si="73"/>
        <v>0</v>
      </c>
      <c r="U394" s="20">
        <f>(0.5*'Vehicle Data'!$C$3*(E394^2-E393^2))/1000</f>
        <v>0</v>
      </c>
      <c r="V394" s="20">
        <f t="shared" si="75"/>
        <v>0</v>
      </c>
      <c r="W394" s="37">
        <f>SUM(V$3:V394)/3600</f>
        <v>7.6222921124828591E-2</v>
      </c>
      <c r="Y394" s="3"/>
    </row>
    <row r="395" spans="1:25" x14ac:dyDescent="0.3">
      <c r="A395" s="7" t="s">
        <v>18</v>
      </c>
      <c r="B395" s="7">
        <v>392</v>
      </c>
      <c r="C395" s="7">
        <v>392</v>
      </c>
      <c r="D395" s="12">
        <v>0.5</v>
      </c>
      <c r="E395" s="24">
        <f t="shared" si="67"/>
        <v>0.1388888888888889</v>
      </c>
      <c r="F395" s="24">
        <f>SUM(E$3:E395)</f>
        <v>2618.5277777777774</v>
      </c>
      <c r="G395" s="31">
        <f t="shared" si="76"/>
        <v>0.29166666666666669</v>
      </c>
      <c r="H395" s="31">
        <f t="shared" si="74"/>
        <v>0.2638888888888889</v>
      </c>
      <c r="I395" s="35">
        <f>'Vehicle Data'!$C$8</f>
        <v>185.52672000000001</v>
      </c>
      <c r="J395" s="35">
        <f>0.5*'Vehicle Data'!$C$4*'Vehicle Data'!$C$9*'Vehicle Data'!$C$6*(Calculations!E395^2)</f>
        <v>9.704861111111112E-3</v>
      </c>
      <c r="K395" s="35">
        <f>'Vehicle Data'!$C$3*G395</f>
        <v>459.66666666666669</v>
      </c>
      <c r="L395" s="35">
        <f t="shared" si="68"/>
        <v>645.20309152777781</v>
      </c>
      <c r="M395" s="22">
        <f t="shared" si="66"/>
        <v>89.611540489969144</v>
      </c>
      <c r="N395" s="22">
        <f>SUM(M$3:M395)</f>
        <v>1124880.3016120102</v>
      </c>
      <c r="O395" s="22">
        <f t="shared" si="69"/>
        <v>0.31246675044778061</v>
      </c>
      <c r="P395" s="23">
        <f t="shared" si="70"/>
        <v>0</v>
      </c>
      <c r="Q395" s="23">
        <f>SUMIF(P$3:P395, "&lt;0")</f>
        <v>-555961.21575643145</v>
      </c>
      <c r="R395" s="23">
        <f t="shared" si="71"/>
        <v>0.15443367104345318</v>
      </c>
      <c r="S395" s="20">
        <f t="shared" si="72"/>
        <v>89.611540489969144</v>
      </c>
      <c r="T395" s="20">
        <f t="shared" si="73"/>
        <v>8.9611540489969138E-2</v>
      </c>
      <c r="U395" s="20">
        <f>(0.5*'Vehicle Data'!$C$3*(E395^2-E394^2))/1000</f>
        <v>1.520061728395062E-2</v>
      </c>
      <c r="V395" s="20">
        <f t="shared" si="75"/>
        <v>0</v>
      </c>
      <c r="W395" s="37">
        <f>SUM(V$3:V395)/3600</f>
        <v>7.6222921124828591E-2</v>
      </c>
      <c r="Y395" s="3"/>
    </row>
    <row r="396" spans="1:25" x14ac:dyDescent="0.3">
      <c r="A396" s="7" t="s">
        <v>18</v>
      </c>
      <c r="B396" s="7">
        <v>393</v>
      </c>
      <c r="C396" s="7">
        <v>393</v>
      </c>
      <c r="D396" s="12">
        <v>2.1</v>
      </c>
      <c r="E396" s="24">
        <f t="shared" si="67"/>
        <v>0.58333333333333337</v>
      </c>
      <c r="F396" s="24">
        <f>SUM(E$3:E396)</f>
        <v>2619.1111111111109</v>
      </c>
      <c r="G396" s="31">
        <f t="shared" si="76"/>
        <v>0.59722222222222221</v>
      </c>
      <c r="H396" s="31">
        <f t="shared" si="74"/>
        <v>0.28472222222222232</v>
      </c>
      <c r="I396" s="35">
        <f>'Vehicle Data'!$C$8</f>
        <v>185.52672000000001</v>
      </c>
      <c r="J396" s="35">
        <f>0.5*'Vehicle Data'!$C$4*'Vehicle Data'!$C$9*'Vehicle Data'!$C$6*(Calculations!E396^2)</f>
        <v>0.17119375000000003</v>
      </c>
      <c r="K396" s="35">
        <f>'Vehicle Data'!$C$3*G396</f>
        <v>941.22222222222217</v>
      </c>
      <c r="L396" s="35">
        <f t="shared" si="68"/>
        <v>1126.9201359722222</v>
      </c>
      <c r="M396" s="22">
        <f t="shared" si="66"/>
        <v>657.37007931712969</v>
      </c>
      <c r="N396" s="22">
        <f>SUM(M$3:M396)</f>
        <v>1125537.6716913274</v>
      </c>
      <c r="O396" s="22">
        <f t="shared" si="69"/>
        <v>0.31264935324759091</v>
      </c>
      <c r="P396" s="23">
        <f t="shared" si="70"/>
        <v>0</v>
      </c>
      <c r="Q396" s="23">
        <f>SUMIF(P$3:P396, "&lt;0")</f>
        <v>-555961.21575643145</v>
      </c>
      <c r="R396" s="23">
        <f t="shared" si="71"/>
        <v>0.15443367104345318</v>
      </c>
      <c r="S396" s="20">
        <f t="shared" si="72"/>
        <v>657.37007931712969</v>
      </c>
      <c r="T396" s="20">
        <f t="shared" si="73"/>
        <v>0.65737007931712965</v>
      </c>
      <c r="U396" s="20">
        <f>(0.5*'Vehicle Data'!$C$3*(E396^2-E395^2))/1000</f>
        <v>0.25293827160493831</v>
      </c>
      <c r="V396" s="20">
        <f t="shared" si="75"/>
        <v>0</v>
      </c>
      <c r="W396" s="37">
        <f>SUM(V$3:V396)/3600</f>
        <v>7.6222921124828591E-2</v>
      </c>
      <c r="Y396" s="3"/>
    </row>
    <row r="397" spans="1:25" x14ac:dyDescent="0.3">
      <c r="A397" s="7" t="s">
        <v>18</v>
      </c>
      <c r="B397" s="7">
        <v>394</v>
      </c>
      <c r="C397" s="7">
        <v>394</v>
      </c>
      <c r="D397" s="12">
        <v>4.8</v>
      </c>
      <c r="E397" s="24">
        <f t="shared" si="67"/>
        <v>1.3333333333333333</v>
      </c>
      <c r="F397" s="24">
        <f>SUM(E$3:E397)</f>
        <v>2620.4444444444443</v>
      </c>
      <c r="G397" s="31">
        <f t="shared" si="76"/>
        <v>0.86111111111111127</v>
      </c>
      <c r="H397" s="31">
        <f t="shared" si="74"/>
        <v>0.22222222222222227</v>
      </c>
      <c r="I397" s="35">
        <f>'Vehicle Data'!$C$8</f>
        <v>185.52672000000001</v>
      </c>
      <c r="J397" s="35">
        <f>0.5*'Vehicle Data'!$C$4*'Vehicle Data'!$C$9*'Vehicle Data'!$C$6*(Calculations!E397^2)</f>
        <v>0.89439999999999997</v>
      </c>
      <c r="K397" s="35">
        <f>'Vehicle Data'!$C$3*G397</f>
        <v>1357.1111111111113</v>
      </c>
      <c r="L397" s="35">
        <f t="shared" si="68"/>
        <v>1543.5322311111113</v>
      </c>
      <c r="M397" s="22">
        <f t="shared" si="66"/>
        <v>2058.0429748148149</v>
      </c>
      <c r="N397" s="22">
        <f>SUM(M$3:M397)</f>
        <v>1127595.7146661421</v>
      </c>
      <c r="O397" s="22">
        <f t="shared" si="69"/>
        <v>0.31322103185170613</v>
      </c>
      <c r="P397" s="23">
        <f t="shared" si="70"/>
        <v>0</v>
      </c>
      <c r="Q397" s="23">
        <f>SUMIF(P$3:P397, "&lt;0")</f>
        <v>-555961.21575643145</v>
      </c>
      <c r="R397" s="23">
        <f t="shared" si="71"/>
        <v>0.15443367104345318</v>
      </c>
      <c r="S397" s="20">
        <f t="shared" si="72"/>
        <v>2058.0429748148149</v>
      </c>
      <c r="T397" s="20">
        <f t="shared" si="73"/>
        <v>2.058042974814815</v>
      </c>
      <c r="U397" s="20">
        <f>(0.5*'Vehicle Data'!$C$3*(E397^2-E396^2))/1000</f>
        <v>1.1327499999999997</v>
      </c>
      <c r="V397" s="20">
        <f t="shared" si="75"/>
        <v>0</v>
      </c>
      <c r="W397" s="37">
        <f>SUM(V$3:V397)/3600</f>
        <v>7.6222921124828591E-2</v>
      </c>
      <c r="Y397" s="3"/>
    </row>
    <row r="398" spans="1:25" x14ac:dyDescent="0.3">
      <c r="A398" s="7" t="s">
        <v>18</v>
      </c>
      <c r="B398" s="7">
        <v>395</v>
      </c>
      <c r="C398" s="7">
        <v>395</v>
      </c>
      <c r="D398" s="12">
        <v>8.3000000000000007</v>
      </c>
      <c r="E398" s="24">
        <f t="shared" si="67"/>
        <v>2.3055555555555558</v>
      </c>
      <c r="F398" s="24">
        <f>SUM(E$3:E398)</f>
        <v>2622.75</v>
      </c>
      <c r="G398" s="31">
        <f t="shared" si="76"/>
        <v>1.0416666666666667</v>
      </c>
      <c r="H398" s="31">
        <f t="shared" si="74"/>
        <v>0.14583333333333331</v>
      </c>
      <c r="I398" s="35">
        <f>'Vehicle Data'!$C$8</f>
        <v>185.52672000000001</v>
      </c>
      <c r="J398" s="35">
        <f>0.5*'Vehicle Data'!$C$4*'Vehicle Data'!$C$9*'Vehicle Data'!$C$6*(Calculations!E398^2)</f>
        <v>2.6742715277777784</v>
      </c>
      <c r="K398" s="35">
        <f>'Vehicle Data'!$C$3*G398</f>
        <v>1641.6666666666667</v>
      </c>
      <c r="L398" s="35">
        <f t="shared" si="68"/>
        <v>1829.8676581944446</v>
      </c>
      <c r="M398" s="22">
        <f t="shared" si="66"/>
        <v>4218.8615452816366</v>
      </c>
      <c r="N398" s="22">
        <f>SUM(M$3:M398)</f>
        <v>1131814.5762114238</v>
      </c>
      <c r="O398" s="22">
        <f t="shared" si="69"/>
        <v>0.31439293783650663</v>
      </c>
      <c r="P398" s="23">
        <f t="shared" si="70"/>
        <v>0</v>
      </c>
      <c r="Q398" s="23">
        <f>SUMIF(P$3:P398, "&lt;0")</f>
        <v>-555961.21575643145</v>
      </c>
      <c r="R398" s="23">
        <f t="shared" si="71"/>
        <v>0.15443367104345318</v>
      </c>
      <c r="S398" s="20">
        <f t="shared" si="72"/>
        <v>4218.8615452816366</v>
      </c>
      <c r="T398" s="20">
        <f t="shared" si="73"/>
        <v>4.2188615452816363</v>
      </c>
      <c r="U398" s="20">
        <f>(0.5*'Vehicle Data'!$C$3*(E398^2-E397^2))/1000</f>
        <v>2.7877932098765443</v>
      </c>
      <c r="V398" s="20">
        <f t="shared" si="75"/>
        <v>0</v>
      </c>
      <c r="W398" s="37">
        <f>SUM(V$3:V398)/3600</f>
        <v>7.6222921124828591E-2</v>
      </c>
      <c r="Y398" s="3"/>
    </row>
    <row r="399" spans="1:25" x14ac:dyDescent="0.3">
      <c r="A399" s="7" t="s">
        <v>18</v>
      </c>
      <c r="B399" s="7">
        <v>396</v>
      </c>
      <c r="C399" s="7">
        <v>396</v>
      </c>
      <c r="D399" s="12">
        <v>12.3</v>
      </c>
      <c r="E399" s="24">
        <f t="shared" si="67"/>
        <v>3.416666666666667</v>
      </c>
      <c r="F399" s="24">
        <f>SUM(E$3:E399)</f>
        <v>2626.1666666666665</v>
      </c>
      <c r="G399" s="31">
        <f t="shared" si="76"/>
        <v>1.1527777777777779</v>
      </c>
      <c r="H399" s="31">
        <f t="shared" si="74"/>
        <v>7.6388888888888729E-2</v>
      </c>
      <c r="I399" s="35">
        <f>'Vehicle Data'!$C$8</f>
        <v>185.52672000000001</v>
      </c>
      <c r="J399" s="35">
        <f>0.5*'Vehicle Data'!$C$4*'Vehicle Data'!$C$9*'Vehicle Data'!$C$6*(Calculations!E399^2)</f>
        <v>5.8729937500000009</v>
      </c>
      <c r="K399" s="35">
        <f>'Vehicle Data'!$C$3*G399</f>
        <v>1816.7777777777781</v>
      </c>
      <c r="L399" s="35">
        <f t="shared" si="68"/>
        <v>2008.1774915277781</v>
      </c>
      <c r="M399" s="22">
        <f t="shared" si="66"/>
        <v>6861.2730960532426</v>
      </c>
      <c r="N399" s="22">
        <f>SUM(M$3:M399)</f>
        <v>1138675.849307477</v>
      </c>
      <c r="O399" s="22">
        <f t="shared" si="69"/>
        <v>0.31629884702985472</v>
      </c>
      <c r="P399" s="23">
        <f t="shared" si="70"/>
        <v>0</v>
      </c>
      <c r="Q399" s="23">
        <f>SUMIF(P$3:P399, "&lt;0")</f>
        <v>-555961.21575643145</v>
      </c>
      <c r="R399" s="23">
        <f t="shared" si="71"/>
        <v>0.15443367104345318</v>
      </c>
      <c r="S399" s="20">
        <f t="shared" si="72"/>
        <v>6861.2730960532426</v>
      </c>
      <c r="T399" s="20">
        <f t="shared" si="73"/>
        <v>6.8612730960532424</v>
      </c>
      <c r="U399" s="20">
        <f>(0.5*'Vehicle Data'!$C$3*(E399^2-E398^2))/1000</f>
        <v>5.0101234567901232</v>
      </c>
      <c r="V399" s="20">
        <f t="shared" si="75"/>
        <v>0</v>
      </c>
      <c r="W399" s="37">
        <f>SUM(V$3:V399)/3600</f>
        <v>7.6222921124828591E-2</v>
      </c>
      <c r="Y399" s="3"/>
    </row>
    <row r="400" spans="1:25" x14ac:dyDescent="0.3">
      <c r="A400" s="7" t="s">
        <v>18</v>
      </c>
      <c r="B400" s="7">
        <v>397</v>
      </c>
      <c r="C400" s="7">
        <v>397</v>
      </c>
      <c r="D400" s="12">
        <v>16.600000000000001</v>
      </c>
      <c r="E400" s="24">
        <f t="shared" si="67"/>
        <v>4.6111111111111116</v>
      </c>
      <c r="F400" s="24">
        <f>SUM(E$3:E400)</f>
        <v>2630.7777777777778</v>
      </c>
      <c r="G400" s="31">
        <f t="shared" si="76"/>
        <v>1.1944444444444442</v>
      </c>
      <c r="H400" s="31">
        <f t="shared" si="74"/>
        <v>-4.8611111111111382E-2</v>
      </c>
      <c r="I400" s="35">
        <f>'Vehicle Data'!$C$8</f>
        <v>185.52672000000001</v>
      </c>
      <c r="J400" s="35">
        <f>0.5*'Vehicle Data'!$C$4*'Vehicle Data'!$C$9*'Vehicle Data'!$C$6*(Calculations!E400^2)</f>
        <v>10.697086111111114</v>
      </c>
      <c r="K400" s="35">
        <f>'Vehicle Data'!$C$3*G400</f>
        <v>1882.4444444444441</v>
      </c>
      <c r="L400" s="35">
        <f t="shared" si="68"/>
        <v>2078.6682505555555</v>
      </c>
      <c r="M400" s="22">
        <f t="shared" si="66"/>
        <v>9584.9702664506185</v>
      </c>
      <c r="N400" s="22">
        <f>SUM(M$3:M400)</f>
        <v>1148260.8195739277</v>
      </c>
      <c r="O400" s="22">
        <f t="shared" si="69"/>
        <v>0.31896133877053545</v>
      </c>
      <c r="P400" s="23">
        <f t="shared" si="70"/>
        <v>0</v>
      </c>
      <c r="Q400" s="23">
        <f>SUMIF(P$3:P400, "&lt;0")</f>
        <v>-555961.21575643145</v>
      </c>
      <c r="R400" s="23">
        <f t="shared" si="71"/>
        <v>0.15443367104345318</v>
      </c>
      <c r="S400" s="20">
        <f t="shared" si="72"/>
        <v>9584.9702664506185</v>
      </c>
      <c r="T400" s="20">
        <f t="shared" si="73"/>
        <v>9.5849702664506182</v>
      </c>
      <c r="U400" s="20">
        <f>(0.5*'Vehicle Data'!$C$3*(E400^2-E399^2))/1000</f>
        <v>7.5559228395061764</v>
      </c>
      <c r="V400" s="20">
        <f t="shared" si="75"/>
        <v>0</v>
      </c>
      <c r="W400" s="37">
        <f>SUM(V$3:V400)/3600</f>
        <v>7.6222921124828591E-2</v>
      </c>
      <c r="Y400" s="3"/>
    </row>
    <row r="401" spans="1:25" x14ac:dyDescent="0.3">
      <c r="A401" s="7" t="s">
        <v>18</v>
      </c>
      <c r="B401" s="7">
        <v>398</v>
      </c>
      <c r="C401" s="7">
        <v>398</v>
      </c>
      <c r="D401" s="12">
        <v>20.9</v>
      </c>
      <c r="E401" s="24">
        <f t="shared" si="67"/>
        <v>5.8055555555555554</v>
      </c>
      <c r="F401" s="24">
        <f>SUM(E$3:E401)</f>
        <v>2636.5833333333335</v>
      </c>
      <c r="G401" s="31">
        <f t="shared" si="76"/>
        <v>1.0555555555555551</v>
      </c>
      <c r="H401" s="31">
        <f t="shared" si="74"/>
        <v>-0.27083333333333304</v>
      </c>
      <c r="I401" s="35">
        <f>'Vehicle Data'!$C$8</f>
        <v>185.52672000000001</v>
      </c>
      <c r="J401" s="35">
        <f>0.5*'Vehicle Data'!$C$4*'Vehicle Data'!$C$9*'Vehicle Data'!$C$6*(Calculations!E401^2)</f>
        <v>16.956721527777777</v>
      </c>
      <c r="K401" s="35">
        <f>'Vehicle Data'!$C$3*G401</f>
        <v>1663.555555555555</v>
      </c>
      <c r="L401" s="35">
        <f t="shared" si="68"/>
        <v>1866.0389970833328</v>
      </c>
      <c r="M401" s="22">
        <f t="shared" si="66"/>
        <v>10833.39306640046</v>
      </c>
      <c r="N401" s="22">
        <f>SUM(M$3:M401)</f>
        <v>1159094.2126403281</v>
      </c>
      <c r="O401" s="22">
        <f t="shared" si="69"/>
        <v>0.32197061462231336</v>
      </c>
      <c r="P401" s="23">
        <f t="shared" si="70"/>
        <v>0</v>
      </c>
      <c r="Q401" s="23">
        <f>SUMIF(P$3:P401, "&lt;0")</f>
        <v>-555961.21575643145</v>
      </c>
      <c r="R401" s="23">
        <f t="shared" si="71"/>
        <v>0.15443367104345318</v>
      </c>
      <c r="S401" s="20">
        <f t="shared" si="72"/>
        <v>10833.39306640046</v>
      </c>
      <c r="T401" s="20">
        <f t="shared" si="73"/>
        <v>10.833393066400459</v>
      </c>
      <c r="U401" s="20">
        <f>(0.5*'Vehicle Data'!$C$3*(E401^2-E400^2))/1000</f>
        <v>9.8043981481481417</v>
      </c>
      <c r="V401" s="20">
        <f t="shared" si="75"/>
        <v>0</v>
      </c>
      <c r="W401" s="37">
        <f>SUM(V$3:V401)/3600</f>
        <v>7.6222921124828591E-2</v>
      </c>
      <c r="Y401" s="3"/>
    </row>
    <row r="402" spans="1:25" x14ac:dyDescent="0.3">
      <c r="A402" s="7" t="s">
        <v>18</v>
      </c>
      <c r="B402" s="7">
        <v>399</v>
      </c>
      <c r="C402" s="7">
        <v>399</v>
      </c>
      <c r="D402" s="12">
        <v>24.2</v>
      </c>
      <c r="E402" s="24">
        <f t="shared" si="67"/>
        <v>6.7222222222222214</v>
      </c>
      <c r="F402" s="24">
        <f>SUM(E$3:E402)</f>
        <v>2643.3055555555557</v>
      </c>
      <c r="G402" s="31">
        <f t="shared" si="76"/>
        <v>0.65277777777777812</v>
      </c>
      <c r="H402" s="31">
        <f t="shared" si="74"/>
        <v>-0.43055555555555519</v>
      </c>
      <c r="I402" s="35">
        <f>'Vehicle Data'!$C$8</f>
        <v>185.52672000000001</v>
      </c>
      <c r="J402" s="35">
        <f>0.5*'Vehicle Data'!$C$4*'Vehicle Data'!$C$9*'Vehicle Data'!$C$6*(Calculations!E402^2)</f>
        <v>22.734219444444438</v>
      </c>
      <c r="K402" s="35">
        <f>'Vehicle Data'!$C$3*G402</f>
        <v>1028.7777777777783</v>
      </c>
      <c r="L402" s="35">
        <f t="shared" si="68"/>
        <v>1237.0387172222227</v>
      </c>
      <c r="M402" s="22">
        <f t="shared" si="66"/>
        <v>8315.6491546604957</v>
      </c>
      <c r="N402" s="22">
        <f>SUM(M$3:M402)</f>
        <v>1167409.8617949886</v>
      </c>
      <c r="O402" s="22">
        <f t="shared" si="69"/>
        <v>0.32428051716527462</v>
      </c>
      <c r="P402" s="23">
        <f t="shared" si="70"/>
        <v>0</v>
      </c>
      <c r="Q402" s="23">
        <f>SUMIF(P$3:P402, "&lt;0")</f>
        <v>-555961.21575643145</v>
      </c>
      <c r="R402" s="23">
        <f t="shared" si="71"/>
        <v>0.15443367104345318</v>
      </c>
      <c r="S402" s="20">
        <f t="shared" si="72"/>
        <v>8315.6491546604957</v>
      </c>
      <c r="T402" s="20">
        <f t="shared" si="73"/>
        <v>8.3156491546604965</v>
      </c>
      <c r="U402" s="20">
        <f>(0.5*'Vehicle Data'!$C$3*(E402^2-E401^2))/1000</f>
        <v>9.0492314814814705</v>
      </c>
      <c r="V402" s="20">
        <f t="shared" si="75"/>
        <v>0.60413333333333696</v>
      </c>
      <c r="W402" s="37">
        <f>SUM(V$3:V402)/3600</f>
        <v>7.6390735939643406E-2</v>
      </c>
      <c r="Y402" s="3"/>
    </row>
    <row r="403" spans="1:25" x14ac:dyDescent="0.3">
      <c r="A403" s="7" t="s">
        <v>18</v>
      </c>
      <c r="B403" s="7">
        <v>400</v>
      </c>
      <c r="C403" s="7">
        <v>400</v>
      </c>
      <c r="D403" s="12">
        <v>25.6</v>
      </c>
      <c r="E403" s="24">
        <f t="shared" si="67"/>
        <v>7.1111111111111116</v>
      </c>
      <c r="F403" s="24">
        <f>SUM(E$3:E403)</f>
        <v>2650.416666666667</v>
      </c>
      <c r="G403" s="31">
        <f t="shared" si="76"/>
        <v>0.19444444444444473</v>
      </c>
      <c r="H403" s="31">
        <f t="shared" si="74"/>
        <v>-0.37500000000000039</v>
      </c>
      <c r="I403" s="35">
        <f>'Vehicle Data'!$C$8</f>
        <v>185.52672000000001</v>
      </c>
      <c r="J403" s="35">
        <f>0.5*'Vehicle Data'!$C$4*'Vehicle Data'!$C$9*'Vehicle Data'!$C$6*(Calculations!E403^2)</f>
        <v>25.440711111111113</v>
      </c>
      <c r="K403" s="35">
        <f>'Vehicle Data'!$C$3*G403</f>
        <v>306.44444444444491</v>
      </c>
      <c r="L403" s="35">
        <f t="shared" si="68"/>
        <v>517.41187555555598</v>
      </c>
      <c r="M403" s="22">
        <f t="shared" si="66"/>
        <v>3679.3733372839538</v>
      </c>
      <c r="N403" s="22">
        <f>SUM(M$3:M403)</f>
        <v>1171089.2351322726</v>
      </c>
      <c r="O403" s="22">
        <f t="shared" si="69"/>
        <v>0.32530256531452018</v>
      </c>
      <c r="P403" s="23">
        <f t="shared" si="70"/>
        <v>0</v>
      </c>
      <c r="Q403" s="23">
        <f>SUMIF(P$3:P403, "&lt;0")</f>
        <v>-555961.21575643145</v>
      </c>
      <c r="R403" s="23">
        <f t="shared" si="71"/>
        <v>0.15443367104345318</v>
      </c>
      <c r="S403" s="20">
        <f t="shared" si="72"/>
        <v>3679.3733372839538</v>
      </c>
      <c r="T403" s="20">
        <f t="shared" si="73"/>
        <v>3.6793733372839537</v>
      </c>
      <c r="U403" s="20">
        <f>(0.5*'Vehicle Data'!$C$3*(E403^2-E402^2))/1000</f>
        <v>4.2391481481481623</v>
      </c>
      <c r="V403" s="20">
        <f t="shared" si="75"/>
        <v>3.8480666666666465</v>
      </c>
      <c r="W403" s="37">
        <f>SUM(V$3:V403)/3600</f>
        <v>7.7459643347050799E-2</v>
      </c>
      <c r="Y403" s="3"/>
    </row>
    <row r="404" spans="1:25" x14ac:dyDescent="0.3">
      <c r="A404" s="7" t="s">
        <v>18</v>
      </c>
      <c r="B404" s="7">
        <v>401</v>
      </c>
      <c r="C404" s="7">
        <v>401</v>
      </c>
      <c r="D404" s="12">
        <v>25.6</v>
      </c>
      <c r="E404" s="24">
        <f t="shared" si="67"/>
        <v>7.1111111111111116</v>
      </c>
      <c r="F404" s="24">
        <f>SUM(E$3:E404)</f>
        <v>2657.5277777777783</v>
      </c>
      <c r="G404" s="31">
        <f t="shared" si="76"/>
        <v>-9.7222222222222612E-2</v>
      </c>
      <c r="H404" s="31">
        <f t="shared" si="74"/>
        <v>-0.25694444444444464</v>
      </c>
      <c r="I404" s="35">
        <f>'Vehicle Data'!$C$8</f>
        <v>185.52672000000001</v>
      </c>
      <c r="J404" s="35">
        <f>0.5*'Vehicle Data'!$C$4*'Vehicle Data'!$C$9*'Vehicle Data'!$C$6*(Calculations!E404^2)</f>
        <v>25.440711111111113</v>
      </c>
      <c r="K404" s="35">
        <f>'Vehicle Data'!$C$3*G404</f>
        <v>-153.22222222222283</v>
      </c>
      <c r="L404" s="35">
        <f t="shared" si="68"/>
        <v>57.7452088888883</v>
      </c>
      <c r="M404" s="22">
        <f t="shared" si="66"/>
        <v>0</v>
      </c>
      <c r="N404" s="22">
        <f>SUM(M$3:M404)</f>
        <v>1171089.2351322726</v>
      </c>
      <c r="O404" s="22">
        <f t="shared" si="69"/>
        <v>0.32530256531452018</v>
      </c>
      <c r="P404" s="23">
        <f t="shared" si="70"/>
        <v>410.63259654320569</v>
      </c>
      <c r="Q404" s="23">
        <f>SUMIF(P$3:P404, "&lt;0")</f>
        <v>-555961.21575643145</v>
      </c>
      <c r="R404" s="23">
        <f t="shared" si="71"/>
        <v>0.15443367104345318</v>
      </c>
      <c r="S404" s="20">
        <f t="shared" si="72"/>
        <v>410.63259654320569</v>
      </c>
      <c r="T404" s="20">
        <f t="shared" si="73"/>
        <v>0.41063259654320572</v>
      </c>
      <c r="U404" s="20">
        <f>(0.5*'Vehicle Data'!$C$3*(E404^2-E403^2))/1000</f>
        <v>0</v>
      </c>
      <c r="V404" s="20">
        <f t="shared" si="75"/>
        <v>3.3913185185185299</v>
      </c>
      <c r="W404" s="37">
        <f>SUM(V$3:V404)/3600</f>
        <v>7.8401676268861506E-2</v>
      </c>
      <c r="Y404" s="3"/>
    </row>
    <row r="405" spans="1:25" x14ac:dyDescent="0.3">
      <c r="A405" s="7" t="s">
        <v>18</v>
      </c>
      <c r="B405" s="7">
        <v>402</v>
      </c>
      <c r="C405" s="7">
        <v>402</v>
      </c>
      <c r="D405" s="12">
        <v>24.9</v>
      </c>
      <c r="E405" s="24">
        <f t="shared" si="67"/>
        <v>6.9166666666666661</v>
      </c>
      <c r="F405" s="24">
        <f>SUM(E$3:E405)</f>
        <v>2664.4444444444448</v>
      </c>
      <c r="G405" s="31">
        <f t="shared" si="76"/>
        <v>-0.31944444444444453</v>
      </c>
      <c r="H405" s="31">
        <f t="shared" si="74"/>
        <v>-0.18055555555555516</v>
      </c>
      <c r="I405" s="35">
        <f>'Vehicle Data'!$C$8</f>
        <v>185.52672000000001</v>
      </c>
      <c r="J405" s="35">
        <f>0.5*'Vehicle Data'!$C$4*'Vehicle Data'!$C$9*'Vehicle Data'!$C$6*(Calculations!E405^2)</f>
        <v>24.068443749999997</v>
      </c>
      <c r="K405" s="35">
        <f>'Vehicle Data'!$C$3*G405</f>
        <v>-503.44444444444457</v>
      </c>
      <c r="L405" s="35">
        <f t="shared" si="68"/>
        <v>-293.84928069444459</v>
      </c>
      <c r="M405" s="22">
        <f t="shared" si="66"/>
        <v>0</v>
      </c>
      <c r="N405" s="22">
        <f>SUM(M$3:M405)</f>
        <v>1171089.2351322726</v>
      </c>
      <c r="O405" s="22">
        <f t="shared" si="69"/>
        <v>0.32530256531452018</v>
      </c>
      <c r="P405" s="23">
        <f t="shared" si="70"/>
        <v>-2032.4575248032415</v>
      </c>
      <c r="Q405" s="23">
        <f>SUMIF(P$3:P405, "&lt;0")</f>
        <v>-557993.67328123469</v>
      </c>
      <c r="R405" s="23">
        <f t="shared" si="71"/>
        <v>0.15499824257812075</v>
      </c>
      <c r="S405" s="20">
        <f t="shared" si="72"/>
        <v>-2032.4575248032415</v>
      </c>
      <c r="T405" s="20">
        <f t="shared" si="73"/>
        <v>-2.0324575248032417</v>
      </c>
      <c r="U405" s="20">
        <f>(0.5*'Vehicle Data'!$C$3*(E405^2-E404^2))/1000</f>
        <v>-2.1493672839506259</v>
      </c>
      <c r="V405" s="20">
        <f t="shared" si="75"/>
        <v>1.7194938271605009</v>
      </c>
      <c r="W405" s="37">
        <f>SUM(V$3:V405)/3600</f>
        <v>7.8879313443072752E-2</v>
      </c>
      <c r="Y405" s="3"/>
    </row>
    <row r="406" spans="1:25" x14ac:dyDescent="0.3">
      <c r="A406" s="7" t="s">
        <v>18</v>
      </c>
      <c r="B406" s="7">
        <v>403</v>
      </c>
      <c r="C406" s="7">
        <v>403</v>
      </c>
      <c r="D406" s="12">
        <v>23.3</v>
      </c>
      <c r="E406" s="24">
        <f t="shared" si="67"/>
        <v>6.4722222222222223</v>
      </c>
      <c r="F406" s="24">
        <f>SUM(E$3:E406)</f>
        <v>2670.916666666667</v>
      </c>
      <c r="G406" s="31">
        <f t="shared" si="76"/>
        <v>-0.45833333333333293</v>
      </c>
      <c r="H406" s="31">
        <f t="shared" si="74"/>
        <v>-5.5555555555555608E-2</v>
      </c>
      <c r="I406" s="35">
        <f>'Vehicle Data'!$C$8</f>
        <v>185.52672000000001</v>
      </c>
      <c r="J406" s="35">
        <f>0.5*'Vehicle Data'!$C$4*'Vehicle Data'!$C$9*'Vehicle Data'!$C$6*(Calculations!E406^2)</f>
        <v>21.074688194444445</v>
      </c>
      <c r="K406" s="35">
        <f>'Vehicle Data'!$C$3*G406</f>
        <v>-722.33333333333269</v>
      </c>
      <c r="L406" s="35">
        <f t="shared" si="68"/>
        <v>-515.7319251388883</v>
      </c>
      <c r="M406" s="22">
        <f t="shared" si="66"/>
        <v>0</v>
      </c>
      <c r="N406" s="22">
        <f>SUM(M$3:M406)</f>
        <v>1171089.2351322726</v>
      </c>
      <c r="O406" s="22">
        <f t="shared" si="69"/>
        <v>0.32530256531452018</v>
      </c>
      <c r="P406" s="23">
        <f t="shared" si="70"/>
        <v>-3337.9316265933603</v>
      </c>
      <c r="Q406" s="23">
        <f>SUMIF(P$3:P406, "&lt;0")</f>
        <v>-561331.60490782803</v>
      </c>
      <c r="R406" s="23">
        <f t="shared" si="71"/>
        <v>0.15592544580773002</v>
      </c>
      <c r="S406" s="20">
        <f t="shared" si="72"/>
        <v>-3337.9316265933603</v>
      </c>
      <c r="T406" s="20">
        <f t="shared" si="73"/>
        <v>-3.3379316265933605</v>
      </c>
      <c r="U406" s="20">
        <f>(0.5*'Vehicle Data'!$C$3*(E406^2-E405^2))/1000</f>
        <v>-4.6890864197530782</v>
      </c>
      <c r="V406" s="20">
        <f t="shared" si="75"/>
        <v>2.0317753086419619</v>
      </c>
      <c r="W406" s="37">
        <f>SUM(V$3:V406)/3600</f>
        <v>7.9443695473251072E-2</v>
      </c>
      <c r="Y406" s="3"/>
    </row>
    <row r="407" spans="1:25" x14ac:dyDescent="0.3">
      <c r="A407" s="7" t="s">
        <v>18</v>
      </c>
      <c r="B407" s="7">
        <v>404</v>
      </c>
      <c r="C407" s="7">
        <v>404</v>
      </c>
      <c r="D407" s="12">
        <v>21.6</v>
      </c>
      <c r="E407" s="24">
        <f t="shared" si="67"/>
        <v>6</v>
      </c>
      <c r="F407" s="24">
        <f>SUM(E$3:E407)</f>
        <v>2676.916666666667</v>
      </c>
      <c r="G407" s="31">
        <f t="shared" si="76"/>
        <v>-0.43055555555555575</v>
      </c>
      <c r="H407" s="31">
        <f t="shared" si="74"/>
        <v>2.7777777777777429E-2</v>
      </c>
      <c r="I407" s="35">
        <f>'Vehicle Data'!$C$8</f>
        <v>185.52672000000001</v>
      </c>
      <c r="J407" s="35">
        <f>0.5*'Vehicle Data'!$C$4*'Vehicle Data'!$C$9*'Vehicle Data'!$C$6*(Calculations!E407^2)</f>
        <v>18.111599999999999</v>
      </c>
      <c r="K407" s="35">
        <f>'Vehicle Data'!$C$3*G407</f>
        <v>-678.55555555555588</v>
      </c>
      <c r="L407" s="35">
        <f t="shared" si="68"/>
        <v>-474.91723555555586</v>
      </c>
      <c r="M407" s="22">
        <f t="shared" si="66"/>
        <v>0</v>
      </c>
      <c r="N407" s="22">
        <f>SUM(M$3:M407)</f>
        <v>1171089.2351322726</v>
      </c>
      <c r="O407" s="22">
        <f t="shared" si="69"/>
        <v>0.32530256531452018</v>
      </c>
      <c r="P407" s="23">
        <f t="shared" si="70"/>
        <v>-2849.5034133333352</v>
      </c>
      <c r="Q407" s="23">
        <f>SUMIF(P$3:P407, "&lt;0")</f>
        <v>-564181.10832116136</v>
      </c>
      <c r="R407" s="23">
        <f t="shared" si="71"/>
        <v>0.15671697453365593</v>
      </c>
      <c r="S407" s="20">
        <f t="shared" si="72"/>
        <v>-2849.5034133333352</v>
      </c>
      <c r="T407" s="20">
        <f t="shared" si="73"/>
        <v>-2.849503413333335</v>
      </c>
      <c r="U407" s="20">
        <f>(0.5*'Vehicle Data'!$C$3*(E407^2-E406^2))/1000</f>
        <v>-4.6410524691358059</v>
      </c>
      <c r="V407" s="20">
        <f t="shared" si="75"/>
        <v>0</v>
      </c>
      <c r="W407" s="37">
        <f>SUM(V$3:V407)/3600</f>
        <v>7.9443695473251072E-2</v>
      </c>
      <c r="Y407" s="3"/>
    </row>
    <row r="408" spans="1:25" x14ac:dyDescent="0.3">
      <c r="A408" s="7" t="s">
        <v>18</v>
      </c>
      <c r="B408" s="7">
        <v>405</v>
      </c>
      <c r="C408" s="7">
        <v>405</v>
      </c>
      <c r="D408" s="12">
        <v>20.2</v>
      </c>
      <c r="E408" s="24">
        <f t="shared" si="67"/>
        <v>5.6111111111111107</v>
      </c>
      <c r="F408" s="24">
        <f>SUM(E$3:E408)</f>
        <v>2682.5277777777783</v>
      </c>
      <c r="G408" s="31">
        <f t="shared" si="76"/>
        <v>-0.40277777777777807</v>
      </c>
      <c r="H408" s="31">
        <f t="shared" si="74"/>
        <v>-6.944444444444281E-3</v>
      </c>
      <c r="I408" s="35">
        <f>'Vehicle Data'!$C$8</f>
        <v>185.52672000000001</v>
      </c>
      <c r="J408" s="35">
        <f>0.5*'Vehicle Data'!$C$4*'Vehicle Data'!$C$9*'Vehicle Data'!$C$6*(Calculations!E408^2)</f>
        <v>15.839886111111108</v>
      </c>
      <c r="K408" s="35">
        <f>'Vehicle Data'!$C$3*G408</f>
        <v>-634.77777777777828</v>
      </c>
      <c r="L408" s="35">
        <f t="shared" si="68"/>
        <v>-433.4111716666672</v>
      </c>
      <c r="M408" s="22">
        <f t="shared" si="66"/>
        <v>0</v>
      </c>
      <c r="N408" s="22">
        <f>SUM(M$3:M408)</f>
        <v>1171089.2351322726</v>
      </c>
      <c r="O408" s="22">
        <f t="shared" si="69"/>
        <v>0.32530256531452018</v>
      </c>
      <c r="P408" s="23">
        <f t="shared" si="70"/>
        <v>-2431.9182410185213</v>
      </c>
      <c r="Q408" s="23">
        <f>SUMIF(P$3:P408, "&lt;0")</f>
        <v>-566613.0265621799</v>
      </c>
      <c r="R408" s="23">
        <f t="shared" si="71"/>
        <v>0.15739250737838331</v>
      </c>
      <c r="S408" s="20">
        <f t="shared" si="72"/>
        <v>-2431.9182410185213</v>
      </c>
      <c r="T408" s="20">
        <f t="shared" si="73"/>
        <v>-2.4319182410185212</v>
      </c>
      <c r="U408" s="20">
        <f>(0.5*'Vehicle Data'!$C$3*(E408^2-E407^2))/1000</f>
        <v>-3.5581604938271645</v>
      </c>
      <c r="V408" s="20">
        <f t="shared" si="75"/>
        <v>0</v>
      </c>
      <c r="W408" s="37">
        <f>SUM(V$3:V408)/3600</f>
        <v>7.9443695473251072E-2</v>
      </c>
      <c r="Y408" s="3"/>
    </row>
    <row r="409" spans="1:25" x14ac:dyDescent="0.3">
      <c r="A409" s="7" t="s">
        <v>18</v>
      </c>
      <c r="B409" s="7">
        <v>406</v>
      </c>
      <c r="C409" s="7">
        <v>406</v>
      </c>
      <c r="D409" s="12">
        <v>18.7</v>
      </c>
      <c r="E409" s="24">
        <f t="shared" si="67"/>
        <v>5.1944444444444438</v>
      </c>
      <c r="F409" s="24">
        <f>SUM(E$3:E409)</f>
        <v>2687.7222222222226</v>
      </c>
      <c r="G409" s="31">
        <f t="shared" si="76"/>
        <v>-0.44444444444444431</v>
      </c>
      <c r="H409" s="31">
        <f t="shared" si="74"/>
        <v>-3.472222222222196E-2</v>
      </c>
      <c r="I409" s="35">
        <f>'Vehicle Data'!$C$8</f>
        <v>185.52672000000001</v>
      </c>
      <c r="J409" s="35">
        <f>0.5*'Vehicle Data'!$C$4*'Vehicle Data'!$C$9*'Vehicle Data'!$C$6*(Calculations!E409^2)</f>
        <v>13.574771527777774</v>
      </c>
      <c r="K409" s="35">
        <f>'Vehicle Data'!$C$3*G409</f>
        <v>-700.44444444444423</v>
      </c>
      <c r="L409" s="35">
        <f t="shared" si="68"/>
        <v>-501.34295291666643</v>
      </c>
      <c r="M409" s="22">
        <f t="shared" si="66"/>
        <v>0</v>
      </c>
      <c r="N409" s="22">
        <f>SUM(M$3:M409)</f>
        <v>1171089.2351322726</v>
      </c>
      <c r="O409" s="22">
        <f t="shared" si="69"/>
        <v>0.32530256531452018</v>
      </c>
      <c r="P409" s="23">
        <f t="shared" si="70"/>
        <v>-2604.1981165393504</v>
      </c>
      <c r="Q409" s="23">
        <f>SUMIF(P$3:P409, "&lt;0")</f>
        <v>-569217.2246787193</v>
      </c>
      <c r="R409" s="23">
        <f t="shared" si="71"/>
        <v>0.15811589574408869</v>
      </c>
      <c r="S409" s="20">
        <f t="shared" si="72"/>
        <v>-2604.1981165393504</v>
      </c>
      <c r="T409" s="20">
        <f t="shared" si="73"/>
        <v>-2.6041981165393504</v>
      </c>
      <c r="U409" s="20">
        <f>(0.5*'Vehicle Data'!$C$3*(E409^2-E408^2))/1000</f>
        <v>-3.5478240740740756</v>
      </c>
      <c r="V409" s="20">
        <f t="shared" si="75"/>
        <v>0</v>
      </c>
      <c r="W409" s="37">
        <f>SUM(V$3:V409)/3600</f>
        <v>7.9443695473251072E-2</v>
      </c>
      <c r="Y409" s="3"/>
    </row>
    <row r="410" spans="1:25" x14ac:dyDescent="0.3">
      <c r="A410" s="7" t="s">
        <v>18</v>
      </c>
      <c r="B410" s="7">
        <v>407</v>
      </c>
      <c r="C410" s="7">
        <v>407</v>
      </c>
      <c r="D410" s="12">
        <v>17</v>
      </c>
      <c r="E410" s="24">
        <f t="shared" si="67"/>
        <v>4.7222222222222223</v>
      </c>
      <c r="F410" s="24">
        <f>SUM(E$3:E410)</f>
        <v>2692.4444444444448</v>
      </c>
      <c r="G410" s="31">
        <f t="shared" si="76"/>
        <v>-0.47222222222222199</v>
      </c>
      <c r="H410" s="31">
        <f t="shared" si="74"/>
        <v>2.7777777777777679E-2</v>
      </c>
      <c r="I410" s="35">
        <f>'Vehicle Data'!$C$8</f>
        <v>185.52672000000001</v>
      </c>
      <c r="J410" s="35">
        <f>0.5*'Vehicle Data'!$C$4*'Vehicle Data'!$C$9*'Vehicle Data'!$C$6*(Calculations!E410^2)</f>
        <v>11.218819444444444</v>
      </c>
      <c r="K410" s="35">
        <f>'Vehicle Data'!$C$3*G410</f>
        <v>-744.22222222222183</v>
      </c>
      <c r="L410" s="35">
        <f t="shared" si="68"/>
        <v>-547.47668277777734</v>
      </c>
      <c r="M410" s="22">
        <f t="shared" si="66"/>
        <v>0</v>
      </c>
      <c r="N410" s="22">
        <f>SUM(M$3:M410)</f>
        <v>1171089.2351322726</v>
      </c>
      <c r="O410" s="22">
        <f t="shared" si="69"/>
        <v>0.32530256531452018</v>
      </c>
      <c r="P410" s="23">
        <f t="shared" si="70"/>
        <v>-2585.3065575617265</v>
      </c>
      <c r="Q410" s="23">
        <f>SUMIF(P$3:P410, "&lt;0")</f>
        <v>-571802.53123628104</v>
      </c>
      <c r="R410" s="23">
        <f t="shared" si="71"/>
        <v>0.15883403645452251</v>
      </c>
      <c r="S410" s="20">
        <f t="shared" si="72"/>
        <v>-2585.3065575617265</v>
      </c>
      <c r="T410" s="20">
        <f t="shared" si="73"/>
        <v>-2.5853065575617267</v>
      </c>
      <c r="U410" s="20">
        <f>(0.5*'Vehicle Data'!$C$3*(E410^2-E409^2))/1000</f>
        <v>-3.6901018518518462</v>
      </c>
      <c r="V410" s="20">
        <f t="shared" si="75"/>
        <v>0.1138222222222165</v>
      </c>
      <c r="W410" s="37">
        <f>SUM(V$3:V410)/3600</f>
        <v>7.9475312757201683E-2</v>
      </c>
      <c r="Y410" s="3"/>
    </row>
    <row r="411" spans="1:25" x14ac:dyDescent="0.3">
      <c r="A411" s="7" t="s">
        <v>18</v>
      </c>
      <c r="B411" s="7">
        <v>408</v>
      </c>
      <c r="C411" s="7">
        <v>408</v>
      </c>
      <c r="D411" s="12">
        <v>15.3</v>
      </c>
      <c r="E411" s="24">
        <f t="shared" si="67"/>
        <v>4.25</v>
      </c>
      <c r="F411" s="24">
        <f>SUM(E$3:E411)</f>
        <v>2696.6944444444448</v>
      </c>
      <c r="G411" s="31">
        <f t="shared" si="76"/>
        <v>-0.38888888888888895</v>
      </c>
      <c r="H411" s="31">
        <f t="shared" si="74"/>
        <v>0.13888888888888876</v>
      </c>
      <c r="I411" s="35">
        <f>'Vehicle Data'!$C$8</f>
        <v>185.52672000000001</v>
      </c>
      <c r="J411" s="35">
        <f>0.5*'Vehicle Data'!$C$4*'Vehicle Data'!$C$9*'Vehicle Data'!$C$6*(Calculations!E411^2)</f>
        <v>9.0872437500000007</v>
      </c>
      <c r="K411" s="35">
        <f>'Vehicle Data'!$C$3*G411</f>
        <v>-612.88888888888903</v>
      </c>
      <c r="L411" s="35">
        <f t="shared" si="68"/>
        <v>-418.27492513888899</v>
      </c>
      <c r="M411" s="22">
        <f t="shared" si="66"/>
        <v>0</v>
      </c>
      <c r="N411" s="22">
        <f>SUM(M$3:M411)</f>
        <v>1171089.2351322726</v>
      </c>
      <c r="O411" s="22">
        <f t="shared" si="69"/>
        <v>0.32530256531452018</v>
      </c>
      <c r="P411" s="23">
        <f t="shared" si="70"/>
        <v>-1777.6684318402781</v>
      </c>
      <c r="Q411" s="23">
        <f>SUMIF(P$3:P411, "&lt;0")</f>
        <v>-573580.19966812129</v>
      </c>
      <c r="R411" s="23">
        <f t="shared" si="71"/>
        <v>0.1593278332411448</v>
      </c>
      <c r="S411" s="20">
        <f t="shared" si="72"/>
        <v>-1777.6684318402781</v>
      </c>
      <c r="T411" s="20">
        <f t="shared" si="73"/>
        <v>-1.777668431840278</v>
      </c>
      <c r="U411" s="20">
        <f>(0.5*'Vehicle Data'!$C$3*(E411^2-E410^2))/1000</f>
        <v>-3.3386635802469136</v>
      </c>
      <c r="V411" s="20">
        <f t="shared" si="75"/>
        <v>0</v>
      </c>
      <c r="W411" s="37">
        <f>SUM(V$3:V411)/3600</f>
        <v>7.9475312757201683E-2</v>
      </c>
      <c r="Y411" s="3"/>
    </row>
    <row r="412" spans="1:25" x14ac:dyDescent="0.3">
      <c r="A412" s="7" t="s">
        <v>18</v>
      </c>
      <c r="B412" s="7">
        <v>409</v>
      </c>
      <c r="C412" s="7">
        <v>409</v>
      </c>
      <c r="D412" s="12">
        <v>14.2</v>
      </c>
      <c r="E412" s="24">
        <f t="shared" si="67"/>
        <v>3.9444444444444442</v>
      </c>
      <c r="F412" s="24">
        <f>SUM(E$3:E412)</f>
        <v>2700.6388888888891</v>
      </c>
      <c r="G412" s="31">
        <f t="shared" si="76"/>
        <v>-0.19444444444444448</v>
      </c>
      <c r="H412" s="31">
        <f t="shared" si="74"/>
        <v>0.18055555555555564</v>
      </c>
      <c r="I412" s="35">
        <f>'Vehicle Data'!$C$8</f>
        <v>185.52672000000001</v>
      </c>
      <c r="J412" s="35">
        <f>0.5*'Vehicle Data'!$C$4*'Vehicle Data'!$C$9*'Vehicle Data'!$C$6*(Calculations!E412^2)</f>
        <v>7.8275527777777771</v>
      </c>
      <c r="K412" s="35">
        <f>'Vehicle Data'!$C$3*G412</f>
        <v>-306.44444444444451</v>
      </c>
      <c r="L412" s="35">
        <f t="shared" si="68"/>
        <v>-113.09017166666672</v>
      </c>
      <c r="M412" s="22">
        <f t="shared" si="66"/>
        <v>0</v>
      </c>
      <c r="N412" s="22">
        <f>SUM(M$3:M412)</f>
        <v>1171089.2351322726</v>
      </c>
      <c r="O412" s="22">
        <f t="shared" si="69"/>
        <v>0.32530256531452018</v>
      </c>
      <c r="P412" s="23">
        <f t="shared" si="70"/>
        <v>-446.07789935185201</v>
      </c>
      <c r="Q412" s="23">
        <f>SUMIF(P$3:P412, "&lt;0")</f>
        <v>-574026.27756747312</v>
      </c>
      <c r="R412" s="23">
        <f t="shared" si="71"/>
        <v>0.15945174376874252</v>
      </c>
      <c r="S412" s="20">
        <f t="shared" si="72"/>
        <v>-446.07789935185201</v>
      </c>
      <c r="T412" s="20">
        <f t="shared" si="73"/>
        <v>-0.44607789935185199</v>
      </c>
      <c r="U412" s="20">
        <f>(0.5*'Vehicle Data'!$C$3*(E412^2-E411^2))/1000</f>
        <v>-1.9730401234567911</v>
      </c>
      <c r="V412" s="20">
        <f t="shared" si="75"/>
        <v>0</v>
      </c>
      <c r="W412" s="37">
        <f>SUM(V$3:V412)/3600</f>
        <v>7.9475312757201683E-2</v>
      </c>
      <c r="Y412" s="3"/>
    </row>
    <row r="413" spans="1:25" x14ac:dyDescent="0.3">
      <c r="A413" s="7" t="s">
        <v>18</v>
      </c>
      <c r="B413" s="7">
        <v>410</v>
      </c>
      <c r="C413" s="7">
        <v>410</v>
      </c>
      <c r="D413" s="12">
        <v>13.9</v>
      </c>
      <c r="E413" s="24">
        <f t="shared" si="67"/>
        <v>3.8611111111111112</v>
      </c>
      <c r="F413" s="24">
        <f>SUM(E$3:E413)</f>
        <v>2704.5000000000005</v>
      </c>
      <c r="G413" s="31">
        <f t="shared" si="76"/>
        <v>-2.7777777777777679E-2</v>
      </c>
      <c r="H413" s="31">
        <f t="shared" si="74"/>
        <v>0.1180555555555555</v>
      </c>
      <c r="I413" s="35">
        <f>'Vehicle Data'!$C$8</f>
        <v>185.52672000000001</v>
      </c>
      <c r="J413" s="35">
        <f>0.5*'Vehicle Data'!$C$4*'Vehicle Data'!$C$9*'Vehicle Data'!$C$6*(Calculations!E413^2)</f>
        <v>7.5003048611111112</v>
      </c>
      <c r="K413" s="35">
        <f>'Vehicle Data'!$C$3*G413</f>
        <v>-43.777777777777622</v>
      </c>
      <c r="L413" s="35">
        <f t="shared" si="68"/>
        <v>149.2492470833335</v>
      </c>
      <c r="M413" s="22">
        <f t="shared" si="66"/>
        <v>0</v>
      </c>
      <c r="N413" s="22">
        <f>SUM(M$3:M413)</f>
        <v>1171089.2351322726</v>
      </c>
      <c r="O413" s="22">
        <f t="shared" si="69"/>
        <v>0.32530256531452018</v>
      </c>
      <c r="P413" s="23">
        <f t="shared" si="70"/>
        <v>576.26792623842653</v>
      </c>
      <c r="Q413" s="23">
        <f>SUMIF(P$3:P413, "&lt;0")</f>
        <v>-574026.27756747312</v>
      </c>
      <c r="R413" s="23">
        <f t="shared" si="71"/>
        <v>0.15945174376874252</v>
      </c>
      <c r="S413" s="20">
        <f t="shared" si="72"/>
        <v>576.26792623842653</v>
      </c>
      <c r="T413" s="20">
        <f t="shared" si="73"/>
        <v>0.57626792623842649</v>
      </c>
      <c r="U413" s="20">
        <f>(0.5*'Vehicle Data'!$C$3*(E413^2-E412^2))/1000</f>
        <v>-0.51256481481481397</v>
      </c>
      <c r="V413" s="20">
        <f t="shared" si="75"/>
        <v>0</v>
      </c>
      <c r="W413" s="37">
        <f>SUM(V$3:V413)/3600</f>
        <v>7.9475312757201683E-2</v>
      </c>
      <c r="Y413" s="3"/>
    </row>
    <row r="414" spans="1:25" x14ac:dyDescent="0.3">
      <c r="A414" s="7" t="s">
        <v>18</v>
      </c>
      <c r="B414" s="7">
        <v>411</v>
      </c>
      <c r="C414" s="7">
        <v>411</v>
      </c>
      <c r="D414" s="12">
        <v>14</v>
      </c>
      <c r="E414" s="24">
        <f t="shared" si="67"/>
        <v>3.8888888888888888</v>
      </c>
      <c r="F414" s="24">
        <f>SUM(E$3:E414)</f>
        <v>2708.3888888888891</v>
      </c>
      <c r="G414" s="31">
        <f t="shared" si="76"/>
        <v>4.1666666666666519E-2</v>
      </c>
      <c r="H414" s="31">
        <f t="shared" si="74"/>
        <v>4.8611111111111063E-2</v>
      </c>
      <c r="I414" s="35">
        <f>'Vehicle Data'!$C$8</f>
        <v>185.52672000000001</v>
      </c>
      <c r="J414" s="35">
        <f>0.5*'Vehicle Data'!$C$4*'Vehicle Data'!$C$9*'Vehicle Data'!$C$6*(Calculations!E414^2)</f>
        <v>7.6086111111111103</v>
      </c>
      <c r="K414" s="35">
        <f>'Vehicle Data'!$C$3*G414</f>
        <v>65.66666666666643</v>
      </c>
      <c r="L414" s="35">
        <f t="shared" si="68"/>
        <v>258.80199777777756</v>
      </c>
      <c r="M414" s="22">
        <f t="shared" si="66"/>
        <v>1006.4522135802461</v>
      </c>
      <c r="N414" s="22">
        <f>SUM(M$3:M414)</f>
        <v>1172095.6873458528</v>
      </c>
      <c r="O414" s="22">
        <f t="shared" si="69"/>
        <v>0.325582135373848</v>
      </c>
      <c r="P414" s="23">
        <f t="shared" si="70"/>
        <v>0</v>
      </c>
      <c r="Q414" s="23">
        <f>SUMIF(P$3:P414, "&lt;0")</f>
        <v>-574026.27756747312</v>
      </c>
      <c r="R414" s="23">
        <f t="shared" si="71"/>
        <v>0.15945174376874252</v>
      </c>
      <c r="S414" s="20">
        <f t="shared" si="72"/>
        <v>1006.4522135802461</v>
      </c>
      <c r="T414" s="20">
        <f t="shared" si="73"/>
        <v>1.0064522135802461</v>
      </c>
      <c r="U414" s="20">
        <f>(0.5*'Vehicle Data'!$C$3*(E414^2-E413^2))/1000</f>
        <v>0.16963888888888812</v>
      </c>
      <c r="V414" s="20">
        <f t="shared" si="75"/>
        <v>0</v>
      </c>
      <c r="W414" s="37">
        <f>SUM(V$3:V414)/3600</f>
        <v>7.9475312757201683E-2</v>
      </c>
      <c r="Y414" s="3"/>
    </row>
    <row r="415" spans="1:25" x14ac:dyDescent="0.3">
      <c r="A415" s="7" t="s">
        <v>18</v>
      </c>
      <c r="B415" s="7">
        <v>412</v>
      </c>
      <c r="C415" s="7">
        <v>412</v>
      </c>
      <c r="D415" s="12">
        <v>14.2</v>
      </c>
      <c r="E415" s="24">
        <f t="shared" si="67"/>
        <v>3.9444444444444442</v>
      </c>
      <c r="F415" s="24">
        <f>SUM(E$3:E415)</f>
        <v>2712.3333333333335</v>
      </c>
      <c r="G415" s="31">
        <f t="shared" si="76"/>
        <v>6.9444444444444448E-2</v>
      </c>
      <c r="H415" s="31">
        <f t="shared" si="74"/>
        <v>2.7777777777777922E-2</v>
      </c>
      <c r="I415" s="35">
        <f>'Vehicle Data'!$C$8</f>
        <v>185.52672000000001</v>
      </c>
      <c r="J415" s="35">
        <f>0.5*'Vehicle Data'!$C$4*'Vehicle Data'!$C$9*'Vehicle Data'!$C$6*(Calculations!E415^2)</f>
        <v>7.8275527777777771</v>
      </c>
      <c r="K415" s="35">
        <f>'Vehicle Data'!$C$3*G415</f>
        <v>109.44444444444444</v>
      </c>
      <c r="L415" s="35">
        <f t="shared" si="68"/>
        <v>302.79871722222225</v>
      </c>
      <c r="M415" s="22">
        <f t="shared" si="66"/>
        <v>1194.3727179320988</v>
      </c>
      <c r="N415" s="22">
        <f>SUM(M$3:M415)</f>
        <v>1173290.0600637849</v>
      </c>
      <c r="O415" s="22">
        <f t="shared" si="69"/>
        <v>0.3259139055732736</v>
      </c>
      <c r="P415" s="23">
        <f t="shared" si="70"/>
        <v>0</v>
      </c>
      <c r="Q415" s="23">
        <f>SUMIF(P$3:P415, "&lt;0")</f>
        <v>-574026.27756747312</v>
      </c>
      <c r="R415" s="23">
        <f t="shared" si="71"/>
        <v>0.15945174376874252</v>
      </c>
      <c r="S415" s="20">
        <f t="shared" si="72"/>
        <v>1194.3727179320988</v>
      </c>
      <c r="T415" s="20">
        <f t="shared" si="73"/>
        <v>1.1943727179320989</v>
      </c>
      <c r="U415" s="20">
        <f>(0.5*'Vehicle Data'!$C$3*(E415^2-E414^2))/1000</f>
        <v>0.34292592592592586</v>
      </c>
      <c r="V415" s="20">
        <f t="shared" si="75"/>
        <v>0</v>
      </c>
      <c r="W415" s="37">
        <f>SUM(V$3:V415)/3600</f>
        <v>7.9475312757201683E-2</v>
      </c>
      <c r="Y415" s="3"/>
    </row>
    <row r="416" spans="1:25" x14ac:dyDescent="0.3">
      <c r="A416" s="7" t="s">
        <v>18</v>
      </c>
      <c r="B416" s="7">
        <v>413</v>
      </c>
      <c r="C416" s="7">
        <v>413</v>
      </c>
      <c r="D416" s="12">
        <v>14.5</v>
      </c>
      <c r="E416" s="24">
        <f t="shared" si="67"/>
        <v>4.0277777777777777</v>
      </c>
      <c r="F416" s="24">
        <f>SUM(E$3:E416)</f>
        <v>2716.3611111111113</v>
      </c>
      <c r="G416" s="31">
        <f t="shared" si="76"/>
        <v>9.7222222222222363E-2</v>
      </c>
      <c r="H416" s="31">
        <f t="shared" si="74"/>
        <v>6.2500000000000014E-2</v>
      </c>
      <c r="I416" s="35">
        <f>'Vehicle Data'!$C$8</f>
        <v>185.52672000000001</v>
      </c>
      <c r="J416" s="35">
        <f>0.5*'Vehicle Data'!$C$4*'Vehicle Data'!$C$9*'Vehicle Data'!$C$6*(Calculations!E416^2)</f>
        <v>8.1617881944444441</v>
      </c>
      <c r="K416" s="35">
        <f>'Vehicle Data'!$C$3*G416</f>
        <v>153.22222222222246</v>
      </c>
      <c r="L416" s="35">
        <f t="shared" si="68"/>
        <v>346.91073041666692</v>
      </c>
      <c r="M416" s="22">
        <f t="shared" si="66"/>
        <v>1397.2793308449084</v>
      </c>
      <c r="N416" s="22">
        <f>SUM(M$3:M416)</f>
        <v>1174687.3393946299</v>
      </c>
      <c r="O416" s="22">
        <f t="shared" si="69"/>
        <v>0.32630203872073055</v>
      </c>
      <c r="P416" s="23">
        <f t="shared" si="70"/>
        <v>0</v>
      </c>
      <c r="Q416" s="23">
        <f>SUMIF(P$3:P416, "&lt;0")</f>
        <v>-574026.27756747312</v>
      </c>
      <c r="R416" s="23">
        <f t="shared" si="71"/>
        <v>0.15945174376874252</v>
      </c>
      <c r="S416" s="20">
        <f t="shared" si="72"/>
        <v>1397.2793308449084</v>
      </c>
      <c r="T416" s="20">
        <f t="shared" si="73"/>
        <v>1.3972793308449083</v>
      </c>
      <c r="U416" s="20">
        <f>(0.5*'Vehicle Data'!$C$3*(E416^2-E415^2))/1000</f>
        <v>0.52350925925926017</v>
      </c>
      <c r="V416" s="20">
        <f t="shared" si="75"/>
        <v>0</v>
      </c>
      <c r="W416" s="37">
        <f>SUM(V$3:V416)/3600</f>
        <v>7.9475312757201683E-2</v>
      </c>
      <c r="Y416" s="3"/>
    </row>
    <row r="417" spans="1:25" x14ac:dyDescent="0.3">
      <c r="A417" s="7" t="s">
        <v>18</v>
      </c>
      <c r="B417" s="7">
        <v>414</v>
      </c>
      <c r="C417" s="7">
        <v>414</v>
      </c>
      <c r="D417" s="12">
        <v>14.9</v>
      </c>
      <c r="E417" s="24">
        <f t="shared" si="67"/>
        <v>4.1388888888888893</v>
      </c>
      <c r="F417" s="24">
        <f>SUM(E$3:E417)</f>
        <v>2720.5</v>
      </c>
      <c r="G417" s="31">
        <f t="shared" si="76"/>
        <v>0.19444444444444448</v>
      </c>
      <c r="H417" s="31">
        <f t="shared" si="74"/>
        <v>0.12499999999999981</v>
      </c>
      <c r="I417" s="35">
        <f>'Vehicle Data'!$C$8</f>
        <v>185.52672000000001</v>
      </c>
      <c r="J417" s="35">
        <f>0.5*'Vehicle Data'!$C$4*'Vehicle Data'!$C$9*'Vehicle Data'!$C$6*(Calculations!E417^2)</f>
        <v>8.6183048611111133</v>
      </c>
      <c r="K417" s="35">
        <f>'Vehicle Data'!$C$3*G417</f>
        <v>306.44444444444451</v>
      </c>
      <c r="L417" s="35">
        <f t="shared" si="68"/>
        <v>500.58946930555567</v>
      </c>
      <c r="M417" s="22">
        <f t="shared" si="66"/>
        <v>2071.8841924035501</v>
      </c>
      <c r="N417" s="22">
        <f>SUM(M$3:M417)</f>
        <v>1176759.2235870336</v>
      </c>
      <c r="O417" s="22">
        <f t="shared" si="69"/>
        <v>0.32687756210750935</v>
      </c>
      <c r="P417" s="23">
        <f t="shared" si="70"/>
        <v>0</v>
      </c>
      <c r="Q417" s="23">
        <f>SUMIF(P$3:P417, "&lt;0")</f>
        <v>-574026.27756747312</v>
      </c>
      <c r="R417" s="23">
        <f t="shared" si="71"/>
        <v>0.15945174376874252</v>
      </c>
      <c r="S417" s="20">
        <f t="shared" si="72"/>
        <v>2071.8841924035501</v>
      </c>
      <c r="T417" s="20">
        <f t="shared" si="73"/>
        <v>2.0718841924035503</v>
      </c>
      <c r="U417" s="20">
        <f>(0.5*'Vehicle Data'!$C$3*(E417^2-E416^2))/1000</f>
        <v>0.71503703703704058</v>
      </c>
      <c r="V417" s="20">
        <f t="shared" si="75"/>
        <v>0</v>
      </c>
      <c r="W417" s="37">
        <f>SUM(V$3:V417)/3600</f>
        <v>7.9475312757201683E-2</v>
      </c>
      <c r="Y417" s="3"/>
    </row>
    <row r="418" spans="1:25" x14ac:dyDescent="0.3">
      <c r="A418" s="7" t="s">
        <v>18</v>
      </c>
      <c r="B418" s="7">
        <v>415</v>
      </c>
      <c r="C418" s="7">
        <v>415</v>
      </c>
      <c r="D418" s="12">
        <v>15.9</v>
      </c>
      <c r="E418" s="24">
        <f t="shared" si="67"/>
        <v>4.416666666666667</v>
      </c>
      <c r="F418" s="24">
        <f>SUM(E$3:E418)</f>
        <v>2724.9166666666665</v>
      </c>
      <c r="G418" s="31">
        <f t="shared" si="76"/>
        <v>0.34722222222222199</v>
      </c>
      <c r="H418" s="31">
        <f t="shared" si="74"/>
        <v>9.7222222222222127E-2</v>
      </c>
      <c r="I418" s="35">
        <f>'Vehicle Data'!$C$8</f>
        <v>185.52672000000001</v>
      </c>
      <c r="J418" s="35">
        <f>0.5*'Vehicle Data'!$C$4*'Vehicle Data'!$C$9*'Vehicle Data'!$C$6*(Calculations!E418^2)</f>
        <v>9.81394375</v>
      </c>
      <c r="K418" s="35">
        <f>'Vehicle Data'!$C$3*G418</f>
        <v>547.22222222222183</v>
      </c>
      <c r="L418" s="35">
        <f t="shared" si="68"/>
        <v>742.56288597222181</v>
      </c>
      <c r="M418" s="22">
        <f t="shared" si="66"/>
        <v>3279.6527463773132</v>
      </c>
      <c r="N418" s="22">
        <f>SUM(M$3:M418)</f>
        <v>1180038.8763334109</v>
      </c>
      <c r="O418" s="22">
        <f t="shared" si="69"/>
        <v>0.3277885767592808</v>
      </c>
      <c r="P418" s="23">
        <f t="shared" si="70"/>
        <v>0</v>
      </c>
      <c r="Q418" s="23">
        <f>SUMIF(P$3:P418, "&lt;0")</f>
        <v>-574026.27756747312</v>
      </c>
      <c r="R418" s="23">
        <f t="shared" si="71"/>
        <v>0.15945174376874252</v>
      </c>
      <c r="S418" s="20">
        <f t="shared" si="72"/>
        <v>3279.6527463773132</v>
      </c>
      <c r="T418" s="20">
        <f t="shared" si="73"/>
        <v>3.2796527463773133</v>
      </c>
      <c r="U418" s="20">
        <f>(0.5*'Vehicle Data'!$C$3*(E418^2-E417^2))/1000</f>
        <v>1.8727160493827142</v>
      </c>
      <c r="V418" s="20">
        <f t="shared" si="75"/>
        <v>0</v>
      </c>
      <c r="W418" s="37">
        <f>SUM(V$3:V418)/3600</f>
        <v>7.9475312757201683E-2</v>
      </c>
      <c r="Y418" s="3"/>
    </row>
    <row r="419" spans="1:25" x14ac:dyDescent="0.3">
      <c r="A419" s="7" t="s">
        <v>18</v>
      </c>
      <c r="B419" s="7">
        <v>416</v>
      </c>
      <c r="C419" s="7">
        <v>416</v>
      </c>
      <c r="D419" s="12">
        <v>17.399999999999999</v>
      </c>
      <c r="E419" s="24">
        <f t="shared" si="67"/>
        <v>4.833333333333333</v>
      </c>
      <c r="F419" s="24">
        <f>SUM(E$3:E419)</f>
        <v>2729.75</v>
      </c>
      <c r="G419" s="31">
        <f t="shared" si="76"/>
        <v>0.38888888888888873</v>
      </c>
      <c r="H419" s="31">
        <f t="shared" si="74"/>
        <v>-5.5555555555555247E-2</v>
      </c>
      <c r="I419" s="35">
        <f>'Vehicle Data'!$C$8</f>
        <v>185.52672000000001</v>
      </c>
      <c r="J419" s="35">
        <f>0.5*'Vehicle Data'!$C$4*'Vehicle Data'!$C$9*'Vehicle Data'!$C$6*(Calculations!E419^2)</f>
        <v>11.752974999999998</v>
      </c>
      <c r="K419" s="35">
        <f>'Vehicle Data'!$C$3*G419</f>
        <v>612.88888888888869</v>
      </c>
      <c r="L419" s="35">
        <f t="shared" si="68"/>
        <v>810.16858388888863</v>
      </c>
      <c r="M419" s="22">
        <f t="shared" si="66"/>
        <v>3915.8148221296283</v>
      </c>
      <c r="N419" s="22">
        <f>SUM(M$3:M419)</f>
        <v>1183954.6911555405</v>
      </c>
      <c r="O419" s="22">
        <f t="shared" si="69"/>
        <v>0.32887630309876126</v>
      </c>
      <c r="P419" s="23">
        <f t="shared" si="70"/>
        <v>0</v>
      </c>
      <c r="Q419" s="23">
        <f>SUMIF(P$3:P419, "&lt;0")</f>
        <v>-574026.27756747312</v>
      </c>
      <c r="R419" s="23">
        <f t="shared" si="71"/>
        <v>0.15945174376874252</v>
      </c>
      <c r="S419" s="20">
        <f t="shared" si="72"/>
        <v>3915.8148221296283</v>
      </c>
      <c r="T419" s="20">
        <f t="shared" si="73"/>
        <v>3.9158148221296285</v>
      </c>
      <c r="U419" s="20">
        <f>(0.5*'Vehicle Data'!$C$3*(E419^2-E418^2))/1000</f>
        <v>3.0370833333333285</v>
      </c>
      <c r="V419" s="20">
        <f t="shared" si="75"/>
        <v>0</v>
      </c>
      <c r="W419" s="37">
        <f>SUM(V$3:V419)/3600</f>
        <v>7.9475312757201683E-2</v>
      </c>
      <c r="Y419" s="3"/>
    </row>
    <row r="420" spans="1:25" x14ac:dyDescent="0.3">
      <c r="A420" s="7" t="s">
        <v>18</v>
      </c>
      <c r="B420" s="7">
        <v>417</v>
      </c>
      <c r="C420" s="7">
        <v>417</v>
      </c>
      <c r="D420" s="12">
        <v>18.7</v>
      </c>
      <c r="E420" s="24">
        <f t="shared" si="67"/>
        <v>5.1944444444444438</v>
      </c>
      <c r="F420" s="24">
        <f>SUM(E$3:E420)</f>
        <v>2734.9444444444443</v>
      </c>
      <c r="G420" s="31">
        <f t="shared" si="76"/>
        <v>0.23611111111111149</v>
      </c>
      <c r="H420" s="31">
        <f t="shared" si="74"/>
        <v>-0.18749999999999983</v>
      </c>
      <c r="I420" s="35">
        <f>'Vehicle Data'!$C$8</f>
        <v>185.52672000000001</v>
      </c>
      <c r="J420" s="35">
        <f>0.5*'Vehicle Data'!$C$4*'Vehicle Data'!$C$9*'Vehicle Data'!$C$6*(Calculations!E420^2)</f>
        <v>13.574771527777774</v>
      </c>
      <c r="K420" s="35">
        <f>'Vehicle Data'!$C$3*G420</f>
        <v>372.11111111111171</v>
      </c>
      <c r="L420" s="35">
        <f t="shared" si="68"/>
        <v>571.21260263888951</v>
      </c>
      <c r="M420" s="22">
        <f t="shared" si="66"/>
        <v>2967.1321303742311</v>
      </c>
      <c r="N420" s="22">
        <f>SUM(M$3:M420)</f>
        <v>1186921.8232859147</v>
      </c>
      <c r="O420" s="22">
        <f t="shared" si="69"/>
        <v>0.32970050646830967</v>
      </c>
      <c r="P420" s="23">
        <f t="shared" si="70"/>
        <v>0</v>
      </c>
      <c r="Q420" s="23">
        <f>SUMIF(P$3:P420, "&lt;0")</f>
        <v>-574026.27756747312</v>
      </c>
      <c r="R420" s="23">
        <f t="shared" si="71"/>
        <v>0.15945174376874252</v>
      </c>
      <c r="S420" s="20">
        <f t="shared" si="72"/>
        <v>2967.1321303742311</v>
      </c>
      <c r="T420" s="20">
        <f t="shared" si="73"/>
        <v>2.9671321303742313</v>
      </c>
      <c r="U420" s="20">
        <f>(0.5*'Vehicle Data'!$C$3*(E420^2-E419^2))/1000</f>
        <v>2.8534598765432073</v>
      </c>
      <c r="V420" s="20">
        <f t="shared" si="75"/>
        <v>0.14689876543209693</v>
      </c>
      <c r="W420" s="37">
        <f>SUM(V$3:V420)/3600</f>
        <v>7.9516117969821692E-2</v>
      </c>
      <c r="Y420" s="3"/>
    </row>
    <row r="421" spans="1:25" x14ac:dyDescent="0.3">
      <c r="A421" s="7" t="s">
        <v>18</v>
      </c>
      <c r="B421" s="7">
        <v>418</v>
      </c>
      <c r="C421" s="7">
        <v>418</v>
      </c>
      <c r="D421" s="12">
        <v>19.100000000000001</v>
      </c>
      <c r="E421" s="24">
        <f t="shared" si="67"/>
        <v>5.3055555555555562</v>
      </c>
      <c r="F421" s="24">
        <f>SUM(E$3:E421)</f>
        <v>2740.25</v>
      </c>
      <c r="G421" s="31">
        <f t="shared" si="76"/>
        <v>1.3888888888889086E-2</v>
      </c>
      <c r="H421" s="31">
        <f t="shared" si="74"/>
        <v>-0.2222222222222224</v>
      </c>
      <c r="I421" s="35">
        <f>'Vehicle Data'!$C$8</f>
        <v>185.52672000000001</v>
      </c>
      <c r="J421" s="35">
        <f>0.5*'Vehicle Data'!$C$4*'Vehicle Data'!$C$9*'Vehicle Data'!$C$6*(Calculations!E421^2)</f>
        <v>14.161721527777782</v>
      </c>
      <c r="K421" s="35">
        <f>'Vehicle Data'!$C$3*G421</f>
        <v>21.888888888889198</v>
      </c>
      <c r="L421" s="35">
        <f t="shared" si="68"/>
        <v>221.577330416667</v>
      </c>
      <c r="M421" s="22">
        <f t="shared" si="66"/>
        <v>1175.5908363773167</v>
      </c>
      <c r="N421" s="22">
        <f>SUM(M$3:M421)</f>
        <v>1188097.4141222921</v>
      </c>
      <c r="O421" s="22">
        <f t="shared" si="69"/>
        <v>0.33002705947841449</v>
      </c>
      <c r="P421" s="23">
        <f t="shared" si="70"/>
        <v>0</v>
      </c>
      <c r="Q421" s="23">
        <f>SUMIF(P$3:P421, "&lt;0")</f>
        <v>-574026.27756747312</v>
      </c>
      <c r="R421" s="23">
        <f t="shared" si="71"/>
        <v>0.15945174376874252</v>
      </c>
      <c r="S421" s="20">
        <f t="shared" si="72"/>
        <v>1175.5908363773167</v>
      </c>
      <c r="T421" s="20">
        <f t="shared" si="73"/>
        <v>1.1755908363773167</v>
      </c>
      <c r="U421" s="20">
        <f>(0.5*'Vehicle Data'!$C$3*(E421^2-E420^2))/1000</f>
        <v>0.91933333333334544</v>
      </c>
      <c r="V421" s="20">
        <f t="shared" si="75"/>
        <v>1.5473012345678896</v>
      </c>
      <c r="W421" s="37">
        <f>SUM(V$3:V421)/3600</f>
        <v>7.9945923868312785E-2</v>
      </c>
      <c r="Y421" s="3"/>
    </row>
    <row r="422" spans="1:25" x14ac:dyDescent="0.3">
      <c r="A422" s="7" t="s">
        <v>18</v>
      </c>
      <c r="B422" s="7">
        <v>419</v>
      </c>
      <c r="C422" s="7">
        <v>419</v>
      </c>
      <c r="D422" s="12">
        <v>18.8</v>
      </c>
      <c r="E422" s="24">
        <f t="shared" si="67"/>
        <v>5.2222222222222223</v>
      </c>
      <c r="F422" s="24">
        <f>SUM(E$3:E422)</f>
        <v>2745.4722222222222</v>
      </c>
      <c r="G422" s="31">
        <f t="shared" si="76"/>
        <v>-0.20833333333333331</v>
      </c>
      <c r="H422" s="31">
        <f t="shared" si="74"/>
        <v>-0.15972222222222227</v>
      </c>
      <c r="I422" s="35">
        <f>'Vehicle Data'!$C$8</f>
        <v>185.52672000000001</v>
      </c>
      <c r="J422" s="35">
        <f>0.5*'Vehicle Data'!$C$4*'Vehicle Data'!$C$9*'Vehicle Data'!$C$6*(Calculations!E422^2)</f>
        <v>13.720344444444445</v>
      </c>
      <c r="K422" s="35">
        <f>'Vehicle Data'!$C$3*G422</f>
        <v>-328.33333333333331</v>
      </c>
      <c r="L422" s="35">
        <f t="shared" si="68"/>
        <v>-129.08626888888887</v>
      </c>
      <c r="M422" s="22">
        <f t="shared" si="66"/>
        <v>0</v>
      </c>
      <c r="N422" s="22">
        <f>SUM(M$3:M422)</f>
        <v>1188097.4141222921</v>
      </c>
      <c r="O422" s="22">
        <f t="shared" si="69"/>
        <v>0.33002705947841449</v>
      </c>
      <c r="P422" s="23">
        <f t="shared" si="70"/>
        <v>-674.11718197530854</v>
      </c>
      <c r="Q422" s="23">
        <f>SUMIF(P$3:P422, "&lt;0")</f>
        <v>-574700.3947494484</v>
      </c>
      <c r="R422" s="23">
        <f t="shared" si="71"/>
        <v>0.15963899854151345</v>
      </c>
      <c r="S422" s="20">
        <f t="shared" si="72"/>
        <v>-674.11718197530854</v>
      </c>
      <c r="T422" s="20">
        <f t="shared" si="73"/>
        <v>-0.67411718197530857</v>
      </c>
      <c r="U422" s="20">
        <f>(0.5*'Vehicle Data'!$C$3*(E422^2-E421^2))/1000</f>
        <v>-0.69132407407408114</v>
      </c>
      <c r="V422" s="20">
        <f t="shared" si="75"/>
        <v>1.2885259259259414</v>
      </c>
      <c r="W422" s="37">
        <f>SUM(V$3:V422)/3600</f>
        <v>8.030384773662555E-2</v>
      </c>
      <c r="Y422" s="3"/>
    </row>
    <row r="423" spans="1:25" x14ac:dyDescent="0.3">
      <c r="A423" s="7" t="s">
        <v>18</v>
      </c>
      <c r="B423" s="7">
        <v>420</v>
      </c>
      <c r="C423" s="7">
        <v>420</v>
      </c>
      <c r="D423" s="12">
        <v>17.600000000000001</v>
      </c>
      <c r="E423" s="24">
        <f t="shared" si="67"/>
        <v>4.8888888888888893</v>
      </c>
      <c r="F423" s="24">
        <f>SUM(E$3:E423)</f>
        <v>2750.3611111111109</v>
      </c>
      <c r="G423" s="31">
        <f t="shared" si="76"/>
        <v>-0.30555555555555547</v>
      </c>
      <c r="H423" s="31">
        <f t="shared" si="74"/>
        <v>6.9444444444442949E-3</v>
      </c>
      <c r="I423" s="35">
        <f>'Vehicle Data'!$C$8</f>
        <v>185.52672000000001</v>
      </c>
      <c r="J423" s="35">
        <f>0.5*'Vehicle Data'!$C$4*'Vehicle Data'!$C$9*'Vehicle Data'!$C$6*(Calculations!E423^2)</f>
        <v>12.024711111111113</v>
      </c>
      <c r="K423" s="35">
        <f>'Vehicle Data'!$C$3*G423</f>
        <v>-481.55555555555543</v>
      </c>
      <c r="L423" s="35">
        <f t="shared" si="68"/>
        <v>-284.0041244444443</v>
      </c>
      <c r="M423" s="22">
        <f t="shared" si="66"/>
        <v>0</v>
      </c>
      <c r="N423" s="22">
        <f>SUM(M$3:M423)</f>
        <v>1188097.4141222921</v>
      </c>
      <c r="O423" s="22">
        <f t="shared" si="69"/>
        <v>0.33002705947841449</v>
      </c>
      <c r="P423" s="23">
        <f t="shared" si="70"/>
        <v>-1388.4646083950611</v>
      </c>
      <c r="Q423" s="23">
        <f>SUMIF(P$3:P423, "&lt;0")</f>
        <v>-576088.85935784341</v>
      </c>
      <c r="R423" s="23">
        <f t="shared" si="71"/>
        <v>0.16002468315495649</v>
      </c>
      <c r="S423" s="20">
        <f t="shared" si="72"/>
        <v>-1388.4646083950611</v>
      </c>
      <c r="T423" s="20">
        <f t="shared" si="73"/>
        <v>-1.3884646083950611</v>
      </c>
      <c r="U423" s="20">
        <f>(0.5*'Vehicle Data'!$C$3*(E423^2-E422^2))/1000</f>
        <v>-2.6558518518518488</v>
      </c>
      <c r="V423" s="20">
        <f t="shared" si="75"/>
        <v>1.5716222222222143</v>
      </c>
      <c r="W423" s="37">
        <f>SUM(V$3:V423)/3600</f>
        <v>8.0740409465020618E-2</v>
      </c>
      <c r="Y423" s="3"/>
    </row>
    <row r="424" spans="1:25" x14ac:dyDescent="0.3">
      <c r="A424" s="7" t="s">
        <v>18</v>
      </c>
      <c r="B424" s="7">
        <v>421</v>
      </c>
      <c r="C424" s="7">
        <v>421</v>
      </c>
      <c r="D424" s="12">
        <v>16.600000000000001</v>
      </c>
      <c r="E424" s="24">
        <f t="shared" si="67"/>
        <v>4.6111111111111116</v>
      </c>
      <c r="F424" s="24">
        <f>SUM(E$3:E424)</f>
        <v>2754.9722222222222</v>
      </c>
      <c r="G424" s="31">
        <f t="shared" si="76"/>
        <v>-0.19444444444444473</v>
      </c>
      <c r="H424" s="31">
        <f t="shared" si="74"/>
        <v>0.13888888888888865</v>
      </c>
      <c r="I424" s="35">
        <f>'Vehicle Data'!$C$8</f>
        <v>185.52672000000001</v>
      </c>
      <c r="J424" s="35">
        <f>0.5*'Vehicle Data'!$C$4*'Vehicle Data'!$C$9*'Vehicle Data'!$C$6*(Calculations!E424^2)</f>
        <v>10.697086111111114</v>
      </c>
      <c r="K424" s="35">
        <f>'Vehicle Data'!$C$3*G424</f>
        <v>-306.44444444444491</v>
      </c>
      <c r="L424" s="35">
        <f t="shared" si="68"/>
        <v>-110.2206383333338</v>
      </c>
      <c r="M424" s="22">
        <f t="shared" si="66"/>
        <v>0</v>
      </c>
      <c r="N424" s="22">
        <f>SUM(M$3:M424)</f>
        <v>1188097.4141222921</v>
      </c>
      <c r="O424" s="22">
        <f t="shared" si="69"/>
        <v>0.33002705947841449</v>
      </c>
      <c r="P424" s="23">
        <f t="shared" si="70"/>
        <v>-508.23961009259477</v>
      </c>
      <c r="Q424" s="23">
        <f>SUMIF(P$3:P424, "&lt;0")</f>
        <v>-576597.09896793601</v>
      </c>
      <c r="R424" s="23">
        <f t="shared" si="71"/>
        <v>0.16016586082442666</v>
      </c>
      <c r="S424" s="20">
        <f t="shared" si="72"/>
        <v>-508.23961009259477</v>
      </c>
      <c r="T424" s="20">
        <f t="shared" si="73"/>
        <v>-0.50823961009259477</v>
      </c>
      <c r="U424" s="20">
        <f>(0.5*'Vehicle Data'!$C$3*(E424^2-E423^2))/1000</f>
        <v>-2.0794444444444422</v>
      </c>
      <c r="V424" s="20">
        <f t="shared" si="75"/>
        <v>0</v>
      </c>
      <c r="W424" s="37">
        <f>SUM(V$3:V424)/3600</f>
        <v>8.0740409465020618E-2</v>
      </c>
      <c r="Y424" s="3"/>
    </row>
    <row r="425" spans="1:25" x14ac:dyDescent="0.3">
      <c r="A425" s="7" t="s">
        <v>18</v>
      </c>
      <c r="B425" s="7">
        <v>422</v>
      </c>
      <c r="C425" s="7">
        <v>422</v>
      </c>
      <c r="D425" s="12">
        <v>16.2</v>
      </c>
      <c r="E425" s="24">
        <f t="shared" si="67"/>
        <v>4.5</v>
      </c>
      <c r="F425" s="24">
        <f>SUM(E$3:E425)</f>
        <v>2759.4722222222222</v>
      </c>
      <c r="G425" s="31">
        <f t="shared" si="76"/>
        <v>-2.7777777777778172E-2</v>
      </c>
      <c r="H425" s="31">
        <f t="shared" si="74"/>
        <v>0.1666666666666668</v>
      </c>
      <c r="I425" s="35">
        <f>'Vehicle Data'!$C$8</f>
        <v>185.52672000000001</v>
      </c>
      <c r="J425" s="35">
        <f>0.5*'Vehicle Data'!$C$4*'Vehicle Data'!$C$9*'Vehicle Data'!$C$6*(Calculations!E425^2)</f>
        <v>10.187775</v>
      </c>
      <c r="K425" s="35">
        <f>'Vehicle Data'!$C$3*G425</f>
        <v>-43.777777777778397</v>
      </c>
      <c r="L425" s="35">
        <f t="shared" si="68"/>
        <v>151.9367172222216</v>
      </c>
      <c r="M425" s="22">
        <f t="shared" si="66"/>
        <v>0</v>
      </c>
      <c r="N425" s="22">
        <f>SUM(M$3:M425)</f>
        <v>1188097.4141222921</v>
      </c>
      <c r="O425" s="22">
        <f t="shared" si="69"/>
        <v>0.33002705947841449</v>
      </c>
      <c r="P425" s="23">
        <f t="shared" si="70"/>
        <v>683.71522749999724</v>
      </c>
      <c r="Q425" s="23">
        <f>SUMIF(P$3:P425, "&lt;0")</f>
        <v>-576597.09896793601</v>
      </c>
      <c r="R425" s="23">
        <f t="shared" si="71"/>
        <v>0.16016586082442666</v>
      </c>
      <c r="S425" s="20">
        <f t="shared" si="72"/>
        <v>683.71522749999724</v>
      </c>
      <c r="T425" s="20">
        <f t="shared" si="73"/>
        <v>0.68371522749999725</v>
      </c>
      <c r="U425" s="20">
        <f>(0.5*'Vehicle Data'!$C$3*(E425^2-E424^2))/1000</f>
        <v>-0.79772839506173332</v>
      </c>
      <c r="V425" s="20">
        <f t="shared" si="75"/>
        <v>0</v>
      </c>
      <c r="W425" s="37">
        <f>SUM(V$3:V425)/3600</f>
        <v>8.0740409465020618E-2</v>
      </c>
      <c r="Y425" s="3"/>
    </row>
    <row r="426" spans="1:25" x14ac:dyDescent="0.3">
      <c r="A426" s="7" t="s">
        <v>18</v>
      </c>
      <c r="B426" s="7">
        <v>423</v>
      </c>
      <c r="C426" s="7">
        <v>423</v>
      </c>
      <c r="D426" s="12">
        <v>16.399999999999999</v>
      </c>
      <c r="E426" s="24">
        <f t="shared" si="67"/>
        <v>4.5555555555555554</v>
      </c>
      <c r="F426" s="24">
        <f>SUM(E$3:E426)</f>
        <v>2764.0277777777778</v>
      </c>
      <c r="G426" s="31">
        <f t="shared" si="76"/>
        <v>0.1388888888888889</v>
      </c>
      <c r="H426" s="31">
        <f t="shared" si="74"/>
        <v>0.20138888888888928</v>
      </c>
      <c r="I426" s="35">
        <f>'Vehicle Data'!$C$8</f>
        <v>185.52672000000001</v>
      </c>
      <c r="J426" s="35">
        <f>0.5*'Vehicle Data'!$C$4*'Vehicle Data'!$C$9*'Vehicle Data'!$C$6*(Calculations!E426^2)</f>
        <v>10.440877777777777</v>
      </c>
      <c r="K426" s="35">
        <f>'Vehicle Data'!$C$3*G426</f>
        <v>218.88888888888889</v>
      </c>
      <c r="L426" s="35">
        <f t="shared" si="68"/>
        <v>414.85648666666668</v>
      </c>
      <c r="M426" s="22">
        <f t="shared" si="66"/>
        <v>1889.9017725925926</v>
      </c>
      <c r="N426" s="22">
        <f>SUM(M$3:M426)</f>
        <v>1189987.3158948848</v>
      </c>
      <c r="O426" s="22">
        <f t="shared" si="69"/>
        <v>0.33055203219302354</v>
      </c>
      <c r="P426" s="23">
        <f t="shared" si="70"/>
        <v>0</v>
      </c>
      <c r="Q426" s="23">
        <f>SUMIF(P$3:P426, "&lt;0")</f>
        <v>-576597.09896793601</v>
      </c>
      <c r="R426" s="23">
        <f t="shared" si="71"/>
        <v>0.16016586082442666</v>
      </c>
      <c r="S426" s="20">
        <f t="shared" si="72"/>
        <v>1889.9017725925926</v>
      </c>
      <c r="T426" s="20">
        <f t="shared" si="73"/>
        <v>1.8899017725925926</v>
      </c>
      <c r="U426" s="20">
        <f>(0.5*'Vehicle Data'!$C$3*(E426^2-E425^2))/1000</f>
        <v>0.39643209876543123</v>
      </c>
      <c r="V426" s="20">
        <f t="shared" si="75"/>
        <v>0</v>
      </c>
      <c r="W426" s="37">
        <f>SUM(V$3:V426)/3600</f>
        <v>8.0740409465020618E-2</v>
      </c>
      <c r="Y426" s="3"/>
    </row>
    <row r="427" spans="1:25" x14ac:dyDescent="0.3">
      <c r="A427" s="7" t="s">
        <v>18</v>
      </c>
      <c r="B427" s="7">
        <v>424</v>
      </c>
      <c r="C427" s="7">
        <v>424</v>
      </c>
      <c r="D427" s="12">
        <v>17.2</v>
      </c>
      <c r="E427" s="24">
        <f t="shared" si="67"/>
        <v>4.7777777777777777</v>
      </c>
      <c r="F427" s="24">
        <f>SUM(E$3:E427)</f>
        <v>2768.8055555555557</v>
      </c>
      <c r="G427" s="31">
        <f t="shared" si="76"/>
        <v>0.37500000000000039</v>
      </c>
      <c r="H427" s="31">
        <f t="shared" si="74"/>
        <v>0.30555555555555569</v>
      </c>
      <c r="I427" s="35">
        <f>'Vehicle Data'!$C$8</f>
        <v>185.52672000000001</v>
      </c>
      <c r="J427" s="35">
        <f>0.5*'Vehicle Data'!$C$4*'Vehicle Data'!$C$9*'Vehicle Data'!$C$6*(Calculations!E427^2)</f>
        <v>11.484344444444442</v>
      </c>
      <c r="K427" s="35">
        <f>'Vehicle Data'!$C$3*G427</f>
        <v>591.00000000000057</v>
      </c>
      <c r="L427" s="35">
        <f t="shared" si="68"/>
        <v>788.01106444444508</v>
      </c>
      <c r="M427" s="22">
        <f t="shared" si="66"/>
        <v>3764.9417523456818</v>
      </c>
      <c r="N427" s="22">
        <f>SUM(M$3:M427)</f>
        <v>1193752.2576472305</v>
      </c>
      <c r="O427" s="22">
        <f t="shared" si="69"/>
        <v>0.33159784934645292</v>
      </c>
      <c r="P427" s="23">
        <f t="shared" si="70"/>
        <v>0</v>
      </c>
      <c r="Q427" s="23">
        <f>SUMIF(P$3:P427, "&lt;0")</f>
        <v>-576597.09896793601</v>
      </c>
      <c r="R427" s="23">
        <f t="shared" si="71"/>
        <v>0.16016586082442666</v>
      </c>
      <c r="S427" s="20">
        <f t="shared" si="72"/>
        <v>3764.9417523456818</v>
      </c>
      <c r="T427" s="20">
        <f t="shared" si="73"/>
        <v>3.7649417523456816</v>
      </c>
      <c r="U427" s="20">
        <f>(0.5*'Vehicle Data'!$C$3*(E427^2-E426^2))/1000</f>
        <v>1.6343703703703694</v>
      </c>
      <c r="V427" s="20">
        <f t="shared" si="75"/>
        <v>0</v>
      </c>
      <c r="W427" s="37">
        <f>SUM(V$3:V427)/3600</f>
        <v>8.0740409465020618E-2</v>
      </c>
      <c r="Y427" s="3"/>
    </row>
    <row r="428" spans="1:25" x14ac:dyDescent="0.3">
      <c r="A428" s="7" t="s">
        <v>18</v>
      </c>
      <c r="B428" s="7">
        <v>425</v>
      </c>
      <c r="C428" s="7">
        <v>425</v>
      </c>
      <c r="D428" s="12">
        <v>19.100000000000001</v>
      </c>
      <c r="E428" s="24">
        <f t="shared" si="67"/>
        <v>5.3055555555555562</v>
      </c>
      <c r="F428" s="24">
        <f>SUM(E$3:E428)</f>
        <v>2774.1111111111113</v>
      </c>
      <c r="G428" s="31">
        <f t="shared" si="76"/>
        <v>0.75000000000000022</v>
      </c>
      <c r="H428" s="31">
        <f t="shared" si="74"/>
        <v>0.38888888888888851</v>
      </c>
      <c r="I428" s="35">
        <f>'Vehicle Data'!$C$8</f>
        <v>185.52672000000001</v>
      </c>
      <c r="J428" s="35">
        <f>0.5*'Vehicle Data'!$C$4*'Vehicle Data'!$C$9*'Vehicle Data'!$C$6*(Calculations!E428^2)</f>
        <v>14.161721527777782</v>
      </c>
      <c r="K428" s="35">
        <f>'Vehicle Data'!$C$3*G428</f>
        <v>1182.0000000000005</v>
      </c>
      <c r="L428" s="35">
        <f t="shared" si="68"/>
        <v>1381.6884415277782</v>
      </c>
      <c r="M428" s="22">
        <f t="shared" si="66"/>
        <v>7330.6247869946019</v>
      </c>
      <c r="N428" s="22">
        <f>SUM(M$3:M428)</f>
        <v>1201082.8824342252</v>
      </c>
      <c r="O428" s="22">
        <f t="shared" si="69"/>
        <v>0.33363413400950698</v>
      </c>
      <c r="P428" s="23">
        <f t="shared" si="70"/>
        <v>0</v>
      </c>
      <c r="Q428" s="23">
        <f>SUMIF(P$3:P428, "&lt;0")</f>
        <v>-576597.09896793601</v>
      </c>
      <c r="R428" s="23">
        <f t="shared" si="71"/>
        <v>0.16016586082442666</v>
      </c>
      <c r="S428" s="20">
        <f t="shared" si="72"/>
        <v>7330.6247869946019</v>
      </c>
      <c r="T428" s="20">
        <f t="shared" si="73"/>
        <v>7.3306247869946022</v>
      </c>
      <c r="U428" s="20">
        <f>(0.5*'Vehicle Data'!$C$3*(E428^2-E427^2))/1000</f>
        <v>4.1935462962963044</v>
      </c>
      <c r="V428" s="20">
        <f t="shared" si="75"/>
        <v>0</v>
      </c>
      <c r="W428" s="37">
        <f>SUM(V$3:V428)/3600</f>
        <v>8.0740409465020618E-2</v>
      </c>
      <c r="Y428" s="3"/>
    </row>
    <row r="429" spans="1:25" x14ac:dyDescent="0.3">
      <c r="A429" s="7" t="s">
        <v>18</v>
      </c>
      <c r="B429" s="7">
        <v>426</v>
      </c>
      <c r="C429" s="7">
        <v>426</v>
      </c>
      <c r="D429" s="12">
        <v>22.6</v>
      </c>
      <c r="E429" s="24">
        <f t="shared" si="67"/>
        <v>6.2777777777777777</v>
      </c>
      <c r="F429" s="24">
        <f>SUM(E$3:E429)</f>
        <v>2780.3888888888891</v>
      </c>
      <c r="G429" s="31">
        <f t="shared" si="76"/>
        <v>1.1527777777777775</v>
      </c>
      <c r="H429" s="31">
        <f t="shared" si="74"/>
        <v>0.24999999999999989</v>
      </c>
      <c r="I429" s="35">
        <f>'Vehicle Data'!$C$8</f>
        <v>185.52672000000001</v>
      </c>
      <c r="J429" s="35">
        <f>0.5*'Vehicle Data'!$C$4*'Vehicle Data'!$C$9*'Vehicle Data'!$C$6*(Calculations!E429^2)</f>
        <v>19.827419444444445</v>
      </c>
      <c r="K429" s="35">
        <f>'Vehicle Data'!$C$3*G429</f>
        <v>1816.7777777777774</v>
      </c>
      <c r="L429" s="35">
        <f t="shared" si="68"/>
        <v>2022.1319172222218</v>
      </c>
      <c r="M429" s="22">
        <f t="shared" si="66"/>
        <v>12694.494813672836</v>
      </c>
      <c r="N429" s="22">
        <f>SUM(M$3:M429)</f>
        <v>1213777.3772478979</v>
      </c>
      <c r="O429" s="22">
        <f t="shared" si="69"/>
        <v>0.33716038256886055</v>
      </c>
      <c r="P429" s="23">
        <f t="shared" si="70"/>
        <v>0</v>
      </c>
      <c r="Q429" s="23">
        <f>SUMIF(P$3:P429, "&lt;0")</f>
        <v>-576597.09896793601</v>
      </c>
      <c r="R429" s="23">
        <f t="shared" si="71"/>
        <v>0.16016586082442666</v>
      </c>
      <c r="S429" s="20">
        <f t="shared" si="72"/>
        <v>12694.494813672836</v>
      </c>
      <c r="T429" s="20">
        <f t="shared" si="73"/>
        <v>12.694494813672836</v>
      </c>
      <c r="U429" s="20">
        <f>(0.5*'Vehicle Data'!$C$3*(E429^2-E428^2))/1000</f>
        <v>8.8741203703703633</v>
      </c>
      <c r="V429" s="20">
        <f t="shared" si="75"/>
        <v>0</v>
      </c>
      <c r="W429" s="37">
        <f>SUM(V$3:V429)/3600</f>
        <v>8.0740409465020618E-2</v>
      </c>
      <c r="Y429" s="3"/>
    </row>
    <row r="430" spans="1:25" x14ac:dyDescent="0.3">
      <c r="A430" s="7" t="s">
        <v>18</v>
      </c>
      <c r="B430" s="7">
        <v>427</v>
      </c>
      <c r="C430" s="7">
        <v>427</v>
      </c>
      <c r="D430" s="12">
        <v>27.4</v>
      </c>
      <c r="E430" s="24">
        <f t="shared" si="67"/>
        <v>7.6111111111111107</v>
      </c>
      <c r="F430" s="24">
        <f>SUM(E$3:E430)</f>
        <v>2788.0000000000005</v>
      </c>
      <c r="G430" s="31">
        <f t="shared" si="76"/>
        <v>1.25</v>
      </c>
      <c r="H430" s="31">
        <f t="shared" si="74"/>
        <v>-0.1597222222222221</v>
      </c>
      <c r="I430" s="35">
        <f>'Vehicle Data'!$C$8</f>
        <v>185.52672000000001</v>
      </c>
      <c r="J430" s="35">
        <f>0.5*'Vehicle Data'!$C$4*'Vehicle Data'!$C$9*'Vehicle Data'!$C$6*(Calculations!E430^2)</f>
        <v>29.144086111111108</v>
      </c>
      <c r="K430" s="35">
        <f>'Vehicle Data'!$C$3*G430</f>
        <v>1970</v>
      </c>
      <c r="L430" s="35">
        <f t="shared" si="68"/>
        <v>2184.6708061111112</v>
      </c>
      <c r="M430" s="22">
        <f t="shared" si="66"/>
        <v>16627.772246512344</v>
      </c>
      <c r="N430" s="22">
        <f>SUM(M$3:M430)</f>
        <v>1230405.1494944103</v>
      </c>
      <c r="O430" s="22">
        <f t="shared" si="69"/>
        <v>0.34177920819289176</v>
      </c>
      <c r="P430" s="23">
        <f t="shared" si="70"/>
        <v>0</v>
      </c>
      <c r="Q430" s="23">
        <f>SUMIF(P$3:P430, "&lt;0")</f>
        <v>-576597.09896793601</v>
      </c>
      <c r="R430" s="23">
        <f t="shared" si="71"/>
        <v>0.16016586082442666</v>
      </c>
      <c r="S430" s="20">
        <f t="shared" si="72"/>
        <v>16627.772246512344</v>
      </c>
      <c r="T430" s="20">
        <f t="shared" si="73"/>
        <v>16.627772246512343</v>
      </c>
      <c r="U430" s="20">
        <f>(0.5*'Vehicle Data'!$C$3*(E430^2-E429^2))/1000</f>
        <v>14.592592592592588</v>
      </c>
      <c r="V430" s="20">
        <f t="shared" si="75"/>
        <v>0</v>
      </c>
      <c r="W430" s="37">
        <f>SUM(V$3:V430)/3600</f>
        <v>8.0740409465020618E-2</v>
      </c>
      <c r="Y430" s="3"/>
    </row>
    <row r="431" spans="1:25" x14ac:dyDescent="0.3">
      <c r="A431" s="7" t="s">
        <v>18</v>
      </c>
      <c r="B431" s="7">
        <v>428</v>
      </c>
      <c r="C431" s="7">
        <v>428</v>
      </c>
      <c r="D431" s="12">
        <v>31.6</v>
      </c>
      <c r="E431" s="24">
        <f t="shared" si="67"/>
        <v>8.7777777777777786</v>
      </c>
      <c r="F431" s="24">
        <f>SUM(E$3:E431)</f>
        <v>2796.7777777777783</v>
      </c>
      <c r="G431" s="31">
        <f t="shared" si="76"/>
        <v>0.83333333333333326</v>
      </c>
      <c r="H431" s="31">
        <f t="shared" si="74"/>
        <v>-0.49305555555555569</v>
      </c>
      <c r="I431" s="35">
        <f>'Vehicle Data'!$C$8</f>
        <v>185.52672000000001</v>
      </c>
      <c r="J431" s="35">
        <f>0.5*'Vehicle Data'!$C$4*'Vehicle Data'!$C$9*'Vehicle Data'!$C$6*(Calculations!E431^2)</f>
        <v>38.763544444444449</v>
      </c>
      <c r="K431" s="35">
        <f>'Vehicle Data'!$C$3*G431</f>
        <v>1313.3333333333333</v>
      </c>
      <c r="L431" s="35">
        <f t="shared" si="68"/>
        <v>1537.6235977777778</v>
      </c>
      <c r="M431" s="22">
        <f t="shared" si="66"/>
        <v>13496.918247160496</v>
      </c>
      <c r="N431" s="22">
        <f>SUM(M$3:M431)</f>
        <v>1243902.0677415708</v>
      </c>
      <c r="O431" s="22">
        <f t="shared" si="69"/>
        <v>0.34552835215043631</v>
      </c>
      <c r="P431" s="23">
        <f t="shared" si="70"/>
        <v>0</v>
      </c>
      <c r="Q431" s="23">
        <f>SUMIF(P$3:P431, "&lt;0")</f>
        <v>-576597.09896793601</v>
      </c>
      <c r="R431" s="23">
        <f t="shared" si="71"/>
        <v>0.16016586082442666</v>
      </c>
      <c r="S431" s="20">
        <f t="shared" si="72"/>
        <v>13496.918247160496</v>
      </c>
      <c r="T431" s="20">
        <f t="shared" si="73"/>
        <v>13.496918247160496</v>
      </c>
      <c r="U431" s="20">
        <f>(0.5*'Vehicle Data'!$C$3*(E431^2-E430^2))/1000</f>
        <v>15.066851851851865</v>
      </c>
      <c r="V431" s="20">
        <f t="shared" si="75"/>
        <v>0</v>
      </c>
      <c r="W431" s="37">
        <f>SUM(V$3:V431)/3600</f>
        <v>8.0740409465020618E-2</v>
      </c>
      <c r="Y431" s="3"/>
    </row>
    <row r="432" spans="1:25" x14ac:dyDescent="0.3">
      <c r="A432" s="7" t="s">
        <v>18</v>
      </c>
      <c r="B432" s="7">
        <v>429</v>
      </c>
      <c r="C432" s="7">
        <v>429</v>
      </c>
      <c r="D432" s="12">
        <v>33.4</v>
      </c>
      <c r="E432" s="24">
        <f t="shared" si="67"/>
        <v>9.2777777777777768</v>
      </c>
      <c r="F432" s="24">
        <f>SUM(E$3:E432)</f>
        <v>2806.0555555555561</v>
      </c>
      <c r="G432" s="31">
        <f t="shared" si="76"/>
        <v>0.26388888888888867</v>
      </c>
      <c r="H432" s="31">
        <f t="shared" si="74"/>
        <v>-0.45833333333333337</v>
      </c>
      <c r="I432" s="35">
        <f>'Vehicle Data'!$C$8</f>
        <v>185.52672000000001</v>
      </c>
      <c r="J432" s="35">
        <f>0.5*'Vehicle Data'!$C$4*'Vehicle Data'!$C$9*'Vehicle Data'!$C$6*(Calculations!E432^2)</f>
        <v>43.305419444444432</v>
      </c>
      <c r="K432" s="35">
        <f>'Vehicle Data'!$C$3*G432</f>
        <v>415.88888888888857</v>
      </c>
      <c r="L432" s="35">
        <f t="shared" si="68"/>
        <v>644.72102833333304</v>
      </c>
      <c r="M432" s="22">
        <f t="shared" si="66"/>
        <v>5981.578429537034</v>
      </c>
      <c r="N432" s="22">
        <f>SUM(M$3:M432)</f>
        <v>1249883.6461711079</v>
      </c>
      <c r="O432" s="22">
        <f t="shared" si="69"/>
        <v>0.34718990171419661</v>
      </c>
      <c r="P432" s="23">
        <f t="shared" si="70"/>
        <v>0</v>
      </c>
      <c r="Q432" s="23">
        <f>SUMIF(P$3:P432, "&lt;0")</f>
        <v>-576597.09896793601</v>
      </c>
      <c r="R432" s="23">
        <f t="shared" si="71"/>
        <v>0.16016586082442666</v>
      </c>
      <c r="S432" s="20">
        <f t="shared" si="72"/>
        <v>5981.578429537034</v>
      </c>
      <c r="T432" s="20">
        <f t="shared" si="73"/>
        <v>5.9815784295370342</v>
      </c>
      <c r="U432" s="20">
        <f>(0.5*'Vehicle Data'!$C$3*(E432^2-E431^2))/1000</f>
        <v>7.1138888888888614</v>
      </c>
      <c r="V432" s="20">
        <f t="shared" si="75"/>
        <v>6.3623703703704031</v>
      </c>
      <c r="W432" s="37">
        <f>SUM(V$3:V432)/3600</f>
        <v>8.2507734567901281E-2</v>
      </c>
      <c r="Y432" s="3"/>
    </row>
    <row r="433" spans="1:25" x14ac:dyDescent="0.3">
      <c r="A433" s="7" t="s">
        <v>18</v>
      </c>
      <c r="B433" s="7">
        <v>430</v>
      </c>
      <c r="C433" s="7">
        <v>430</v>
      </c>
      <c r="D433" s="12">
        <v>33.5</v>
      </c>
      <c r="E433" s="24">
        <f t="shared" si="67"/>
        <v>9.3055555555555554</v>
      </c>
      <c r="F433" s="24">
        <f>SUM(E$3:E433)</f>
        <v>2815.3611111111118</v>
      </c>
      <c r="G433" s="31">
        <f t="shared" si="76"/>
        <v>-8.3333333333333523E-2</v>
      </c>
      <c r="H433" s="31">
        <f t="shared" si="74"/>
        <v>-0.24305555555555552</v>
      </c>
      <c r="I433" s="35">
        <f>'Vehicle Data'!$C$8</f>
        <v>185.52672000000001</v>
      </c>
      <c r="J433" s="35">
        <f>0.5*'Vehicle Data'!$C$4*'Vehicle Data'!$C$9*'Vehicle Data'!$C$6*(Calculations!E433^2)</f>
        <v>43.565121527777777</v>
      </c>
      <c r="K433" s="35">
        <f>'Vehicle Data'!$C$3*G433</f>
        <v>-131.33333333333363</v>
      </c>
      <c r="L433" s="35">
        <f t="shared" si="68"/>
        <v>97.758508194444147</v>
      </c>
      <c r="M433" s="22">
        <f t="shared" si="66"/>
        <v>0</v>
      </c>
      <c r="N433" s="22">
        <f>SUM(M$3:M433)</f>
        <v>1249883.6461711079</v>
      </c>
      <c r="O433" s="22">
        <f t="shared" si="69"/>
        <v>0.34718990171419661</v>
      </c>
      <c r="P433" s="23">
        <f t="shared" si="70"/>
        <v>909.69722903163301</v>
      </c>
      <c r="Q433" s="23">
        <f>SUMIF(P$3:P433, "&lt;0")</f>
        <v>-576597.09896793601</v>
      </c>
      <c r="R433" s="23">
        <f t="shared" si="71"/>
        <v>0.16016586082442666</v>
      </c>
      <c r="S433" s="20">
        <f t="shared" si="72"/>
        <v>909.69722903163301</v>
      </c>
      <c r="T433" s="20">
        <f t="shared" si="73"/>
        <v>0.90969722903163297</v>
      </c>
      <c r="U433" s="20">
        <f>(0.5*'Vehicle Data'!$C$3*(E433^2-E432^2))/1000</f>
        <v>0.40676851851853429</v>
      </c>
      <c r="V433" s="20">
        <f t="shared" si="75"/>
        <v>5.365696296296262</v>
      </c>
      <c r="W433" s="37">
        <f>SUM(V$3:V433)/3600</f>
        <v>8.3998205761316919E-2</v>
      </c>
      <c r="Y433" s="3"/>
    </row>
    <row r="434" spans="1:25" x14ac:dyDescent="0.3">
      <c r="A434" s="7" t="s">
        <v>18</v>
      </c>
      <c r="B434" s="7">
        <v>431</v>
      </c>
      <c r="C434" s="7">
        <v>431</v>
      </c>
      <c r="D434" s="12">
        <v>32.799999999999997</v>
      </c>
      <c r="E434" s="24">
        <f t="shared" si="67"/>
        <v>9.1111111111111107</v>
      </c>
      <c r="F434" s="24">
        <f>SUM(E$3:E434)</f>
        <v>2824.4722222222231</v>
      </c>
      <c r="G434" s="31">
        <f t="shared" si="76"/>
        <v>-0.2222222222222224</v>
      </c>
      <c r="H434" s="31">
        <f t="shared" si="74"/>
        <v>-6.249999999999966E-2</v>
      </c>
      <c r="I434" s="35">
        <f>'Vehicle Data'!$C$8</f>
        <v>185.52672000000001</v>
      </c>
      <c r="J434" s="35">
        <f>0.5*'Vehicle Data'!$C$4*'Vehicle Data'!$C$9*'Vehicle Data'!$C$6*(Calculations!E434^2)</f>
        <v>41.763511111111107</v>
      </c>
      <c r="K434" s="35">
        <f>'Vehicle Data'!$C$3*G434</f>
        <v>-350.22222222222251</v>
      </c>
      <c r="L434" s="35">
        <f t="shared" si="68"/>
        <v>-122.93199111111139</v>
      </c>
      <c r="M434" s="22">
        <f t="shared" si="66"/>
        <v>0</v>
      </c>
      <c r="N434" s="22">
        <f>SUM(M$3:M434)</f>
        <v>1249883.6461711079</v>
      </c>
      <c r="O434" s="22">
        <f t="shared" si="69"/>
        <v>0.34718990171419661</v>
      </c>
      <c r="P434" s="23">
        <f t="shared" si="70"/>
        <v>-1120.0470301234593</v>
      </c>
      <c r="Q434" s="23">
        <f>SUMIF(P$3:P434, "&lt;0")</f>
        <v>-577717.14599805942</v>
      </c>
      <c r="R434" s="23">
        <f t="shared" si="71"/>
        <v>0.16047698499946095</v>
      </c>
      <c r="S434" s="20">
        <f t="shared" si="72"/>
        <v>-1120.0470301234593</v>
      </c>
      <c r="T434" s="20">
        <f t="shared" si="73"/>
        <v>-1.1200470301234593</v>
      </c>
      <c r="U434" s="20">
        <f>(0.5*'Vehicle Data'!$C$3*(E434^2-E433^2))/1000</f>
        <v>-2.821842592592593</v>
      </c>
      <c r="V434" s="20">
        <f t="shared" si="75"/>
        <v>2.5828888888889021</v>
      </c>
      <c r="W434" s="37">
        <f>SUM(V$3:V434)/3600</f>
        <v>8.4715674897119383E-2</v>
      </c>
      <c r="Y434" s="3"/>
    </row>
    <row r="435" spans="1:25" x14ac:dyDescent="0.3">
      <c r="A435" s="7" t="s">
        <v>18</v>
      </c>
      <c r="B435" s="7">
        <v>432</v>
      </c>
      <c r="C435" s="7">
        <v>432</v>
      </c>
      <c r="D435" s="12">
        <v>31.9</v>
      </c>
      <c r="E435" s="24">
        <f t="shared" si="67"/>
        <v>8.8611111111111107</v>
      </c>
      <c r="F435" s="24">
        <f>SUM(E$3:E435)</f>
        <v>2833.3333333333344</v>
      </c>
      <c r="G435" s="31">
        <f t="shared" si="76"/>
        <v>-0.20833333333333284</v>
      </c>
      <c r="H435" s="31">
        <f t="shared" si="74"/>
        <v>5.5555555555555844E-2</v>
      </c>
      <c r="I435" s="35">
        <f>'Vehicle Data'!$C$8</f>
        <v>185.52672000000001</v>
      </c>
      <c r="J435" s="35">
        <f>0.5*'Vehicle Data'!$C$4*'Vehicle Data'!$C$9*'Vehicle Data'!$C$6*(Calculations!E435^2)</f>
        <v>39.50305486111111</v>
      </c>
      <c r="K435" s="35">
        <f>'Vehicle Data'!$C$3*G435</f>
        <v>-328.33333333333258</v>
      </c>
      <c r="L435" s="35">
        <f t="shared" si="68"/>
        <v>-103.30355847222145</v>
      </c>
      <c r="M435" s="22">
        <f t="shared" si="66"/>
        <v>0</v>
      </c>
      <c r="N435" s="22">
        <f>SUM(M$3:M435)</f>
        <v>1249883.6461711079</v>
      </c>
      <c r="O435" s="22">
        <f t="shared" si="69"/>
        <v>0.34718990171419661</v>
      </c>
      <c r="P435" s="23">
        <f t="shared" si="70"/>
        <v>-915.38430979551788</v>
      </c>
      <c r="Q435" s="23">
        <f>SUMIF(P$3:P435, "&lt;0")</f>
        <v>-578632.53030785499</v>
      </c>
      <c r="R435" s="23">
        <f t="shared" si="71"/>
        <v>0.16073125841884861</v>
      </c>
      <c r="S435" s="20">
        <f t="shared" si="72"/>
        <v>-915.38430979551788</v>
      </c>
      <c r="T435" s="20">
        <f t="shared" si="73"/>
        <v>-0.91538430979551788</v>
      </c>
      <c r="U435" s="20">
        <f>(0.5*'Vehicle Data'!$C$3*(E435^2-E434^2))/1000</f>
        <v>-3.5405277777777791</v>
      </c>
      <c r="V435" s="20">
        <f t="shared" si="75"/>
        <v>0.57494814814814887</v>
      </c>
      <c r="W435" s="37">
        <f>SUM(V$3:V435)/3600</f>
        <v>8.4875382716049427E-2</v>
      </c>
      <c r="Y435" s="3"/>
    </row>
    <row r="436" spans="1:25" x14ac:dyDescent="0.3">
      <c r="A436" s="7" t="s">
        <v>18</v>
      </c>
      <c r="B436" s="7">
        <v>433</v>
      </c>
      <c r="C436" s="7">
        <v>433</v>
      </c>
      <c r="D436" s="12">
        <v>31.3</v>
      </c>
      <c r="E436" s="24">
        <f t="shared" si="67"/>
        <v>8.6944444444444446</v>
      </c>
      <c r="F436" s="24">
        <f>SUM(E$3:E436)</f>
        <v>2842.0277777777787</v>
      </c>
      <c r="G436" s="31">
        <f t="shared" si="76"/>
        <v>-0.11111111111111072</v>
      </c>
      <c r="H436" s="31">
        <f t="shared" si="74"/>
        <v>5.5555555555555358E-2</v>
      </c>
      <c r="I436" s="35">
        <f>'Vehicle Data'!$C$8</f>
        <v>185.52672000000001</v>
      </c>
      <c r="J436" s="35">
        <f>0.5*'Vehicle Data'!$C$4*'Vehicle Data'!$C$9*'Vehicle Data'!$C$6*(Calculations!E436^2)</f>
        <v>38.031021527777781</v>
      </c>
      <c r="K436" s="35">
        <f>'Vehicle Data'!$C$3*G436</f>
        <v>-175.11111111111049</v>
      </c>
      <c r="L436" s="35">
        <f t="shared" si="68"/>
        <v>48.446630416667318</v>
      </c>
      <c r="M436" s="22">
        <f t="shared" si="66"/>
        <v>0</v>
      </c>
      <c r="N436" s="22">
        <f>SUM(M$3:M436)</f>
        <v>1249883.6461711079</v>
      </c>
      <c r="O436" s="22">
        <f t="shared" si="69"/>
        <v>0.34718990171419661</v>
      </c>
      <c r="P436" s="23">
        <f t="shared" si="70"/>
        <v>421.21653667824643</v>
      </c>
      <c r="Q436" s="23">
        <f>SUMIF(P$3:P436, "&lt;0")</f>
        <v>-578632.53030785499</v>
      </c>
      <c r="R436" s="23">
        <f t="shared" si="71"/>
        <v>0.16073125841884861</v>
      </c>
      <c r="S436" s="20">
        <f t="shared" si="72"/>
        <v>421.21653667824643</v>
      </c>
      <c r="T436" s="20">
        <f t="shared" si="73"/>
        <v>0.42121653667824643</v>
      </c>
      <c r="U436" s="20">
        <f>(0.5*'Vehicle Data'!$C$3*(E436^2-E435^2))/1000</f>
        <v>-2.305629629629617</v>
      </c>
      <c r="V436" s="20">
        <f t="shared" si="75"/>
        <v>0</v>
      </c>
      <c r="W436" s="37">
        <f>SUM(V$3:V436)/3600</f>
        <v>8.4875382716049427E-2</v>
      </c>
      <c r="Y436" s="3"/>
    </row>
    <row r="437" spans="1:25" x14ac:dyDescent="0.3">
      <c r="A437" s="7" t="s">
        <v>18</v>
      </c>
      <c r="B437" s="7">
        <v>434</v>
      </c>
      <c r="C437" s="7">
        <v>434</v>
      </c>
      <c r="D437" s="12">
        <v>31.1</v>
      </c>
      <c r="E437" s="24">
        <f t="shared" si="67"/>
        <v>8.6388888888888893</v>
      </c>
      <c r="F437" s="24">
        <f>SUM(E$3:E437)</f>
        <v>2850.6666666666674</v>
      </c>
      <c r="G437" s="31">
        <f t="shared" si="76"/>
        <v>-9.7222222222222127E-2</v>
      </c>
      <c r="H437" s="31">
        <f t="shared" si="74"/>
        <v>-7.6388888888889228E-2</v>
      </c>
      <c r="I437" s="35">
        <f>'Vehicle Data'!$C$8</f>
        <v>185.52672000000001</v>
      </c>
      <c r="J437" s="35">
        <f>0.5*'Vehicle Data'!$C$4*'Vehicle Data'!$C$9*'Vehicle Data'!$C$6*(Calculations!E437^2)</f>
        <v>37.546554861111119</v>
      </c>
      <c r="K437" s="35">
        <f>'Vehicle Data'!$C$3*G437</f>
        <v>-153.22222222222206</v>
      </c>
      <c r="L437" s="35">
        <f t="shared" si="68"/>
        <v>69.851052638889087</v>
      </c>
      <c r="M437" s="22">
        <f t="shared" si="66"/>
        <v>0</v>
      </c>
      <c r="N437" s="22">
        <f>SUM(M$3:M437)</f>
        <v>1249883.6461711079</v>
      </c>
      <c r="O437" s="22">
        <f t="shared" si="69"/>
        <v>0.34718990171419661</v>
      </c>
      <c r="P437" s="23">
        <f t="shared" si="70"/>
        <v>603.4354825192919</v>
      </c>
      <c r="Q437" s="23">
        <f>SUMIF(P$3:P437, "&lt;0")</f>
        <v>-578632.53030785499</v>
      </c>
      <c r="R437" s="23">
        <f t="shared" si="71"/>
        <v>0.16073125841884861</v>
      </c>
      <c r="S437" s="20">
        <f t="shared" si="72"/>
        <v>603.4354825192919</v>
      </c>
      <c r="T437" s="20">
        <f t="shared" si="73"/>
        <v>0.60343548251929191</v>
      </c>
      <c r="U437" s="20">
        <f>(0.5*'Vehicle Data'!$C$3*(E437^2-E436^2))/1000</f>
        <v>-0.75881481481481394</v>
      </c>
      <c r="V437" s="20">
        <f t="shared" si="75"/>
        <v>0</v>
      </c>
      <c r="W437" s="37">
        <f>SUM(V$3:V437)/3600</f>
        <v>8.4875382716049427E-2</v>
      </c>
      <c r="Y437" s="3"/>
    </row>
    <row r="438" spans="1:25" x14ac:dyDescent="0.3">
      <c r="A438" s="7" t="s">
        <v>18</v>
      </c>
      <c r="B438" s="7">
        <v>435</v>
      </c>
      <c r="C438" s="7">
        <v>435</v>
      </c>
      <c r="D438" s="12">
        <v>30.6</v>
      </c>
      <c r="E438" s="24">
        <f t="shared" si="67"/>
        <v>8.5</v>
      </c>
      <c r="F438" s="24">
        <f>SUM(E$3:E438)</f>
        <v>2859.1666666666674</v>
      </c>
      <c r="G438" s="31">
        <f t="shared" si="76"/>
        <v>-0.26388888888888917</v>
      </c>
      <c r="H438" s="31">
        <f t="shared" si="74"/>
        <v>-0.22222222222222243</v>
      </c>
      <c r="I438" s="35">
        <f>'Vehicle Data'!$C$8</f>
        <v>185.52672000000001</v>
      </c>
      <c r="J438" s="35">
        <f>0.5*'Vehicle Data'!$C$4*'Vehicle Data'!$C$9*'Vehicle Data'!$C$6*(Calculations!E438^2)</f>
        <v>36.348975000000003</v>
      </c>
      <c r="K438" s="35">
        <f>'Vehicle Data'!$C$3*G438</f>
        <v>-415.88888888888931</v>
      </c>
      <c r="L438" s="35">
        <f t="shared" si="68"/>
        <v>-194.0131938888893</v>
      </c>
      <c r="M438" s="22">
        <f t="shared" si="66"/>
        <v>0</v>
      </c>
      <c r="N438" s="22">
        <f>SUM(M$3:M438)</f>
        <v>1249883.6461711079</v>
      </c>
      <c r="O438" s="22">
        <f t="shared" si="69"/>
        <v>0.34718990171419661</v>
      </c>
      <c r="P438" s="23">
        <f t="shared" si="70"/>
        <v>-1649.1121480555591</v>
      </c>
      <c r="Q438" s="23">
        <f>SUMIF(P$3:P438, "&lt;0")</f>
        <v>-580281.64245591057</v>
      </c>
      <c r="R438" s="23">
        <f t="shared" si="71"/>
        <v>0.16118934512664182</v>
      </c>
      <c r="S438" s="20">
        <f t="shared" si="72"/>
        <v>-1649.1121480555591</v>
      </c>
      <c r="T438" s="20">
        <f t="shared" si="73"/>
        <v>-1.6491121480555591</v>
      </c>
      <c r="U438" s="20">
        <f>(0.5*'Vehicle Data'!$C$3*(E438^2-E437^2))/1000</f>
        <v>-1.8757561728395151</v>
      </c>
      <c r="V438" s="20">
        <f t="shared" si="75"/>
        <v>0.89355308641976094</v>
      </c>
      <c r="W438" s="37">
        <f>SUM(V$3:V438)/3600</f>
        <v>8.5123591906721585E-2</v>
      </c>
      <c r="Y438" s="3"/>
    </row>
    <row r="439" spans="1:25" x14ac:dyDescent="0.3">
      <c r="A439" s="7" t="s">
        <v>18</v>
      </c>
      <c r="B439" s="7">
        <v>436</v>
      </c>
      <c r="C439" s="7">
        <v>436</v>
      </c>
      <c r="D439" s="12">
        <v>29.2</v>
      </c>
      <c r="E439" s="24">
        <f t="shared" si="67"/>
        <v>8.1111111111111107</v>
      </c>
      <c r="F439" s="24">
        <f>SUM(E$3:E439)</f>
        <v>2867.2777777777787</v>
      </c>
      <c r="G439" s="31">
        <f t="shared" si="76"/>
        <v>-0.54166666666666696</v>
      </c>
      <c r="H439" s="31">
        <f t="shared" si="74"/>
        <v>-0.29861111111111088</v>
      </c>
      <c r="I439" s="35">
        <f>'Vehicle Data'!$C$8</f>
        <v>185.52672000000001</v>
      </c>
      <c r="J439" s="35">
        <f>0.5*'Vehicle Data'!$C$4*'Vehicle Data'!$C$9*'Vehicle Data'!$C$6*(Calculations!E439^2)</f>
        <v>33.099011111111103</v>
      </c>
      <c r="K439" s="35">
        <f>'Vehicle Data'!$C$3*G439</f>
        <v>-853.66666666666708</v>
      </c>
      <c r="L439" s="35">
        <f t="shared" si="68"/>
        <v>-635.04093555555596</v>
      </c>
      <c r="M439" s="22">
        <f t="shared" si="66"/>
        <v>0</v>
      </c>
      <c r="N439" s="22">
        <f>SUM(M$3:M439)</f>
        <v>1249883.6461711079</v>
      </c>
      <c r="O439" s="22">
        <f t="shared" si="69"/>
        <v>0.34718990171419661</v>
      </c>
      <c r="P439" s="23">
        <f t="shared" si="70"/>
        <v>-5150.887588395065</v>
      </c>
      <c r="Q439" s="23">
        <f>SUMIF(P$3:P439, "&lt;0")</f>
        <v>-585432.5300443056</v>
      </c>
      <c r="R439" s="23">
        <f t="shared" si="71"/>
        <v>0.16262014723452933</v>
      </c>
      <c r="S439" s="20">
        <f t="shared" si="72"/>
        <v>-5150.887588395065</v>
      </c>
      <c r="T439" s="20">
        <f t="shared" si="73"/>
        <v>-5.1508875883950651</v>
      </c>
      <c r="U439" s="20">
        <f>(0.5*'Vehicle Data'!$C$3*(E439^2-E438^2))/1000</f>
        <v>-5.0903827160493913</v>
      </c>
      <c r="V439" s="20">
        <f t="shared" si="75"/>
        <v>2.5717012345679011</v>
      </c>
      <c r="W439" s="37">
        <f>SUM(V$3:V439)/3600</f>
        <v>8.5837953360768229E-2</v>
      </c>
      <c r="Y439" s="3"/>
    </row>
    <row r="440" spans="1:25" x14ac:dyDescent="0.3">
      <c r="A440" s="7" t="s">
        <v>18</v>
      </c>
      <c r="B440" s="7">
        <v>437</v>
      </c>
      <c r="C440" s="7">
        <v>437</v>
      </c>
      <c r="D440" s="12">
        <v>26.7</v>
      </c>
      <c r="E440" s="24">
        <f t="shared" si="67"/>
        <v>7.4166666666666661</v>
      </c>
      <c r="F440" s="24">
        <f>SUM(E$3:E440)</f>
        <v>2874.6944444444453</v>
      </c>
      <c r="G440" s="31">
        <f t="shared" si="76"/>
        <v>-0.86111111111111094</v>
      </c>
      <c r="H440" s="31">
        <f t="shared" si="74"/>
        <v>-0.31944444444444431</v>
      </c>
      <c r="I440" s="35">
        <f>'Vehicle Data'!$C$8</f>
        <v>185.52672000000001</v>
      </c>
      <c r="J440" s="35">
        <f>0.5*'Vehicle Data'!$C$4*'Vehicle Data'!$C$9*'Vehicle Data'!$C$6*(Calculations!E440^2)</f>
        <v>27.673993749999994</v>
      </c>
      <c r="K440" s="35">
        <f>'Vehicle Data'!$C$3*G440</f>
        <v>-1357.1111111111109</v>
      </c>
      <c r="L440" s="35">
        <f t="shared" si="68"/>
        <v>-1143.9103973611109</v>
      </c>
      <c r="M440" s="22">
        <f t="shared" si="66"/>
        <v>0</v>
      </c>
      <c r="N440" s="22">
        <f>SUM(M$3:M440)</f>
        <v>1249883.6461711079</v>
      </c>
      <c r="O440" s="22">
        <f t="shared" si="69"/>
        <v>0.34718990171419661</v>
      </c>
      <c r="P440" s="23">
        <f t="shared" si="70"/>
        <v>-8484.0021137615713</v>
      </c>
      <c r="Q440" s="23">
        <f>SUMIF(P$3:P440, "&lt;0")</f>
        <v>-593916.53215806722</v>
      </c>
      <c r="R440" s="23">
        <f t="shared" si="71"/>
        <v>0.164976814488352</v>
      </c>
      <c r="S440" s="20">
        <f t="shared" si="72"/>
        <v>-8484.0021137615713</v>
      </c>
      <c r="T440" s="20">
        <f t="shared" si="73"/>
        <v>-8.4840021137615711</v>
      </c>
      <c r="U440" s="20">
        <f>(0.5*'Vehicle Data'!$C$3*(E440^2-E439^2))/1000</f>
        <v>-8.4971450617283928</v>
      </c>
      <c r="V440" s="20">
        <f t="shared" si="75"/>
        <v>2.7254098765432015</v>
      </c>
      <c r="W440" s="37">
        <f>SUM(V$3:V440)/3600</f>
        <v>8.6595011659808013E-2</v>
      </c>
      <c r="Y440" s="3"/>
    </row>
    <row r="441" spans="1:25" x14ac:dyDescent="0.3">
      <c r="A441" s="7" t="s">
        <v>18</v>
      </c>
      <c r="B441" s="7">
        <v>438</v>
      </c>
      <c r="C441" s="7">
        <v>438</v>
      </c>
      <c r="D441" s="12">
        <v>23</v>
      </c>
      <c r="E441" s="24">
        <f t="shared" si="67"/>
        <v>6.3888888888888884</v>
      </c>
      <c r="F441" s="24">
        <f>SUM(E$3:E441)</f>
        <v>2881.0833333333339</v>
      </c>
      <c r="G441" s="31">
        <f t="shared" si="76"/>
        <v>-1.1805555555555556</v>
      </c>
      <c r="H441" s="31">
        <f t="shared" si="74"/>
        <v>-0.27083333333333337</v>
      </c>
      <c r="I441" s="35">
        <f>'Vehicle Data'!$C$8</f>
        <v>185.52672000000001</v>
      </c>
      <c r="J441" s="35">
        <f>0.5*'Vehicle Data'!$C$4*'Vehicle Data'!$C$9*'Vehicle Data'!$C$6*(Calculations!E441^2)</f>
        <v>20.535486111111108</v>
      </c>
      <c r="K441" s="35">
        <f>'Vehicle Data'!$C$3*G441</f>
        <v>-1860.5555555555557</v>
      </c>
      <c r="L441" s="35">
        <f t="shared" si="68"/>
        <v>-1654.4933494444444</v>
      </c>
      <c r="M441" s="22">
        <f t="shared" si="66"/>
        <v>0</v>
      </c>
      <c r="N441" s="22">
        <f>SUM(M$3:M441)</f>
        <v>1249883.6461711079</v>
      </c>
      <c r="O441" s="22">
        <f t="shared" si="69"/>
        <v>0.34718990171419661</v>
      </c>
      <c r="P441" s="23">
        <f t="shared" si="70"/>
        <v>-10570.374177006172</v>
      </c>
      <c r="Q441" s="23">
        <f>SUMIF(P$3:P441, "&lt;0")</f>
        <v>-604486.90633507341</v>
      </c>
      <c r="R441" s="23">
        <f t="shared" si="71"/>
        <v>0.16791302953752038</v>
      </c>
      <c r="S441" s="20">
        <f t="shared" si="72"/>
        <v>-10570.374177006172</v>
      </c>
      <c r="T441" s="20">
        <f t="shared" si="73"/>
        <v>-10.570374177006171</v>
      </c>
      <c r="U441" s="20">
        <f>(0.5*'Vehicle Data'!$C$3*(E441^2-E440^2))/1000</f>
        <v>-11.180966049382713</v>
      </c>
      <c r="V441" s="20">
        <f t="shared" si="75"/>
        <v>2.1470567901234561</v>
      </c>
      <c r="W441" s="37">
        <f>SUM(V$3:V441)/3600</f>
        <v>8.7191416323731188E-2</v>
      </c>
      <c r="Y441" s="3"/>
    </row>
    <row r="442" spans="1:25" x14ac:dyDescent="0.3">
      <c r="A442" s="7" t="s">
        <v>18</v>
      </c>
      <c r="B442" s="7">
        <v>439</v>
      </c>
      <c r="C442" s="7">
        <v>439</v>
      </c>
      <c r="D442" s="12">
        <v>18.2</v>
      </c>
      <c r="E442" s="24">
        <f t="shared" si="67"/>
        <v>5.0555555555555554</v>
      </c>
      <c r="F442" s="24">
        <f>SUM(E$3:E442)</f>
        <v>2886.1388888888896</v>
      </c>
      <c r="G442" s="31">
        <f t="shared" si="76"/>
        <v>-1.4027777777777777</v>
      </c>
      <c r="H442" s="31">
        <f t="shared" si="74"/>
        <v>-0.13888888888888884</v>
      </c>
      <c r="I442" s="35">
        <f>'Vehicle Data'!$C$8</f>
        <v>185.52672000000001</v>
      </c>
      <c r="J442" s="35">
        <f>0.5*'Vehicle Data'!$C$4*'Vehicle Data'!$C$9*'Vehicle Data'!$C$6*(Calculations!E442^2)</f>
        <v>12.858552777777776</v>
      </c>
      <c r="K442" s="35">
        <f>'Vehicle Data'!$C$3*G442</f>
        <v>-2210.7777777777778</v>
      </c>
      <c r="L442" s="35">
        <f t="shared" si="68"/>
        <v>-2012.392505</v>
      </c>
      <c r="M442" s="22">
        <f t="shared" si="66"/>
        <v>0</v>
      </c>
      <c r="N442" s="22">
        <f>SUM(M$3:M442)</f>
        <v>1249883.6461711079</v>
      </c>
      <c r="O442" s="22">
        <f t="shared" si="69"/>
        <v>0.34718990171419661</v>
      </c>
      <c r="P442" s="23">
        <f t="shared" si="70"/>
        <v>-10173.76210861111</v>
      </c>
      <c r="Q442" s="23">
        <f>SUMIF(P$3:P442, "&lt;0")</f>
        <v>-614660.66844368447</v>
      </c>
      <c r="R442" s="23">
        <f t="shared" si="71"/>
        <v>0.17073907456769014</v>
      </c>
      <c r="S442" s="20">
        <f t="shared" si="72"/>
        <v>-10173.76210861111</v>
      </c>
      <c r="T442" s="20">
        <f t="shared" si="73"/>
        <v>-10.173762108611111</v>
      </c>
      <c r="U442" s="20">
        <f>(0.5*'Vehicle Data'!$C$3*(E442^2-E441^2))/1000</f>
        <v>-12.024296296296296</v>
      </c>
      <c r="V442" s="20">
        <f t="shared" si="75"/>
        <v>0.67466419753086626</v>
      </c>
      <c r="W442" s="37">
        <f>SUM(V$3:V442)/3600</f>
        <v>8.7378823045267548E-2</v>
      </c>
      <c r="Y442" s="3"/>
    </row>
    <row r="443" spans="1:25" x14ac:dyDescent="0.3">
      <c r="A443" s="7" t="s">
        <v>18</v>
      </c>
      <c r="B443" s="7">
        <v>440</v>
      </c>
      <c r="C443" s="7">
        <v>440</v>
      </c>
      <c r="D443" s="12">
        <v>12.9</v>
      </c>
      <c r="E443" s="24">
        <f t="shared" si="67"/>
        <v>3.5833333333333335</v>
      </c>
      <c r="F443" s="24">
        <f>SUM(E$3:E443)</f>
        <v>2889.7222222222231</v>
      </c>
      <c r="G443" s="31">
        <f t="shared" si="76"/>
        <v>-1.4583333333333333</v>
      </c>
      <c r="H443" s="31">
        <f t="shared" si="74"/>
        <v>6.9444444444444309E-2</v>
      </c>
      <c r="I443" s="35">
        <f>'Vehicle Data'!$C$8</f>
        <v>185.52672000000001</v>
      </c>
      <c r="J443" s="35">
        <f>0.5*'Vehicle Data'!$C$4*'Vehicle Data'!$C$9*'Vehicle Data'!$C$6*(Calculations!E443^2)</f>
        <v>6.4599437499999999</v>
      </c>
      <c r="K443" s="35">
        <f>'Vehicle Data'!$C$3*G443</f>
        <v>-2298.333333333333</v>
      </c>
      <c r="L443" s="35">
        <f t="shared" si="68"/>
        <v>-2106.3466695833331</v>
      </c>
      <c r="M443" s="22">
        <f t="shared" si="66"/>
        <v>0</v>
      </c>
      <c r="N443" s="22">
        <f>SUM(M$3:M443)</f>
        <v>1249883.6461711079</v>
      </c>
      <c r="O443" s="22">
        <f t="shared" si="69"/>
        <v>0.34718990171419661</v>
      </c>
      <c r="P443" s="23">
        <f t="shared" si="70"/>
        <v>-7547.7422326736105</v>
      </c>
      <c r="Q443" s="23">
        <f>SUMIF(P$3:P443, "&lt;0")</f>
        <v>-622208.41067635803</v>
      </c>
      <c r="R443" s="23">
        <f t="shared" si="71"/>
        <v>0.17283566963232166</v>
      </c>
      <c r="S443" s="20">
        <f t="shared" si="72"/>
        <v>-7547.7422326736105</v>
      </c>
      <c r="T443" s="20">
        <f t="shared" si="73"/>
        <v>-7.5477422326736106</v>
      </c>
      <c r="U443" s="20">
        <f>(0.5*'Vehicle Data'!$C$3*(E443^2-E442^2))/1000</f>
        <v>-10.022070987654319</v>
      </c>
      <c r="V443" s="20">
        <f t="shared" si="75"/>
        <v>0</v>
      </c>
      <c r="W443" s="37">
        <f>SUM(V$3:V443)/3600</f>
        <v>8.7378823045267548E-2</v>
      </c>
      <c r="Y443" s="3"/>
    </row>
    <row r="444" spans="1:25" x14ac:dyDescent="0.3">
      <c r="A444" s="7" t="s">
        <v>18</v>
      </c>
      <c r="B444" s="7">
        <v>441</v>
      </c>
      <c r="C444" s="7">
        <v>441</v>
      </c>
      <c r="D444" s="12">
        <v>7.7</v>
      </c>
      <c r="E444" s="24">
        <f t="shared" si="67"/>
        <v>2.1388888888888888</v>
      </c>
      <c r="F444" s="24">
        <f>SUM(E$3:E444)</f>
        <v>2891.8611111111118</v>
      </c>
      <c r="G444" s="31">
        <f t="shared" si="76"/>
        <v>-1.2638888888888891</v>
      </c>
      <c r="H444" s="31">
        <f t="shared" si="74"/>
        <v>0.28472222222222215</v>
      </c>
      <c r="I444" s="35">
        <f>'Vehicle Data'!$C$8</f>
        <v>185.52672000000001</v>
      </c>
      <c r="J444" s="35">
        <f>0.5*'Vehicle Data'!$C$4*'Vehicle Data'!$C$9*'Vehicle Data'!$C$6*(Calculations!E444^2)</f>
        <v>2.3016048611111111</v>
      </c>
      <c r="K444" s="35">
        <f>'Vehicle Data'!$C$3*G444</f>
        <v>-1991.8888888888891</v>
      </c>
      <c r="L444" s="35">
        <f t="shared" si="68"/>
        <v>-1804.0605640277781</v>
      </c>
      <c r="M444" s="22">
        <f t="shared" si="66"/>
        <v>0</v>
      </c>
      <c r="N444" s="22">
        <f>SUM(M$3:M444)</f>
        <v>1249883.6461711079</v>
      </c>
      <c r="O444" s="22">
        <f t="shared" si="69"/>
        <v>0.34718990171419661</v>
      </c>
      <c r="P444" s="23">
        <f t="shared" si="70"/>
        <v>-3858.6850952816367</v>
      </c>
      <c r="Q444" s="23">
        <f>SUMIF(P$3:P444, "&lt;0")</f>
        <v>-626067.09577163972</v>
      </c>
      <c r="R444" s="23">
        <f t="shared" si="71"/>
        <v>0.17390752660323325</v>
      </c>
      <c r="S444" s="20">
        <f t="shared" si="72"/>
        <v>-3858.6850952816367</v>
      </c>
      <c r="T444" s="20">
        <f t="shared" si="73"/>
        <v>-3.8586850952816367</v>
      </c>
      <c r="U444" s="20">
        <f>(0.5*'Vehicle Data'!$C$3*(E444^2-E443^2))/1000</f>
        <v>-6.5131604938271623</v>
      </c>
      <c r="V444" s="20">
        <f t="shared" si="75"/>
        <v>0</v>
      </c>
      <c r="W444" s="37">
        <f>SUM(V$3:V444)/3600</f>
        <v>8.7378823045267548E-2</v>
      </c>
      <c r="Y444" s="3"/>
    </row>
    <row r="445" spans="1:25" x14ac:dyDescent="0.3">
      <c r="A445" s="7" t="s">
        <v>18</v>
      </c>
      <c r="B445" s="7">
        <v>442</v>
      </c>
      <c r="C445" s="7">
        <v>442</v>
      </c>
      <c r="D445" s="12">
        <v>3.8</v>
      </c>
      <c r="E445" s="24">
        <f t="shared" si="67"/>
        <v>1.0555555555555556</v>
      </c>
      <c r="F445" s="24">
        <f>SUM(E$3:E445)</f>
        <v>2892.9166666666674</v>
      </c>
      <c r="G445" s="31">
        <f t="shared" si="76"/>
        <v>-0.88888888888888895</v>
      </c>
      <c r="H445" s="31">
        <f t="shared" si="74"/>
        <v>0.38194444444444453</v>
      </c>
      <c r="I445" s="35">
        <f>'Vehicle Data'!$C$8</f>
        <v>185.52672000000001</v>
      </c>
      <c r="J445" s="35">
        <f>0.5*'Vehicle Data'!$C$4*'Vehicle Data'!$C$9*'Vehicle Data'!$C$6*(Calculations!E445^2)</f>
        <v>0.56055277777777779</v>
      </c>
      <c r="K445" s="35">
        <f>'Vehicle Data'!$C$3*G445</f>
        <v>-1400.8888888888889</v>
      </c>
      <c r="L445" s="35">
        <f t="shared" si="68"/>
        <v>-1214.8016161111111</v>
      </c>
      <c r="M445" s="22">
        <f t="shared" si="66"/>
        <v>0</v>
      </c>
      <c r="N445" s="22">
        <f>SUM(M$3:M445)</f>
        <v>1249883.6461711079</v>
      </c>
      <c r="O445" s="22">
        <f t="shared" si="69"/>
        <v>0.34718990171419661</v>
      </c>
      <c r="P445" s="23">
        <f t="shared" si="70"/>
        <v>-1282.2905947839506</v>
      </c>
      <c r="Q445" s="23">
        <f>SUMIF(P$3:P445, "&lt;0")</f>
        <v>-627349.38636642369</v>
      </c>
      <c r="R445" s="23">
        <f t="shared" si="71"/>
        <v>0.1742637184351177</v>
      </c>
      <c r="S445" s="20">
        <f t="shared" si="72"/>
        <v>-1282.2905947839506</v>
      </c>
      <c r="T445" s="20">
        <f t="shared" si="73"/>
        <v>-1.2822905947839507</v>
      </c>
      <c r="U445" s="20">
        <f>(0.5*'Vehicle Data'!$C$3*(E445^2-E444^2))/1000</f>
        <v>-2.7269907407407405</v>
      </c>
      <c r="V445" s="20">
        <f t="shared" si="75"/>
        <v>0</v>
      </c>
      <c r="W445" s="37">
        <f>SUM(V$3:V445)/3600</f>
        <v>8.7378823045267548E-2</v>
      </c>
      <c r="Y445" s="3"/>
    </row>
    <row r="446" spans="1:25" x14ac:dyDescent="0.3">
      <c r="A446" s="7" t="s">
        <v>18</v>
      </c>
      <c r="B446" s="7">
        <v>443</v>
      </c>
      <c r="C446" s="7">
        <v>443</v>
      </c>
      <c r="D446" s="12">
        <v>1.3</v>
      </c>
      <c r="E446" s="24">
        <f t="shared" si="67"/>
        <v>0.3611111111111111</v>
      </c>
      <c r="F446" s="24">
        <f>SUM(E$3:E446)</f>
        <v>2893.2777777777787</v>
      </c>
      <c r="G446" s="31">
        <f t="shared" si="76"/>
        <v>-0.49999999999999994</v>
      </c>
      <c r="H446" s="31">
        <f t="shared" si="74"/>
        <v>0.35416666666666669</v>
      </c>
      <c r="I446" s="35">
        <f>'Vehicle Data'!$C$8</f>
        <v>185.52672000000001</v>
      </c>
      <c r="J446" s="35">
        <f>0.5*'Vehicle Data'!$C$4*'Vehicle Data'!$C$9*'Vehicle Data'!$C$6*(Calculations!E446^2)</f>
        <v>6.5604861111111107E-2</v>
      </c>
      <c r="K446" s="35">
        <f>'Vehicle Data'!$C$3*G446</f>
        <v>-787.99999999999989</v>
      </c>
      <c r="L446" s="35">
        <f t="shared" si="68"/>
        <v>-602.40767513888875</v>
      </c>
      <c r="M446" s="22">
        <f t="shared" si="66"/>
        <v>0</v>
      </c>
      <c r="N446" s="22">
        <f>SUM(M$3:M446)</f>
        <v>1249883.6461711079</v>
      </c>
      <c r="O446" s="22">
        <f t="shared" si="69"/>
        <v>0.34718990171419661</v>
      </c>
      <c r="P446" s="23">
        <f t="shared" si="70"/>
        <v>-217.53610491126537</v>
      </c>
      <c r="Q446" s="23">
        <f>SUMIF(P$3:P446, "&lt;0")</f>
        <v>-627566.92247133492</v>
      </c>
      <c r="R446" s="23">
        <f t="shared" si="71"/>
        <v>0.17432414513092637</v>
      </c>
      <c r="S446" s="20">
        <f t="shared" si="72"/>
        <v>-217.53610491126537</v>
      </c>
      <c r="T446" s="20">
        <f t="shared" si="73"/>
        <v>-0.21753610491126538</v>
      </c>
      <c r="U446" s="20">
        <f>(0.5*'Vehicle Data'!$C$3*(E446^2-E445^2))/1000</f>
        <v>-0.77523148148148158</v>
      </c>
      <c r="V446" s="20">
        <f t="shared" si="75"/>
        <v>0</v>
      </c>
      <c r="W446" s="37">
        <f>SUM(V$3:V446)/3600</f>
        <v>8.7378823045267548E-2</v>
      </c>
      <c r="Y446" s="3"/>
    </row>
    <row r="447" spans="1:25" x14ac:dyDescent="0.3">
      <c r="A447" s="7" t="s">
        <v>18</v>
      </c>
      <c r="B447" s="7">
        <v>444</v>
      </c>
      <c r="C447" s="7">
        <v>444</v>
      </c>
      <c r="D447" s="12">
        <v>0.2</v>
      </c>
      <c r="E447" s="24">
        <f t="shared" si="67"/>
        <v>5.5555555555555559E-2</v>
      </c>
      <c r="F447" s="24">
        <f>SUM(E$3:E447)</f>
        <v>2893.3333333333344</v>
      </c>
      <c r="G447" s="31">
        <f t="shared" si="76"/>
        <v>-0.18055555555555555</v>
      </c>
      <c r="H447" s="31">
        <f t="shared" si="74"/>
        <v>0.23611111111111108</v>
      </c>
      <c r="I447" s="35">
        <f>'Vehicle Data'!$C$8</f>
        <v>185.52672000000001</v>
      </c>
      <c r="J447" s="35">
        <f>0.5*'Vehicle Data'!$C$4*'Vehicle Data'!$C$9*'Vehicle Data'!$C$6*(Calculations!E447^2)</f>
        <v>1.5527777777777779E-3</v>
      </c>
      <c r="K447" s="35">
        <f>'Vehicle Data'!$C$3*G447</f>
        <v>-284.55555555555554</v>
      </c>
      <c r="L447" s="35">
        <f t="shared" si="68"/>
        <v>-99.027282777777742</v>
      </c>
      <c r="M447" s="22">
        <f t="shared" si="66"/>
        <v>0</v>
      </c>
      <c r="N447" s="22">
        <f>SUM(M$3:M447)</f>
        <v>1249883.6461711079</v>
      </c>
      <c r="O447" s="22">
        <f t="shared" si="69"/>
        <v>0.34718990171419661</v>
      </c>
      <c r="P447" s="23">
        <f t="shared" si="70"/>
        <v>-5.5015157098765419</v>
      </c>
      <c r="Q447" s="23">
        <f>SUMIF(P$3:P447, "&lt;0")</f>
        <v>-627572.42398704484</v>
      </c>
      <c r="R447" s="23">
        <f t="shared" si="71"/>
        <v>0.17432567332973467</v>
      </c>
      <c r="S447" s="20">
        <f t="shared" si="72"/>
        <v>-5.5015157098765419</v>
      </c>
      <c r="T447" s="20">
        <f t="shared" si="73"/>
        <v>-5.5015157098765423E-3</v>
      </c>
      <c r="U447" s="20">
        <f>(0.5*'Vehicle Data'!$C$3*(E447^2-E446^2))/1000</f>
        <v>-0.10032407407407407</v>
      </c>
      <c r="V447" s="20">
        <f t="shared" si="75"/>
        <v>0</v>
      </c>
      <c r="W447" s="37">
        <f>SUM(V$3:V447)/3600</f>
        <v>8.7378823045267548E-2</v>
      </c>
      <c r="Y447" s="3"/>
    </row>
    <row r="448" spans="1:25" x14ac:dyDescent="0.3">
      <c r="A448" s="7" t="s">
        <v>18</v>
      </c>
      <c r="B448" s="7">
        <v>445</v>
      </c>
      <c r="C448" s="7">
        <v>445</v>
      </c>
      <c r="D448" s="12">
        <v>0</v>
      </c>
      <c r="E448" s="24">
        <f t="shared" si="67"/>
        <v>0</v>
      </c>
      <c r="F448" s="24">
        <f>SUM(E$3:E448)</f>
        <v>2893.3333333333344</v>
      </c>
      <c r="G448" s="31">
        <f t="shared" si="76"/>
        <v>-2.777777777777778E-2</v>
      </c>
      <c r="H448" s="31">
        <f t="shared" si="74"/>
        <v>9.0277777777777776E-2</v>
      </c>
      <c r="I448" s="35">
        <f>'Vehicle Data'!$C$8</f>
        <v>185.52672000000001</v>
      </c>
      <c r="J448" s="35">
        <f>0.5*'Vehicle Data'!$C$4*'Vehicle Data'!$C$9*'Vehicle Data'!$C$6*(Calculations!E448^2)</f>
        <v>0</v>
      </c>
      <c r="K448" s="35">
        <f>'Vehicle Data'!$C$3*G448</f>
        <v>-43.777777777777779</v>
      </c>
      <c r="L448" s="35">
        <f t="shared" si="68"/>
        <v>141.74894222222224</v>
      </c>
      <c r="M448" s="22">
        <f t="shared" si="66"/>
        <v>0</v>
      </c>
      <c r="N448" s="22">
        <f>SUM(M$3:M448)</f>
        <v>1249883.6461711079</v>
      </c>
      <c r="O448" s="22">
        <f t="shared" si="69"/>
        <v>0.34718990171419661</v>
      </c>
      <c r="P448" s="23">
        <f t="shared" si="70"/>
        <v>0</v>
      </c>
      <c r="Q448" s="23">
        <f>SUMIF(P$3:P448, "&lt;0")</f>
        <v>-627572.42398704484</v>
      </c>
      <c r="R448" s="23">
        <f t="shared" si="71"/>
        <v>0.17432567332973467</v>
      </c>
      <c r="S448" s="20">
        <f t="shared" si="72"/>
        <v>0</v>
      </c>
      <c r="T448" s="20">
        <f t="shared" si="73"/>
        <v>0</v>
      </c>
      <c r="U448" s="20">
        <f>(0.5*'Vehicle Data'!$C$3*(E448^2-E447^2))/1000</f>
        <v>-2.4320987654320989E-3</v>
      </c>
      <c r="V448" s="20">
        <f t="shared" si="75"/>
        <v>0</v>
      </c>
      <c r="W448" s="37">
        <f>SUM(V$3:V448)/3600</f>
        <v>8.7378823045267548E-2</v>
      </c>
      <c r="Y448" s="3"/>
    </row>
    <row r="449" spans="1:25" x14ac:dyDescent="0.3">
      <c r="A449" s="7" t="s">
        <v>18</v>
      </c>
      <c r="B449" s="7">
        <v>446</v>
      </c>
      <c r="C449" s="7">
        <v>446</v>
      </c>
      <c r="D449" s="12">
        <v>0</v>
      </c>
      <c r="E449" s="24">
        <f t="shared" si="67"/>
        <v>0</v>
      </c>
      <c r="F449" s="24">
        <f>SUM(E$3:E449)</f>
        <v>2893.3333333333344</v>
      </c>
      <c r="G449" s="31">
        <f t="shared" si="76"/>
        <v>0</v>
      </c>
      <c r="H449" s="31">
        <f t="shared" si="74"/>
        <v>1.388888888888889E-2</v>
      </c>
      <c r="I449" s="35">
        <f>'Vehicle Data'!$C$8</f>
        <v>185.52672000000001</v>
      </c>
      <c r="J449" s="35">
        <f>0.5*'Vehicle Data'!$C$4*'Vehicle Data'!$C$9*'Vehicle Data'!$C$6*(Calculations!E449^2)</f>
        <v>0</v>
      </c>
      <c r="K449" s="35">
        <f>'Vehicle Data'!$C$3*G449</f>
        <v>0</v>
      </c>
      <c r="L449" s="35">
        <f t="shared" si="68"/>
        <v>185.52672000000001</v>
      </c>
      <c r="M449" s="22">
        <f t="shared" si="66"/>
        <v>0</v>
      </c>
      <c r="N449" s="22">
        <f>SUM(M$3:M449)</f>
        <v>1249883.6461711079</v>
      </c>
      <c r="O449" s="22">
        <f t="shared" si="69"/>
        <v>0.34718990171419661</v>
      </c>
      <c r="P449" s="23">
        <f t="shared" si="70"/>
        <v>0</v>
      </c>
      <c r="Q449" s="23">
        <f>SUMIF(P$3:P449, "&lt;0")</f>
        <v>-627572.42398704484</v>
      </c>
      <c r="R449" s="23">
        <f t="shared" si="71"/>
        <v>0.17432567332973467</v>
      </c>
      <c r="S449" s="20">
        <f t="shared" si="72"/>
        <v>0</v>
      </c>
      <c r="T449" s="20">
        <f t="shared" si="73"/>
        <v>0</v>
      </c>
      <c r="U449" s="20">
        <f>(0.5*'Vehicle Data'!$C$3*(E449^2-E448^2))/1000</f>
        <v>0</v>
      </c>
      <c r="V449" s="20">
        <f t="shared" si="75"/>
        <v>0</v>
      </c>
      <c r="W449" s="37">
        <f>SUM(V$3:V449)/3600</f>
        <v>8.7378823045267548E-2</v>
      </c>
      <c r="Y449" s="3"/>
    </row>
    <row r="450" spans="1:25" x14ac:dyDescent="0.3">
      <c r="A450" s="7" t="s">
        <v>18</v>
      </c>
      <c r="B450" s="7">
        <v>447</v>
      </c>
      <c r="C450" s="7">
        <v>447</v>
      </c>
      <c r="D450" s="12">
        <v>0</v>
      </c>
      <c r="E450" s="24">
        <f t="shared" si="67"/>
        <v>0</v>
      </c>
      <c r="F450" s="24">
        <f>SUM(E$3:E450)</f>
        <v>2893.3333333333344</v>
      </c>
      <c r="G450" s="31">
        <f t="shared" si="76"/>
        <v>0</v>
      </c>
      <c r="H450" s="31">
        <f t="shared" si="74"/>
        <v>0</v>
      </c>
      <c r="I450" s="35">
        <f>'Vehicle Data'!$C$8</f>
        <v>185.52672000000001</v>
      </c>
      <c r="J450" s="35">
        <f>0.5*'Vehicle Data'!$C$4*'Vehicle Data'!$C$9*'Vehicle Data'!$C$6*(Calculations!E450^2)</f>
        <v>0</v>
      </c>
      <c r="K450" s="35">
        <f>'Vehicle Data'!$C$3*G450</f>
        <v>0</v>
      </c>
      <c r="L450" s="35">
        <f t="shared" si="68"/>
        <v>185.52672000000001</v>
      </c>
      <c r="M450" s="22">
        <f t="shared" si="66"/>
        <v>0</v>
      </c>
      <c r="N450" s="22">
        <f>SUM(M$3:M450)</f>
        <v>1249883.6461711079</v>
      </c>
      <c r="O450" s="22">
        <f t="shared" si="69"/>
        <v>0.34718990171419661</v>
      </c>
      <c r="P450" s="23">
        <f t="shared" si="70"/>
        <v>0</v>
      </c>
      <c r="Q450" s="23">
        <f>SUMIF(P$3:P450, "&lt;0")</f>
        <v>-627572.42398704484</v>
      </c>
      <c r="R450" s="23">
        <f t="shared" si="71"/>
        <v>0.17432567332973467</v>
      </c>
      <c r="S450" s="20">
        <f t="shared" si="72"/>
        <v>0</v>
      </c>
      <c r="T450" s="20">
        <f t="shared" si="73"/>
        <v>0</v>
      </c>
      <c r="U450" s="20">
        <f>(0.5*'Vehicle Data'!$C$3*(E450^2-E449^2))/1000</f>
        <v>0</v>
      </c>
      <c r="V450" s="20">
        <f t="shared" si="75"/>
        <v>0</v>
      </c>
      <c r="W450" s="37">
        <f>SUM(V$3:V450)/3600</f>
        <v>8.7378823045267548E-2</v>
      </c>
      <c r="Y450" s="3"/>
    </row>
    <row r="451" spans="1:25" x14ac:dyDescent="0.3">
      <c r="A451" s="7" t="s">
        <v>18</v>
      </c>
      <c r="B451" s="7">
        <v>448</v>
      </c>
      <c r="C451" s="7">
        <v>448</v>
      </c>
      <c r="D451" s="12">
        <v>0</v>
      </c>
      <c r="E451" s="24">
        <f t="shared" si="67"/>
        <v>0</v>
      </c>
      <c r="F451" s="24">
        <f>SUM(E$3:E451)</f>
        <v>2893.3333333333344</v>
      </c>
      <c r="G451" s="31">
        <f t="shared" si="76"/>
        <v>0</v>
      </c>
      <c r="H451" s="31">
        <f t="shared" si="74"/>
        <v>0</v>
      </c>
      <c r="I451" s="35">
        <f>'Vehicle Data'!$C$8</f>
        <v>185.52672000000001</v>
      </c>
      <c r="J451" s="35">
        <f>0.5*'Vehicle Data'!$C$4*'Vehicle Data'!$C$9*'Vehicle Data'!$C$6*(Calculations!E451^2)</f>
        <v>0</v>
      </c>
      <c r="K451" s="35">
        <f>'Vehicle Data'!$C$3*G451</f>
        <v>0</v>
      </c>
      <c r="L451" s="35">
        <f t="shared" si="68"/>
        <v>185.52672000000001</v>
      </c>
      <c r="M451" s="22">
        <f t="shared" ref="M451:M514" si="77">IF(G451&gt;0,L451*E451,0)</f>
        <v>0</v>
      </c>
      <c r="N451" s="22">
        <f>SUM(M$3:M451)</f>
        <v>1249883.6461711079</v>
      </c>
      <c r="O451" s="22">
        <f t="shared" si="69"/>
        <v>0.34718990171419661</v>
      </c>
      <c r="P451" s="23">
        <f t="shared" si="70"/>
        <v>0</v>
      </c>
      <c r="Q451" s="23">
        <f>SUMIF(P$3:P451, "&lt;0")</f>
        <v>-627572.42398704484</v>
      </c>
      <c r="R451" s="23">
        <f t="shared" si="71"/>
        <v>0.17432567332973467</v>
      </c>
      <c r="S451" s="20">
        <f t="shared" si="72"/>
        <v>0</v>
      </c>
      <c r="T451" s="20">
        <f t="shared" si="73"/>
        <v>0</v>
      </c>
      <c r="U451" s="20">
        <f>(0.5*'Vehicle Data'!$C$3*(E451^2-E450^2))/1000</f>
        <v>0</v>
      </c>
      <c r="V451" s="20">
        <f t="shared" si="75"/>
        <v>0</v>
      </c>
      <c r="W451" s="37">
        <f>SUM(V$3:V451)/3600</f>
        <v>8.7378823045267548E-2</v>
      </c>
      <c r="Y451" s="3"/>
    </row>
    <row r="452" spans="1:25" x14ac:dyDescent="0.3">
      <c r="A452" s="7" t="s">
        <v>18</v>
      </c>
      <c r="B452" s="7">
        <v>449</v>
      </c>
      <c r="C452" s="7">
        <v>449</v>
      </c>
      <c r="D452" s="12">
        <v>0</v>
      </c>
      <c r="E452" s="24">
        <f t="shared" ref="E452:E515" si="78">D452/3.6</f>
        <v>0</v>
      </c>
      <c r="F452" s="24">
        <f>SUM(E$3:E452)</f>
        <v>2893.3333333333344</v>
      </c>
      <c r="G452" s="31">
        <f t="shared" si="76"/>
        <v>0</v>
      </c>
      <c r="H452" s="31">
        <f t="shared" si="74"/>
        <v>0</v>
      </c>
      <c r="I452" s="35">
        <f>'Vehicle Data'!$C$8</f>
        <v>185.52672000000001</v>
      </c>
      <c r="J452" s="35">
        <f>0.5*'Vehicle Data'!$C$4*'Vehicle Data'!$C$9*'Vehicle Data'!$C$6*(Calculations!E452^2)</f>
        <v>0</v>
      </c>
      <c r="K452" s="35">
        <f>'Vehicle Data'!$C$3*G452</f>
        <v>0</v>
      </c>
      <c r="L452" s="35">
        <f t="shared" ref="L452:L515" si="79">SUM(I452:K452)</f>
        <v>185.52672000000001</v>
      </c>
      <c r="M452" s="22">
        <f t="shared" si="77"/>
        <v>0</v>
      </c>
      <c r="N452" s="22">
        <f>SUM(M$3:M452)</f>
        <v>1249883.6461711079</v>
      </c>
      <c r="O452" s="22">
        <f t="shared" ref="O452:O515" si="80">N452/3600000</f>
        <v>0.34718990171419661</v>
      </c>
      <c r="P452" s="23">
        <f t="shared" ref="P452:P515" si="81">IF(G452&lt;0,E452*L452,0)</f>
        <v>0</v>
      </c>
      <c r="Q452" s="23">
        <f>SUMIF(P$3:P452, "&lt;0")</f>
        <v>-627572.42398704484</v>
      </c>
      <c r="R452" s="23">
        <f t="shared" ref="R452:R515" si="82">Q452/3600000*-1</f>
        <v>0.17432567332973467</v>
      </c>
      <c r="S452" s="20">
        <f t="shared" ref="S452:S515" si="83">IF(M452&gt;0,M452,P452)</f>
        <v>0</v>
      </c>
      <c r="T452" s="20">
        <f t="shared" ref="T452:T515" si="84">L452*E452/1000</f>
        <v>0</v>
      </c>
      <c r="U452" s="20">
        <f>(0.5*'Vehicle Data'!$C$3*(E452^2-E451^2))/1000</f>
        <v>0</v>
      </c>
      <c r="V452" s="20">
        <f t="shared" si="75"/>
        <v>0</v>
      </c>
      <c r="W452" s="37">
        <f>SUM(V$3:V452)/3600</f>
        <v>8.7378823045267548E-2</v>
      </c>
      <c r="Y452" s="3"/>
    </row>
    <row r="453" spans="1:25" x14ac:dyDescent="0.3">
      <c r="A453" s="7" t="s">
        <v>18</v>
      </c>
      <c r="B453" s="7">
        <v>450</v>
      </c>
      <c r="C453" s="7">
        <v>450</v>
      </c>
      <c r="D453" s="12">
        <v>0</v>
      </c>
      <c r="E453" s="24">
        <f t="shared" si="78"/>
        <v>0</v>
      </c>
      <c r="F453" s="24">
        <f>SUM(E$3:E453)</f>
        <v>2893.3333333333344</v>
      </c>
      <c r="G453" s="31">
        <f t="shared" si="76"/>
        <v>0</v>
      </c>
      <c r="H453" s="31">
        <f t="shared" ref="H453:H516" si="85">($G454-$G452)/2</f>
        <v>0</v>
      </c>
      <c r="I453" s="35">
        <f>'Vehicle Data'!$C$8</f>
        <v>185.52672000000001</v>
      </c>
      <c r="J453" s="35">
        <f>0.5*'Vehicle Data'!$C$4*'Vehicle Data'!$C$9*'Vehicle Data'!$C$6*(Calculations!E453^2)</f>
        <v>0</v>
      </c>
      <c r="K453" s="35">
        <f>'Vehicle Data'!$C$3*G453</f>
        <v>0</v>
      </c>
      <c r="L453" s="35">
        <f t="shared" si="79"/>
        <v>185.52672000000001</v>
      </c>
      <c r="M453" s="22">
        <f t="shared" si="77"/>
        <v>0</v>
      </c>
      <c r="N453" s="22">
        <f>SUM(M$3:M453)</f>
        <v>1249883.6461711079</v>
      </c>
      <c r="O453" s="22">
        <f t="shared" si="80"/>
        <v>0.34718990171419661</v>
      </c>
      <c r="P453" s="23">
        <f t="shared" si="81"/>
        <v>0</v>
      </c>
      <c r="Q453" s="23">
        <f>SUMIF(P$3:P453, "&lt;0")</f>
        <v>-627572.42398704484</v>
      </c>
      <c r="R453" s="23">
        <f t="shared" si="82"/>
        <v>0.17432567332973467</v>
      </c>
      <c r="S453" s="20">
        <f t="shared" si="83"/>
        <v>0</v>
      </c>
      <c r="T453" s="20">
        <f t="shared" si="84"/>
        <v>0</v>
      </c>
      <c r="U453" s="20">
        <f>(0.5*'Vehicle Data'!$C$3*(E453^2-E452^2))/1000</f>
        <v>0</v>
      </c>
      <c r="V453" s="20">
        <f t="shared" ref="V453:V516" si="86">IF(U452-U453&gt;0,(U452-U453)*0.8,0)</f>
        <v>0</v>
      </c>
      <c r="W453" s="37">
        <f>SUM(V$3:V453)/3600</f>
        <v>8.7378823045267548E-2</v>
      </c>
      <c r="Y453" s="3"/>
    </row>
    <row r="454" spans="1:25" x14ac:dyDescent="0.3">
      <c r="A454" s="7" t="s">
        <v>18</v>
      </c>
      <c r="B454" s="7">
        <v>451</v>
      </c>
      <c r="C454" s="7">
        <v>451</v>
      </c>
      <c r="D454" s="12">
        <v>0</v>
      </c>
      <c r="E454" s="24">
        <f t="shared" si="78"/>
        <v>0</v>
      </c>
      <c r="F454" s="24">
        <f>SUM(E$3:E454)</f>
        <v>2893.3333333333344</v>
      </c>
      <c r="G454" s="31">
        <f t="shared" ref="G454:G517" si="87">($D455-$D453)/2/3.6</f>
        <v>0</v>
      </c>
      <c r="H454" s="31">
        <f t="shared" si="85"/>
        <v>0</v>
      </c>
      <c r="I454" s="35">
        <f>'Vehicle Data'!$C$8</f>
        <v>185.52672000000001</v>
      </c>
      <c r="J454" s="35">
        <f>0.5*'Vehicle Data'!$C$4*'Vehicle Data'!$C$9*'Vehicle Data'!$C$6*(Calculations!E454^2)</f>
        <v>0</v>
      </c>
      <c r="K454" s="35">
        <f>'Vehicle Data'!$C$3*G454</f>
        <v>0</v>
      </c>
      <c r="L454" s="35">
        <f t="shared" si="79"/>
        <v>185.52672000000001</v>
      </c>
      <c r="M454" s="22">
        <f t="shared" si="77"/>
        <v>0</v>
      </c>
      <c r="N454" s="22">
        <f>SUM(M$3:M454)</f>
        <v>1249883.6461711079</v>
      </c>
      <c r="O454" s="22">
        <f t="shared" si="80"/>
        <v>0.34718990171419661</v>
      </c>
      <c r="P454" s="23">
        <f t="shared" si="81"/>
        <v>0</v>
      </c>
      <c r="Q454" s="23">
        <f>SUMIF(P$3:P454, "&lt;0")</f>
        <v>-627572.42398704484</v>
      </c>
      <c r="R454" s="23">
        <f t="shared" si="82"/>
        <v>0.17432567332973467</v>
      </c>
      <c r="S454" s="20">
        <f t="shared" si="83"/>
        <v>0</v>
      </c>
      <c r="T454" s="20">
        <f t="shared" si="84"/>
        <v>0</v>
      </c>
      <c r="U454" s="20">
        <f>(0.5*'Vehicle Data'!$C$3*(E454^2-E453^2))/1000</f>
        <v>0</v>
      </c>
      <c r="V454" s="20">
        <f t="shared" si="86"/>
        <v>0</v>
      </c>
      <c r="W454" s="37">
        <f>SUM(V$3:V454)/3600</f>
        <v>8.7378823045267548E-2</v>
      </c>
      <c r="Y454" s="3"/>
    </row>
    <row r="455" spans="1:25" x14ac:dyDescent="0.3">
      <c r="A455" s="7" t="s">
        <v>18</v>
      </c>
      <c r="B455" s="7">
        <v>452</v>
      </c>
      <c r="C455" s="7">
        <v>452</v>
      </c>
      <c r="D455" s="12">
        <v>0</v>
      </c>
      <c r="E455" s="24">
        <f t="shared" si="78"/>
        <v>0</v>
      </c>
      <c r="F455" s="24">
        <f>SUM(E$3:E455)</f>
        <v>2893.3333333333344</v>
      </c>
      <c r="G455" s="31">
        <f t="shared" si="87"/>
        <v>0</v>
      </c>
      <c r="H455" s="31">
        <f t="shared" si="85"/>
        <v>0</v>
      </c>
      <c r="I455" s="35">
        <f>'Vehicle Data'!$C$8</f>
        <v>185.52672000000001</v>
      </c>
      <c r="J455" s="35">
        <f>0.5*'Vehicle Data'!$C$4*'Vehicle Data'!$C$9*'Vehicle Data'!$C$6*(Calculations!E455^2)</f>
        <v>0</v>
      </c>
      <c r="K455" s="35">
        <f>'Vehicle Data'!$C$3*G455</f>
        <v>0</v>
      </c>
      <c r="L455" s="35">
        <f t="shared" si="79"/>
        <v>185.52672000000001</v>
      </c>
      <c r="M455" s="22">
        <f t="shared" si="77"/>
        <v>0</v>
      </c>
      <c r="N455" s="22">
        <f>SUM(M$3:M455)</f>
        <v>1249883.6461711079</v>
      </c>
      <c r="O455" s="22">
        <f t="shared" si="80"/>
        <v>0.34718990171419661</v>
      </c>
      <c r="P455" s="23">
        <f t="shared" si="81"/>
        <v>0</v>
      </c>
      <c r="Q455" s="23">
        <f>SUMIF(P$3:P455, "&lt;0")</f>
        <v>-627572.42398704484</v>
      </c>
      <c r="R455" s="23">
        <f t="shared" si="82"/>
        <v>0.17432567332973467</v>
      </c>
      <c r="S455" s="20">
        <f t="shared" si="83"/>
        <v>0</v>
      </c>
      <c r="T455" s="20">
        <f t="shared" si="84"/>
        <v>0</v>
      </c>
      <c r="U455" s="20">
        <f>(0.5*'Vehicle Data'!$C$3*(E455^2-E454^2))/1000</f>
        <v>0</v>
      </c>
      <c r="V455" s="20">
        <f t="shared" si="86"/>
        <v>0</v>
      </c>
      <c r="W455" s="37">
        <f>SUM(V$3:V455)/3600</f>
        <v>8.7378823045267548E-2</v>
      </c>
      <c r="Y455" s="3"/>
    </row>
    <row r="456" spans="1:25" x14ac:dyDescent="0.3">
      <c r="A456" s="7" t="s">
        <v>18</v>
      </c>
      <c r="B456" s="7">
        <v>453</v>
      </c>
      <c r="C456" s="7">
        <v>453</v>
      </c>
      <c r="D456" s="12">
        <v>0</v>
      </c>
      <c r="E456" s="24">
        <f t="shared" si="78"/>
        <v>0</v>
      </c>
      <c r="F456" s="24">
        <f>SUM(E$3:E456)</f>
        <v>2893.3333333333344</v>
      </c>
      <c r="G456" s="31">
        <f t="shared" si="87"/>
        <v>0</v>
      </c>
      <c r="H456" s="31">
        <f t="shared" si="85"/>
        <v>0</v>
      </c>
      <c r="I456" s="35">
        <f>'Vehicle Data'!$C$8</f>
        <v>185.52672000000001</v>
      </c>
      <c r="J456" s="35">
        <f>0.5*'Vehicle Data'!$C$4*'Vehicle Data'!$C$9*'Vehicle Data'!$C$6*(Calculations!E456^2)</f>
        <v>0</v>
      </c>
      <c r="K456" s="35">
        <f>'Vehicle Data'!$C$3*G456</f>
        <v>0</v>
      </c>
      <c r="L456" s="35">
        <f t="shared" si="79"/>
        <v>185.52672000000001</v>
      </c>
      <c r="M456" s="22">
        <f t="shared" si="77"/>
        <v>0</v>
      </c>
      <c r="N456" s="22">
        <f>SUM(M$3:M456)</f>
        <v>1249883.6461711079</v>
      </c>
      <c r="O456" s="22">
        <f t="shared" si="80"/>
        <v>0.34718990171419661</v>
      </c>
      <c r="P456" s="23">
        <f t="shared" si="81"/>
        <v>0</v>
      </c>
      <c r="Q456" s="23">
        <f>SUMIF(P$3:P456, "&lt;0")</f>
        <v>-627572.42398704484</v>
      </c>
      <c r="R456" s="23">
        <f t="shared" si="82"/>
        <v>0.17432567332973467</v>
      </c>
      <c r="S456" s="20">
        <f t="shared" si="83"/>
        <v>0</v>
      </c>
      <c r="T456" s="20">
        <f t="shared" si="84"/>
        <v>0</v>
      </c>
      <c r="U456" s="20">
        <f>(0.5*'Vehicle Data'!$C$3*(E456^2-E455^2))/1000</f>
        <v>0</v>
      </c>
      <c r="V456" s="20">
        <f t="shared" si="86"/>
        <v>0</v>
      </c>
      <c r="W456" s="37">
        <f>SUM(V$3:V456)/3600</f>
        <v>8.7378823045267548E-2</v>
      </c>
      <c r="Y456" s="3"/>
    </row>
    <row r="457" spans="1:25" x14ac:dyDescent="0.3">
      <c r="A457" s="7" t="s">
        <v>18</v>
      </c>
      <c r="B457" s="7">
        <v>454</v>
      </c>
      <c r="C457" s="7">
        <v>454</v>
      </c>
      <c r="D457" s="12">
        <v>0</v>
      </c>
      <c r="E457" s="24">
        <f t="shared" si="78"/>
        <v>0</v>
      </c>
      <c r="F457" s="24">
        <f>SUM(E$3:E457)</f>
        <v>2893.3333333333344</v>
      </c>
      <c r="G457" s="31">
        <f t="shared" si="87"/>
        <v>0</v>
      </c>
      <c r="H457" s="31">
        <f t="shared" si="85"/>
        <v>0</v>
      </c>
      <c r="I457" s="35">
        <f>'Vehicle Data'!$C$8</f>
        <v>185.52672000000001</v>
      </c>
      <c r="J457" s="35">
        <f>0.5*'Vehicle Data'!$C$4*'Vehicle Data'!$C$9*'Vehicle Data'!$C$6*(Calculations!E457^2)</f>
        <v>0</v>
      </c>
      <c r="K457" s="35">
        <f>'Vehicle Data'!$C$3*G457</f>
        <v>0</v>
      </c>
      <c r="L457" s="35">
        <f t="shared" si="79"/>
        <v>185.52672000000001</v>
      </c>
      <c r="M457" s="22">
        <f t="shared" si="77"/>
        <v>0</v>
      </c>
      <c r="N457" s="22">
        <f>SUM(M$3:M457)</f>
        <v>1249883.6461711079</v>
      </c>
      <c r="O457" s="22">
        <f t="shared" si="80"/>
        <v>0.34718990171419661</v>
      </c>
      <c r="P457" s="23">
        <f t="shared" si="81"/>
        <v>0</v>
      </c>
      <c r="Q457" s="23">
        <f>SUMIF(P$3:P457, "&lt;0")</f>
        <v>-627572.42398704484</v>
      </c>
      <c r="R457" s="23">
        <f t="shared" si="82"/>
        <v>0.17432567332973467</v>
      </c>
      <c r="S457" s="20">
        <f t="shared" si="83"/>
        <v>0</v>
      </c>
      <c r="T457" s="20">
        <f t="shared" si="84"/>
        <v>0</v>
      </c>
      <c r="U457" s="20">
        <f>(0.5*'Vehicle Data'!$C$3*(E457^2-E456^2))/1000</f>
        <v>0</v>
      </c>
      <c r="V457" s="20">
        <f t="shared" si="86"/>
        <v>0</v>
      </c>
      <c r="W457" s="37">
        <f>SUM(V$3:V457)/3600</f>
        <v>8.7378823045267548E-2</v>
      </c>
      <c r="Y457" s="3"/>
    </row>
    <row r="458" spans="1:25" x14ac:dyDescent="0.3">
      <c r="A458" s="7" t="s">
        <v>18</v>
      </c>
      <c r="B458" s="7">
        <v>455</v>
      </c>
      <c r="C458" s="7">
        <v>455</v>
      </c>
      <c r="D458" s="12">
        <v>0</v>
      </c>
      <c r="E458" s="24">
        <f t="shared" si="78"/>
        <v>0</v>
      </c>
      <c r="F458" s="24">
        <f>SUM(E$3:E458)</f>
        <v>2893.3333333333344</v>
      </c>
      <c r="G458" s="31">
        <f t="shared" si="87"/>
        <v>0</v>
      </c>
      <c r="H458" s="31">
        <f t="shared" si="85"/>
        <v>0</v>
      </c>
      <c r="I458" s="35">
        <f>'Vehicle Data'!$C$8</f>
        <v>185.52672000000001</v>
      </c>
      <c r="J458" s="35">
        <f>0.5*'Vehicle Data'!$C$4*'Vehicle Data'!$C$9*'Vehicle Data'!$C$6*(Calculations!E458^2)</f>
        <v>0</v>
      </c>
      <c r="K458" s="35">
        <f>'Vehicle Data'!$C$3*G458</f>
        <v>0</v>
      </c>
      <c r="L458" s="35">
        <f t="shared" si="79"/>
        <v>185.52672000000001</v>
      </c>
      <c r="M458" s="22">
        <f t="shared" si="77"/>
        <v>0</v>
      </c>
      <c r="N458" s="22">
        <f>SUM(M$3:M458)</f>
        <v>1249883.6461711079</v>
      </c>
      <c r="O458" s="22">
        <f t="shared" si="80"/>
        <v>0.34718990171419661</v>
      </c>
      <c r="P458" s="23">
        <f t="shared" si="81"/>
        <v>0</v>
      </c>
      <c r="Q458" s="23">
        <f>SUMIF(P$3:P458, "&lt;0")</f>
        <v>-627572.42398704484</v>
      </c>
      <c r="R458" s="23">
        <f t="shared" si="82"/>
        <v>0.17432567332973467</v>
      </c>
      <c r="S458" s="20">
        <f t="shared" si="83"/>
        <v>0</v>
      </c>
      <c r="T458" s="20">
        <f t="shared" si="84"/>
        <v>0</v>
      </c>
      <c r="U458" s="20">
        <f>(0.5*'Vehicle Data'!$C$3*(E458^2-E457^2))/1000</f>
        <v>0</v>
      </c>
      <c r="V458" s="20">
        <f t="shared" si="86"/>
        <v>0</v>
      </c>
      <c r="W458" s="37">
        <f>SUM(V$3:V458)/3600</f>
        <v>8.7378823045267548E-2</v>
      </c>
      <c r="Y458" s="3"/>
    </row>
    <row r="459" spans="1:25" x14ac:dyDescent="0.3">
      <c r="A459" s="7" t="s">
        <v>18</v>
      </c>
      <c r="B459" s="7">
        <v>456</v>
      </c>
      <c r="C459" s="7">
        <v>456</v>
      </c>
      <c r="D459" s="12">
        <v>0</v>
      </c>
      <c r="E459" s="24">
        <f t="shared" si="78"/>
        <v>0</v>
      </c>
      <c r="F459" s="24">
        <f>SUM(E$3:E459)</f>
        <v>2893.3333333333344</v>
      </c>
      <c r="G459" s="31">
        <f t="shared" si="87"/>
        <v>0</v>
      </c>
      <c r="H459" s="31">
        <f t="shared" si="85"/>
        <v>0</v>
      </c>
      <c r="I459" s="35">
        <f>'Vehicle Data'!$C$8</f>
        <v>185.52672000000001</v>
      </c>
      <c r="J459" s="35">
        <f>0.5*'Vehicle Data'!$C$4*'Vehicle Data'!$C$9*'Vehicle Data'!$C$6*(Calculations!E459^2)</f>
        <v>0</v>
      </c>
      <c r="K459" s="35">
        <f>'Vehicle Data'!$C$3*G459</f>
        <v>0</v>
      </c>
      <c r="L459" s="35">
        <f t="shared" si="79"/>
        <v>185.52672000000001</v>
      </c>
      <c r="M459" s="22">
        <f t="shared" si="77"/>
        <v>0</v>
      </c>
      <c r="N459" s="22">
        <f>SUM(M$3:M459)</f>
        <v>1249883.6461711079</v>
      </c>
      <c r="O459" s="22">
        <f t="shared" si="80"/>
        <v>0.34718990171419661</v>
      </c>
      <c r="P459" s="23">
        <f t="shared" si="81"/>
        <v>0</v>
      </c>
      <c r="Q459" s="23">
        <f>SUMIF(P$3:P459, "&lt;0")</f>
        <v>-627572.42398704484</v>
      </c>
      <c r="R459" s="23">
        <f t="shared" si="82"/>
        <v>0.17432567332973467</v>
      </c>
      <c r="S459" s="20">
        <f t="shared" si="83"/>
        <v>0</v>
      </c>
      <c r="T459" s="20">
        <f t="shared" si="84"/>
        <v>0</v>
      </c>
      <c r="U459" s="20">
        <f>(0.5*'Vehicle Data'!$C$3*(E459^2-E458^2))/1000</f>
        <v>0</v>
      </c>
      <c r="V459" s="20">
        <f t="shared" si="86"/>
        <v>0</v>
      </c>
      <c r="W459" s="37">
        <f>SUM(V$3:V459)/3600</f>
        <v>8.7378823045267548E-2</v>
      </c>
      <c r="Y459" s="3"/>
    </row>
    <row r="460" spans="1:25" x14ac:dyDescent="0.3">
      <c r="A460" s="7" t="s">
        <v>18</v>
      </c>
      <c r="B460" s="7">
        <v>457</v>
      </c>
      <c r="C460" s="7">
        <v>457</v>
      </c>
      <c r="D460" s="12">
        <v>0</v>
      </c>
      <c r="E460" s="24">
        <f t="shared" si="78"/>
        <v>0</v>
      </c>
      <c r="F460" s="24">
        <f>SUM(E$3:E460)</f>
        <v>2893.3333333333344</v>
      </c>
      <c r="G460" s="31">
        <f t="shared" si="87"/>
        <v>0</v>
      </c>
      <c r="H460" s="31">
        <f t="shared" si="85"/>
        <v>0</v>
      </c>
      <c r="I460" s="35">
        <f>'Vehicle Data'!$C$8</f>
        <v>185.52672000000001</v>
      </c>
      <c r="J460" s="35">
        <f>0.5*'Vehicle Data'!$C$4*'Vehicle Data'!$C$9*'Vehicle Data'!$C$6*(Calculations!E460^2)</f>
        <v>0</v>
      </c>
      <c r="K460" s="35">
        <f>'Vehicle Data'!$C$3*G460</f>
        <v>0</v>
      </c>
      <c r="L460" s="35">
        <f t="shared" si="79"/>
        <v>185.52672000000001</v>
      </c>
      <c r="M460" s="22">
        <f t="shared" si="77"/>
        <v>0</v>
      </c>
      <c r="N460" s="22">
        <f>SUM(M$3:M460)</f>
        <v>1249883.6461711079</v>
      </c>
      <c r="O460" s="22">
        <f t="shared" si="80"/>
        <v>0.34718990171419661</v>
      </c>
      <c r="P460" s="23">
        <f t="shared" si="81"/>
        <v>0</v>
      </c>
      <c r="Q460" s="23">
        <f>SUMIF(P$3:P460, "&lt;0")</f>
        <v>-627572.42398704484</v>
      </c>
      <c r="R460" s="23">
        <f t="shared" si="82"/>
        <v>0.17432567332973467</v>
      </c>
      <c r="S460" s="20">
        <f t="shared" si="83"/>
        <v>0</v>
      </c>
      <c r="T460" s="20">
        <f t="shared" si="84"/>
        <v>0</v>
      </c>
      <c r="U460" s="20">
        <f>(0.5*'Vehicle Data'!$C$3*(E460^2-E459^2))/1000</f>
        <v>0</v>
      </c>
      <c r="V460" s="20">
        <f t="shared" si="86"/>
        <v>0</v>
      </c>
      <c r="W460" s="37">
        <f>SUM(V$3:V460)/3600</f>
        <v>8.7378823045267548E-2</v>
      </c>
      <c r="Y460" s="3"/>
    </row>
    <row r="461" spans="1:25" x14ac:dyDescent="0.3">
      <c r="A461" s="7" t="s">
        <v>18</v>
      </c>
      <c r="B461" s="7">
        <v>458</v>
      </c>
      <c r="C461" s="7">
        <v>458</v>
      </c>
      <c r="D461" s="12">
        <v>0</v>
      </c>
      <c r="E461" s="24">
        <f t="shared" si="78"/>
        <v>0</v>
      </c>
      <c r="F461" s="24">
        <f>SUM(E$3:E461)</f>
        <v>2893.3333333333344</v>
      </c>
      <c r="G461" s="31">
        <f t="shared" si="87"/>
        <v>0</v>
      </c>
      <c r="H461" s="31">
        <f t="shared" si="85"/>
        <v>0</v>
      </c>
      <c r="I461" s="35">
        <f>'Vehicle Data'!$C$8</f>
        <v>185.52672000000001</v>
      </c>
      <c r="J461" s="35">
        <f>0.5*'Vehicle Data'!$C$4*'Vehicle Data'!$C$9*'Vehicle Data'!$C$6*(Calculations!E461^2)</f>
        <v>0</v>
      </c>
      <c r="K461" s="35">
        <f>'Vehicle Data'!$C$3*G461</f>
        <v>0</v>
      </c>
      <c r="L461" s="35">
        <f t="shared" si="79"/>
        <v>185.52672000000001</v>
      </c>
      <c r="M461" s="22">
        <f t="shared" si="77"/>
        <v>0</v>
      </c>
      <c r="N461" s="22">
        <f>SUM(M$3:M461)</f>
        <v>1249883.6461711079</v>
      </c>
      <c r="O461" s="22">
        <f t="shared" si="80"/>
        <v>0.34718990171419661</v>
      </c>
      <c r="P461" s="23">
        <f t="shared" si="81"/>
        <v>0</v>
      </c>
      <c r="Q461" s="23">
        <f>SUMIF(P$3:P461, "&lt;0")</f>
        <v>-627572.42398704484</v>
      </c>
      <c r="R461" s="23">
        <f t="shared" si="82"/>
        <v>0.17432567332973467</v>
      </c>
      <c r="S461" s="20">
        <f t="shared" si="83"/>
        <v>0</v>
      </c>
      <c r="T461" s="20">
        <f t="shared" si="84"/>
        <v>0</v>
      </c>
      <c r="U461" s="20">
        <f>(0.5*'Vehicle Data'!$C$3*(E461^2-E460^2))/1000</f>
        <v>0</v>
      </c>
      <c r="V461" s="20">
        <f t="shared" si="86"/>
        <v>0</v>
      </c>
      <c r="W461" s="37">
        <f>SUM(V$3:V461)/3600</f>
        <v>8.7378823045267548E-2</v>
      </c>
      <c r="Y461" s="3"/>
    </row>
    <row r="462" spans="1:25" x14ac:dyDescent="0.3">
      <c r="A462" s="7" t="s">
        <v>18</v>
      </c>
      <c r="B462" s="7">
        <v>459</v>
      </c>
      <c r="C462" s="7">
        <v>459</v>
      </c>
      <c r="D462" s="12">
        <v>0</v>
      </c>
      <c r="E462" s="24">
        <f t="shared" si="78"/>
        <v>0</v>
      </c>
      <c r="F462" s="24">
        <f>SUM(E$3:E462)</f>
        <v>2893.3333333333344</v>
      </c>
      <c r="G462" s="31">
        <f t="shared" si="87"/>
        <v>0</v>
      </c>
      <c r="H462" s="31">
        <f t="shared" si="85"/>
        <v>0</v>
      </c>
      <c r="I462" s="35">
        <f>'Vehicle Data'!$C$8</f>
        <v>185.52672000000001</v>
      </c>
      <c r="J462" s="35">
        <f>0.5*'Vehicle Data'!$C$4*'Vehicle Data'!$C$9*'Vehicle Data'!$C$6*(Calculations!E462^2)</f>
        <v>0</v>
      </c>
      <c r="K462" s="35">
        <f>'Vehicle Data'!$C$3*G462</f>
        <v>0</v>
      </c>
      <c r="L462" s="35">
        <f t="shared" si="79"/>
        <v>185.52672000000001</v>
      </c>
      <c r="M462" s="22">
        <f t="shared" si="77"/>
        <v>0</v>
      </c>
      <c r="N462" s="22">
        <f>SUM(M$3:M462)</f>
        <v>1249883.6461711079</v>
      </c>
      <c r="O462" s="22">
        <f t="shared" si="80"/>
        <v>0.34718990171419661</v>
      </c>
      <c r="P462" s="23">
        <f t="shared" si="81"/>
        <v>0</v>
      </c>
      <c r="Q462" s="23">
        <f>SUMIF(P$3:P462, "&lt;0")</f>
        <v>-627572.42398704484</v>
      </c>
      <c r="R462" s="23">
        <f t="shared" si="82"/>
        <v>0.17432567332973467</v>
      </c>
      <c r="S462" s="20">
        <f t="shared" si="83"/>
        <v>0</v>
      </c>
      <c r="T462" s="20">
        <f t="shared" si="84"/>
        <v>0</v>
      </c>
      <c r="U462" s="20">
        <f>(0.5*'Vehicle Data'!$C$3*(E462^2-E461^2))/1000</f>
        <v>0</v>
      </c>
      <c r="V462" s="20">
        <f t="shared" si="86"/>
        <v>0</v>
      </c>
      <c r="W462" s="37">
        <f>SUM(V$3:V462)/3600</f>
        <v>8.7378823045267548E-2</v>
      </c>
      <c r="Y462" s="3"/>
    </row>
    <row r="463" spans="1:25" x14ac:dyDescent="0.3">
      <c r="A463" s="7" t="s">
        <v>18</v>
      </c>
      <c r="B463" s="7">
        <v>460</v>
      </c>
      <c r="C463" s="7">
        <v>460</v>
      </c>
      <c r="D463" s="12">
        <v>0</v>
      </c>
      <c r="E463" s="24">
        <f t="shared" si="78"/>
        <v>0</v>
      </c>
      <c r="F463" s="24">
        <f>SUM(E$3:E463)</f>
        <v>2893.3333333333344</v>
      </c>
      <c r="G463" s="31">
        <f t="shared" si="87"/>
        <v>0</v>
      </c>
      <c r="H463" s="31">
        <f t="shared" si="85"/>
        <v>0</v>
      </c>
      <c r="I463" s="35">
        <f>'Vehicle Data'!$C$8</f>
        <v>185.52672000000001</v>
      </c>
      <c r="J463" s="35">
        <f>0.5*'Vehicle Data'!$C$4*'Vehicle Data'!$C$9*'Vehicle Data'!$C$6*(Calculations!E463^2)</f>
        <v>0</v>
      </c>
      <c r="K463" s="35">
        <f>'Vehicle Data'!$C$3*G463</f>
        <v>0</v>
      </c>
      <c r="L463" s="35">
        <f t="shared" si="79"/>
        <v>185.52672000000001</v>
      </c>
      <c r="M463" s="22">
        <f t="shared" si="77"/>
        <v>0</v>
      </c>
      <c r="N463" s="22">
        <f>SUM(M$3:M463)</f>
        <v>1249883.6461711079</v>
      </c>
      <c r="O463" s="22">
        <f t="shared" si="80"/>
        <v>0.34718990171419661</v>
      </c>
      <c r="P463" s="23">
        <f t="shared" si="81"/>
        <v>0</v>
      </c>
      <c r="Q463" s="23">
        <f>SUMIF(P$3:P463, "&lt;0")</f>
        <v>-627572.42398704484</v>
      </c>
      <c r="R463" s="23">
        <f t="shared" si="82"/>
        <v>0.17432567332973467</v>
      </c>
      <c r="S463" s="20">
        <f t="shared" si="83"/>
        <v>0</v>
      </c>
      <c r="T463" s="20">
        <f t="shared" si="84"/>
        <v>0</v>
      </c>
      <c r="U463" s="20">
        <f>(0.5*'Vehicle Data'!$C$3*(E463^2-E462^2))/1000</f>
        <v>0</v>
      </c>
      <c r="V463" s="20">
        <f t="shared" si="86"/>
        <v>0</v>
      </c>
      <c r="W463" s="37">
        <f>SUM(V$3:V463)/3600</f>
        <v>8.7378823045267548E-2</v>
      </c>
      <c r="Y463" s="3"/>
    </row>
    <row r="464" spans="1:25" x14ac:dyDescent="0.3">
      <c r="A464" s="7" t="s">
        <v>18</v>
      </c>
      <c r="B464" s="7">
        <v>461</v>
      </c>
      <c r="C464" s="7">
        <v>461</v>
      </c>
      <c r="D464" s="12">
        <v>0</v>
      </c>
      <c r="E464" s="24">
        <f t="shared" si="78"/>
        <v>0</v>
      </c>
      <c r="F464" s="24">
        <f>SUM(E$3:E464)</f>
        <v>2893.3333333333344</v>
      </c>
      <c r="G464" s="31">
        <f t="shared" si="87"/>
        <v>0</v>
      </c>
      <c r="H464" s="31">
        <f t="shared" si="85"/>
        <v>0</v>
      </c>
      <c r="I464" s="35">
        <f>'Vehicle Data'!$C$8</f>
        <v>185.52672000000001</v>
      </c>
      <c r="J464" s="35">
        <f>0.5*'Vehicle Data'!$C$4*'Vehicle Data'!$C$9*'Vehicle Data'!$C$6*(Calculations!E464^2)</f>
        <v>0</v>
      </c>
      <c r="K464" s="35">
        <f>'Vehicle Data'!$C$3*G464</f>
        <v>0</v>
      </c>
      <c r="L464" s="35">
        <f t="shared" si="79"/>
        <v>185.52672000000001</v>
      </c>
      <c r="M464" s="22">
        <f t="shared" si="77"/>
        <v>0</v>
      </c>
      <c r="N464" s="22">
        <f>SUM(M$3:M464)</f>
        <v>1249883.6461711079</v>
      </c>
      <c r="O464" s="22">
        <f t="shared" si="80"/>
        <v>0.34718990171419661</v>
      </c>
      <c r="P464" s="23">
        <f t="shared" si="81"/>
        <v>0</v>
      </c>
      <c r="Q464" s="23">
        <f>SUMIF(P$3:P464, "&lt;0")</f>
        <v>-627572.42398704484</v>
      </c>
      <c r="R464" s="23">
        <f t="shared" si="82"/>
        <v>0.17432567332973467</v>
      </c>
      <c r="S464" s="20">
        <f t="shared" si="83"/>
        <v>0</v>
      </c>
      <c r="T464" s="20">
        <f t="shared" si="84"/>
        <v>0</v>
      </c>
      <c r="U464" s="20">
        <f>(0.5*'Vehicle Data'!$C$3*(E464^2-E463^2))/1000</f>
        <v>0</v>
      </c>
      <c r="V464" s="20">
        <f t="shared" si="86"/>
        <v>0</v>
      </c>
      <c r="W464" s="37">
        <f>SUM(V$3:V464)/3600</f>
        <v>8.7378823045267548E-2</v>
      </c>
      <c r="Y464" s="3"/>
    </row>
    <row r="465" spans="1:25" x14ac:dyDescent="0.3">
      <c r="A465" s="7" t="s">
        <v>18</v>
      </c>
      <c r="B465" s="7">
        <v>462</v>
      </c>
      <c r="C465" s="7">
        <v>462</v>
      </c>
      <c r="D465" s="12">
        <v>0</v>
      </c>
      <c r="E465" s="24">
        <f t="shared" si="78"/>
        <v>0</v>
      </c>
      <c r="F465" s="24">
        <f>SUM(E$3:E465)</f>
        <v>2893.3333333333344</v>
      </c>
      <c r="G465" s="31">
        <f t="shared" si="87"/>
        <v>0</v>
      </c>
      <c r="H465" s="31">
        <f t="shared" si="85"/>
        <v>0</v>
      </c>
      <c r="I465" s="35">
        <f>'Vehicle Data'!$C$8</f>
        <v>185.52672000000001</v>
      </c>
      <c r="J465" s="35">
        <f>0.5*'Vehicle Data'!$C$4*'Vehicle Data'!$C$9*'Vehicle Data'!$C$6*(Calculations!E465^2)</f>
        <v>0</v>
      </c>
      <c r="K465" s="35">
        <f>'Vehicle Data'!$C$3*G465</f>
        <v>0</v>
      </c>
      <c r="L465" s="35">
        <f t="shared" si="79"/>
        <v>185.52672000000001</v>
      </c>
      <c r="M465" s="22">
        <f t="shared" si="77"/>
        <v>0</v>
      </c>
      <c r="N465" s="22">
        <f>SUM(M$3:M465)</f>
        <v>1249883.6461711079</v>
      </c>
      <c r="O465" s="22">
        <f t="shared" si="80"/>
        <v>0.34718990171419661</v>
      </c>
      <c r="P465" s="23">
        <f t="shared" si="81"/>
        <v>0</v>
      </c>
      <c r="Q465" s="23">
        <f>SUMIF(P$3:P465, "&lt;0")</f>
        <v>-627572.42398704484</v>
      </c>
      <c r="R465" s="23">
        <f t="shared" si="82"/>
        <v>0.17432567332973467</v>
      </c>
      <c r="S465" s="20">
        <f t="shared" si="83"/>
        <v>0</v>
      </c>
      <c r="T465" s="20">
        <f t="shared" si="84"/>
        <v>0</v>
      </c>
      <c r="U465" s="20">
        <f>(0.5*'Vehicle Data'!$C$3*(E465^2-E464^2))/1000</f>
        <v>0</v>
      </c>
      <c r="V465" s="20">
        <f t="shared" si="86"/>
        <v>0</v>
      </c>
      <c r="W465" s="37">
        <f>SUM(V$3:V465)/3600</f>
        <v>8.7378823045267548E-2</v>
      </c>
      <c r="Y465" s="3"/>
    </row>
    <row r="466" spans="1:25" x14ac:dyDescent="0.3">
      <c r="A466" s="7" t="s">
        <v>18</v>
      </c>
      <c r="B466" s="7">
        <v>463</v>
      </c>
      <c r="C466" s="7">
        <v>463</v>
      </c>
      <c r="D466" s="12">
        <v>0</v>
      </c>
      <c r="E466" s="24">
        <f t="shared" si="78"/>
        <v>0</v>
      </c>
      <c r="F466" s="24">
        <f>SUM(E$3:E466)</f>
        <v>2893.3333333333344</v>
      </c>
      <c r="G466" s="31">
        <f t="shared" si="87"/>
        <v>0</v>
      </c>
      <c r="H466" s="31">
        <f t="shared" si="85"/>
        <v>0</v>
      </c>
      <c r="I466" s="35">
        <f>'Vehicle Data'!$C$8</f>
        <v>185.52672000000001</v>
      </c>
      <c r="J466" s="35">
        <f>0.5*'Vehicle Data'!$C$4*'Vehicle Data'!$C$9*'Vehicle Data'!$C$6*(Calculations!E466^2)</f>
        <v>0</v>
      </c>
      <c r="K466" s="35">
        <f>'Vehicle Data'!$C$3*G466</f>
        <v>0</v>
      </c>
      <c r="L466" s="35">
        <f t="shared" si="79"/>
        <v>185.52672000000001</v>
      </c>
      <c r="M466" s="22">
        <f t="shared" si="77"/>
        <v>0</v>
      </c>
      <c r="N466" s="22">
        <f>SUM(M$3:M466)</f>
        <v>1249883.6461711079</v>
      </c>
      <c r="O466" s="22">
        <f t="shared" si="80"/>
        <v>0.34718990171419661</v>
      </c>
      <c r="P466" s="23">
        <f t="shared" si="81"/>
        <v>0</v>
      </c>
      <c r="Q466" s="23">
        <f>SUMIF(P$3:P466, "&lt;0")</f>
        <v>-627572.42398704484</v>
      </c>
      <c r="R466" s="23">
        <f t="shared" si="82"/>
        <v>0.17432567332973467</v>
      </c>
      <c r="S466" s="20">
        <f t="shared" si="83"/>
        <v>0</v>
      </c>
      <c r="T466" s="20">
        <f t="shared" si="84"/>
        <v>0</v>
      </c>
      <c r="U466" s="20">
        <f>(0.5*'Vehicle Data'!$C$3*(E466^2-E465^2))/1000</f>
        <v>0</v>
      </c>
      <c r="V466" s="20">
        <f t="shared" si="86"/>
        <v>0</v>
      </c>
      <c r="W466" s="37">
        <f>SUM(V$3:V466)/3600</f>
        <v>8.7378823045267548E-2</v>
      </c>
      <c r="Y466" s="3"/>
    </row>
    <row r="467" spans="1:25" x14ac:dyDescent="0.3">
      <c r="A467" s="7" t="s">
        <v>18</v>
      </c>
      <c r="B467" s="7">
        <v>464</v>
      </c>
      <c r="C467" s="7">
        <v>464</v>
      </c>
      <c r="D467" s="12">
        <v>0</v>
      </c>
      <c r="E467" s="24">
        <f t="shared" si="78"/>
        <v>0</v>
      </c>
      <c r="F467" s="24">
        <f>SUM(E$3:E467)</f>
        <v>2893.3333333333344</v>
      </c>
      <c r="G467" s="31">
        <f t="shared" si="87"/>
        <v>0</v>
      </c>
      <c r="H467" s="31">
        <f t="shared" si="85"/>
        <v>0</v>
      </c>
      <c r="I467" s="35">
        <f>'Vehicle Data'!$C$8</f>
        <v>185.52672000000001</v>
      </c>
      <c r="J467" s="35">
        <f>0.5*'Vehicle Data'!$C$4*'Vehicle Data'!$C$9*'Vehicle Data'!$C$6*(Calculations!E467^2)</f>
        <v>0</v>
      </c>
      <c r="K467" s="35">
        <f>'Vehicle Data'!$C$3*G467</f>
        <v>0</v>
      </c>
      <c r="L467" s="35">
        <f t="shared" si="79"/>
        <v>185.52672000000001</v>
      </c>
      <c r="M467" s="22">
        <f t="shared" si="77"/>
        <v>0</v>
      </c>
      <c r="N467" s="22">
        <f>SUM(M$3:M467)</f>
        <v>1249883.6461711079</v>
      </c>
      <c r="O467" s="22">
        <f t="shared" si="80"/>
        <v>0.34718990171419661</v>
      </c>
      <c r="P467" s="23">
        <f t="shared" si="81"/>
        <v>0</v>
      </c>
      <c r="Q467" s="23">
        <f>SUMIF(P$3:P467, "&lt;0")</f>
        <v>-627572.42398704484</v>
      </c>
      <c r="R467" s="23">
        <f t="shared" si="82"/>
        <v>0.17432567332973467</v>
      </c>
      <c r="S467" s="20">
        <f t="shared" si="83"/>
        <v>0</v>
      </c>
      <c r="T467" s="20">
        <f t="shared" si="84"/>
        <v>0</v>
      </c>
      <c r="U467" s="20">
        <f>(0.5*'Vehicle Data'!$C$3*(E467^2-E466^2))/1000</f>
        <v>0</v>
      </c>
      <c r="V467" s="20">
        <f t="shared" si="86"/>
        <v>0</v>
      </c>
      <c r="W467" s="37">
        <f>SUM(V$3:V467)/3600</f>
        <v>8.7378823045267548E-2</v>
      </c>
      <c r="Y467" s="3"/>
    </row>
    <row r="468" spans="1:25" x14ac:dyDescent="0.3">
      <c r="A468" s="7" t="s">
        <v>18</v>
      </c>
      <c r="B468" s="7">
        <v>465</v>
      </c>
      <c r="C468" s="7">
        <v>465</v>
      </c>
      <c r="D468" s="12">
        <v>0</v>
      </c>
      <c r="E468" s="24">
        <f t="shared" si="78"/>
        <v>0</v>
      </c>
      <c r="F468" s="24">
        <f>SUM(E$3:E468)</f>
        <v>2893.3333333333344</v>
      </c>
      <c r="G468" s="31">
        <f t="shared" si="87"/>
        <v>0</v>
      </c>
      <c r="H468" s="31">
        <f t="shared" si="85"/>
        <v>0</v>
      </c>
      <c r="I468" s="35">
        <f>'Vehicle Data'!$C$8</f>
        <v>185.52672000000001</v>
      </c>
      <c r="J468" s="35">
        <f>0.5*'Vehicle Data'!$C$4*'Vehicle Data'!$C$9*'Vehicle Data'!$C$6*(Calculations!E468^2)</f>
        <v>0</v>
      </c>
      <c r="K468" s="35">
        <f>'Vehicle Data'!$C$3*G468</f>
        <v>0</v>
      </c>
      <c r="L468" s="35">
        <f t="shared" si="79"/>
        <v>185.52672000000001</v>
      </c>
      <c r="M468" s="22">
        <f t="shared" si="77"/>
        <v>0</v>
      </c>
      <c r="N468" s="22">
        <f>SUM(M$3:M468)</f>
        <v>1249883.6461711079</v>
      </c>
      <c r="O468" s="22">
        <f t="shared" si="80"/>
        <v>0.34718990171419661</v>
      </c>
      <c r="P468" s="23">
        <f t="shared" si="81"/>
        <v>0</v>
      </c>
      <c r="Q468" s="23">
        <f>SUMIF(P$3:P468, "&lt;0")</f>
        <v>-627572.42398704484</v>
      </c>
      <c r="R468" s="23">
        <f t="shared" si="82"/>
        <v>0.17432567332973467</v>
      </c>
      <c r="S468" s="20">
        <f t="shared" si="83"/>
        <v>0</v>
      </c>
      <c r="T468" s="20">
        <f t="shared" si="84"/>
        <v>0</v>
      </c>
      <c r="U468" s="20">
        <f>(0.5*'Vehicle Data'!$C$3*(E468^2-E467^2))/1000</f>
        <v>0</v>
      </c>
      <c r="V468" s="20">
        <f t="shared" si="86"/>
        <v>0</v>
      </c>
      <c r="W468" s="37">
        <f>SUM(V$3:V468)/3600</f>
        <v>8.7378823045267548E-2</v>
      </c>
      <c r="Y468" s="3"/>
    </row>
    <row r="469" spans="1:25" x14ac:dyDescent="0.3">
      <c r="A469" s="7" t="s">
        <v>18</v>
      </c>
      <c r="B469" s="7">
        <v>466</v>
      </c>
      <c r="C469" s="7">
        <v>466</v>
      </c>
      <c r="D469" s="12">
        <v>0</v>
      </c>
      <c r="E469" s="24">
        <f t="shared" si="78"/>
        <v>0</v>
      </c>
      <c r="F469" s="24">
        <f>SUM(E$3:E469)</f>
        <v>2893.3333333333344</v>
      </c>
      <c r="G469" s="31">
        <f t="shared" si="87"/>
        <v>0</v>
      </c>
      <c r="H469" s="31">
        <f t="shared" si="85"/>
        <v>0</v>
      </c>
      <c r="I469" s="35">
        <f>'Vehicle Data'!$C$8</f>
        <v>185.52672000000001</v>
      </c>
      <c r="J469" s="35">
        <f>0.5*'Vehicle Data'!$C$4*'Vehicle Data'!$C$9*'Vehicle Data'!$C$6*(Calculations!E469^2)</f>
        <v>0</v>
      </c>
      <c r="K469" s="35">
        <f>'Vehicle Data'!$C$3*G469</f>
        <v>0</v>
      </c>
      <c r="L469" s="35">
        <f t="shared" si="79"/>
        <v>185.52672000000001</v>
      </c>
      <c r="M469" s="22">
        <f t="shared" si="77"/>
        <v>0</v>
      </c>
      <c r="N469" s="22">
        <f>SUM(M$3:M469)</f>
        <v>1249883.6461711079</v>
      </c>
      <c r="O469" s="22">
        <f t="shared" si="80"/>
        <v>0.34718990171419661</v>
      </c>
      <c r="P469" s="23">
        <f t="shared" si="81"/>
        <v>0</v>
      </c>
      <c r="Q469" s="23">
        <f>SUMIF(P$3:P469, "&lt;0")</f>
        <v>-627572.42398704484</v>
      </c>
      <c r="R469" s="23">
        <f t="shared" si="82"/>
        <v>0.17432567332973467</v>
      </c>
      <c r="S469" s="20">
        <f t="shared" si="83"/>
        <v>0</v>
      </c>
      <c r="T469" s="20">
        <f t="shared" si="84"/>
        <v>0</v>
      </c>
      <c r="U469" s="20">
        <f>(0.5*'Vehicle Data'!$C$3*(E469^2-E468^2))/1000</f>
        <v>0</v>
      </c>
      <c r="V469" s="20">
        <f t="shared" si="86"/>
        <v>0</v>
      </c>
      <c r="W469" s="37">
        <f>SUM(V$3:V469)/3600</f>
        <v>8.7378823045267548E-2</v>
      </c>
      <c r="Y469" s="3"/>
    </row>
    <row r="470" spans="1:25" x14ac:dyDescent="0.3">
      <c r="A470" s="7" t="s">
        <v>18</v>
      </c>
      <c r="B470" s="7">
        <v>467</v>
      </c>
      <c r="C470" s="7">
        <v>467</v>
      </c>
      <c r="D470" s="12">
        <v>0</v>
      </c>
      <c r="E470" s="24">
        <f t="shared" si="78"/>
        <v>0</v>
      </c>
      <c r="F470" s="24">
        <f>SUM(E$3:E470)</f>
        <v>2893.3333333333344</v>
      </c>
      <c r="G470" s="31">
        <f t="shared" si="87"/>
        <v>0</v>
      </c>
      <c r="H470" s="31">
        <f t="shared" si="85"/>
        <v>0</v>
      </c>
      <c r="I470" s="35">
        <f>'Vehicle Data'!$C$8</f>
        <v>185.52672000000001</v>
      </c>
      <c r="J470" s="35">
        <f>0.5*'Vehicle Data'!$C$4*'Vehicle Data'!$C$9*'Vehicle Data'!$C$6*(Calculations!E470^2)</f>
        <v>0</v>
      </c>
      <c r="K470" s="35">
        <f>'Vehicle Data'!$C$3*G470</f>
        <v>0</v>
      </c>
      <c r="L470" s="35">
        <f t="shared" si="79"/>
        <v>185.52672000000001</v>
      </c>
      <c r="M470" s="22">
        <f t="shared" si="77"/>
        <v>0</v>
      </c>
      <c r="N470" s="22">
        <f>SUM(M$3:M470)</f>
        <v>1249883.6461711079</v>
      </c>
      <c r="O470" s="22">
        <f t="shared" si="80"/>
        <v>0.34718990171419661</v>
      </c>
      <c r="P470" s="23">
        <f t="shared" si="81"/>
        <v>0</v>
      </c>
      <c r="Q470" s="23">
        <f>SUMIF(P$3:P470, "&lt;0")</f>
        <v>-627572.42398704484</v>
      </c>
      <c r="R470" s="23">
        <f t="shared" si="82"/>
        <v>0.17432567332973467</v>
      </c>
      <c r="S470" s="20">
        <f t="shared" si="83"/>
        <v>0</v>
      </c>
      <c r="T470" s="20">
        <f t="shared" si="84"/>
        <v>0</v>
      </c>
      <c r="U470" s="20">
        <f>(0.5*'Vehicle Data'!$C$3*(E470^2-E469^2))/1000</f>
        <v>0</v>
      </c>
      <c r="V470" s="20">
        <f t="shared" si="86"/>
        <v>0</v>
      </c>
      <c r="W470" s="37">
        <f>SUM(V$3:V470)/3600</f>
        <v>8.7378823045267548E-2</v>
      </c>
      <c r="Y470" s="3"/>
    </row>
    <row r="471" spans="1:25" x14ac:dyDescent="0.3">
      <c r="A471" s="7" t="s">
        <v>18</v>
      </c>
      <c r="B471" s="7">
        <v>468</v>
      </c>
      <c r="C471" s="7">
        <v>468</v>
      </c>
      <c r="D471" s="12">
        <v>0</v>
      </c>
      <c r="E471" s="24">
        <f t="shared" si="78"/>
        <v>0</v>
      </c>
      <c r="F471" s="24">
        <f>SUM(E$3:E471)</f>
        <v>2893.3333333333344</v>
      </c>
      <c r="G471" s="31">
        <f t="shared" si="87"/>
        <v>0</v>
      </c>
      <c r="H471" s="31">
        <f t="shared" si="85"/>
        <v>0</v>
      </c>
      <c r="I471" s="35">
        <f>'Vehicle Data'!$C$8</f>
        <v>185.52672000000001</v>
      </c>
      <c r="J471" s="35">
        <f>0.5*'Vehicle Data'!$C$4*'Vehicle Data'!$C$9*'Vehicle Data'!$C$6*(Calculations!E471^2)</f>
        <v>0</v>
      </c>
      <c r="K471" s="35">
        <f>'Vehicle Data'!$C$3*G471</f>
        <v>0</v>
      </c>
      <c r="L471" s="35">
        <f t="shared" si="79"/>
        <v>185.52672000000001</v>
      </c>
      <c r="M471" s="22">
        <f t="shared" si="77"/>
        <v>0</v>
      </c>
      <c r="N471" s="22">
        <f>SUM(M$3:M471)</f>
        <v>1249883.6461711079</v>
      </c>
      <c r="O471" s="22">
        <f t="shared" si="80"/>
        <v>0.34718990171419661</v>
      </c>
      <c r="P471" s="23">
        <f t="shared" si="81"/>
        <v>0</v>
      </c>
      <c r="Q471" s="23">
        <f>SUMIF(P$3:P471, "&lt;0")</f>
        <v>-627572.42398704484</v>
      </c>
      <c r="R471" s="23">
        <f t="shared" si="82"/>
        <v>0.17432567332973467</v>
      </c>
      <c r="S471" s="20">
        <f t="shared" si="83"/>
        <v>0</v>
      </c>
      <c r="T471" s="20">
        <f t="shared" si="84"/>
        <v>0</v>
      </c>
      <c r="U471" s="20">
        <f>(0.5*'Vehicle Data'!$C$3*(E471^2-E470^2))/1000</f>
        <v>0</v>
      </c>
      <c r="V471" s="20">
        <f t="shared" si="86"/>
        <v>0</v>
      </c>
      <c r="W471" s="37">
        <f>SUM(V$3:V471)/3600</f>
        <v>8.7378823045267548E-2</v>
      </c>
      <c r="Y471" s="3"/>
    </row>
    <row r="472" spans="1:25" x14ac:dyDescent="0.3">
      <c r="A472" s="7" t="s">
        <v>18</v>
      </c>
      <c r="B472" s="7">
        <v>469</v>
      </c>
      <c r="C472" s="7">
        <v>469</v>
      </c>
      <c r="D472" s="12">
        <v>0</v>
      </c>
      <c r="E472" s="24">
        <f t="shared" si="78"/>
        <v>0</v>
      </c>
      <c r="F472" s="24">
        <f>SUM(E$3:E472)</f>
        <v>2893.3333333333344</v>
      </c>
      <c r="G472" s="31">
        <f t="shared" si="87"/>
        <v>0</v>
      </c>
      <c r="H472" s="31">
        <f t="shared" si="85"/>
        <v>0</v>
      </c>
      <c r="I472" s="35">
        <f>'Vehicle Data'!$C$8</f>
        <v>185.52672000000001</v>
      </c>
      <c r="J472" s="35">
        <f>0.5*'Vehicle Data'!$C$4*'Vehicle Data'!$C$9*'Vehicle Data'!$C$6*(Calculations!E472^2)</f>
        <v>0</v>
      </c>
      <c r="K472" s="35">
        <f>'Vehicle Data'!$C$3*G472</f>
        <v>0</v>
      </c>
      <c r="L472" s="35">
        <f t="shared" si="79"/>
        <v>185.52672000000001</v>
      </c>
      <c r="M472" s="22">
        <f t="shared" si="77"/>
        <v>0</v>
      </c>
      <c r="N472" s="22">
        <f>SUM(M$3:M472)</f>
        <v>1249883.6461711079</v>
      </c>
      <c r="O472" s="22">
        <f t="shared" si="80"/>
        <v>0.34718990171419661</v>
      </c>
      <c r="P472" s="23">
        <f t="shared" si="81"/>
        <v>0</v>
      </c>
      <c r="Q472" s="23">
        <f>SUMIF(P$3:P472, "&lt;0")</f>
        <v>-627572.42398704484</v>
      </c>
      <c r="R472" s="23">
        <f t="shared" si="82"/>
        <v>0.17432567332973467</v>
      </c>
      <c r="S472" s="20">
        <f t="shared" si="83"/>
        <v>0</v>
      </c>
      <c r="T472" s="20">
        <f t="shared" si="84"/>
        <v>0</v>
      </c>
      <c r="U472" s="20">
        <f>(0.5*'Vehicle Data'!$C$3*(E472^2-E471^2))/1000</f>
        <v>0</v>
      </c>
      <c r="V472" s="20">
        <f t="shared" si="86"/>
        <v>0</v>
      </c>
      <c r="W472" s="37">
        <f>SUM(V$3:V472)/3600</f>
        <v>8.7378823045267548E-2</v>
      </c>
      <c r="Y472" s="3"/>
    </row>
    <row r="473" spans="1:25" x14ac:dyDescent="0.3">
      <c r="A473" s="7" t="s">
        <v>18</v>
      </c>
      <c r="B473" s="7">
        <v>470</v>
      </c>
      <c r="C473" s="7">
        <v>470</v>
      </c>
      <c r="D473" s="12">
        <v>0</v>
      </c>
      <c r="E473" s="24">
        <f t="shared" si="78"/>
        <v>0</v>
      </c>
      <c r="F473" s="24">
        <f>SUM(E$3:E473)</f>
        <v>2893.3333333333344</v>
      </c>
      <c r="G473" s="31">
        <f t="shared" si="87"/>
        <v>0</v>
      </c>
      <c r="H473" s="31">
        <f t="shared" si="85"/>
        <v>0</v>
      </c>
      <c r="I473" s="35">
        <f>'Vehicle Data'!$C$8</f>
        <v>185.52672000000001</v>
      </c>
      <c r="J473" s="35">
        <f>0.5*'Vehicle Data'!$C$4*'Vehicle Data'!$C$9*'Vehicle Data'!$C$6*(Calculations!E473^2)</f>
        <v>0</v>
      </c>
      <c r="K473" s="35">
        <f>'Vehicle Data'!$C$3*G473</f>
        <v>0</v>
      </c>
      <c r="L473" s="35">
        <f t="shared" si="79"/>
        <v>185.52672000000001</v>
      </c>
      <c r="M473" s="22">
        <f t="shared" si="77"/>
        <v>0</v>
      </c>
      <c r="N473" s="22">
        <f>SUM(M$3:M473)</f>
        <v>1249883.6461711079</v>
      </c>
      <c r="O473" s="22">
        <f t="shared" si="80"/>
        <v>0.34718990171419661</v>
      </c>
      <c r="P473" s="23">
        <f t="shared" si="81"/>
        <v>0</v>
      </c>
      <c r="Q473" s="23">
        <f>SUMIF(P$3:P473, "&lt;0")</f>
        <v>-627572.42398704484</v>
      </c>
      <c r="R473" s="23">
        <f t="shared" si="82"/>
        <v>0.17432567332973467</v>
      </c>
      <c r="S473" s="20">
        <f t="shared" si="83"/>
        <v>0</v>
      </c>
      <c r="T473" s="20">
        <f t="shared" si="84"/>
        <v>0</v>
      </c>
      <c r="U473" s="20">
        <f>(0.5*'Vehicle Data'!$C$3*(E473^2-E472^2))/1000</f>
        <v>0</v>
      </c>
      <c r="V473" s="20">
        <f t="shared" si="86"/>
        <v>0</v>
      </c>
      <c r="W473" s="37">
        <f>SUM(V$3:V473)/3600</f>
        <v>8.7378823045267548E-2</v>
      </c>
      <c r="Y473" s="3"/>
    </row>
    <row r="474" spans="1:25" x14ac:dyDescent="0.3">
      <c r="A474" s="7" t="s">
        <v>18</v>
      </c>
      <c r="B474" s="7">
        <v>471</v>
      </c>
      <c r="C474" s="7">
        <v>471</v>
      </c>
      <c r="D474" s="12">
        <v>0</v>
      </c>
      <c r="E474" s="24">
        <f t="shared" si="78"/>
        <v>0</v>
      </c>
      <c r="F474" s="24">
        <f>SUM(E$3:E474)</f>
        <v>2893.3333333333344</v>
      </c>
      <c r="G474" s="31">
        <f t="shared" si="87"/>
        <v>0</v>
      </c>
      <c r="H474" s="31">
        <f t="shared" si="85"/>
        <v>0</v>
      </c>
      <c r="I474" s="35">
        <f>'Vehicle Data'!$C$8</f>
        <v>185.52672000000001</v>
      </c>
      <c r="J474" s="35">
        <f>0.5*'Vehicle Data'!$C$4*'Vehicle Data'!$C$9*'Vehicle Data'!$C$6*(Calculations!E474^2)</f>
        <v>0</v>
      </c>
      <c r="K474" s="35">
        <f>'Vehicle Data'!$C$3*G474</f>
        <v>0</v>
      </c>
      <c r="L474" s="35">
        <f t="shared" si="79"/>
        <v>185.52672000000001</v>
      </c>
      <c r="M474" s="22">
        <f t="shared" si="77"/>
        <v>0</v>
      </c>
      <c r="N474" s="22">
        <f>SUM(M$3:M474)</f>
        <v>1249883.6461711079</v>
      </c>
      <c r="O474" s="22">
        <f t="shared" si="80"/>
        <v>0.34718990171419661</v>
      </c>
      <c r="P474" s="23">
        <f t="shared" si="81"/>
        <v>0</v>
      </c>
      <c r="Q474" s="23">
        <f>SUMIF(P$3:P474, "&lt;0")</f>
        <v>-627572.42398704484</v>
      </c>
      <c r="R474" s="23">
        <f t="shared" si="82"/>
        <v>0.17432567332973467</v>
      </c>
      <c r="S474" s="20">
        <f t="shared" si="83"/>
        <v>0</v>
      </c>
      <c r="T474" s="20">
        <f t="shared" si="84"/>
        <v>0</v>
      </c>
      <c r="U474" s="20">
        <f>(0.5*'Vehicle Data'!$C$3*(E474^2-E473^2))/1000</f>
        <v>0</v>
      </c>
      <c r="V474" s="20">
        <f t="shared" si="86"/>
        <v>0</v>
      </c>
      <c r="W474" s="37">
        <f>SUM(V$3:V474)/3600</f>
        <v>8.7378823045267548E-2</v>
      </c>
      <c r="Y474" s="3"/>
    </row>
    <row r="475" spans="1:25" x14ac:dyDescent="0.3">
      <c r="A475" s="7" t="s">
        <v>18</v>
      </c>
      <c r="B475" s="7">
        <v>472</v>
      </c>
      <c r="C475" s="7">
        <v>472</v>
      </c>
      <c r="D475" s="12">
        <v>0</v>
      </c>
      <c r="E475" s="24">
        <f t="shared" si="78"/>
        <v>0</v>
      </c>
      <c r="F475" s="24">
        <f>SUM(E$3:E475)</f>
        <v>2893.3333333333344</v>
      </c>
      <c r="G475" s="31">
        <f t="shared" si="87"/>
        <v>0</v>
      </c>
      <c r="H475" s="31">
        <f t="shared" si="85"/>
        <v>0</v>
      </c>
      <c r="I475" s="35">
        <f>'Vehicle Data'!$C$8</f>
        <v>185.52672000000001</v>
      </c>
      <c r="J475" s="35">
        <f>0.5*'Vehicle Data'!$C$4*'Vehicle Data'!$C$9*'Vehicle Data'!$C$6*(Calculations!E475^2)</f>
        <v>0</v>
      </c>
      <c r="K475" s="35">
        <f>'Vehicle Data'!$C$3*G475</f>
        <v>0</v>
      </c>
      <c r="L475" s="35">
        <f t="shared" si="79"/>
        <v>185.52672000000001</v>
      </c>
      <c r="M475" s="22">
        <f t="shared" si="77"/>
        <v>0</v>
      </c>
      <c r="N475" s="22">
        <f>SUM(M$3:M475)</f>
        <v>1249883.6461711079</v>
      </c>
      <c r="O475" s="22">
        <f t="shared" si="80"/>
        <v>0.34718990171419661</v>
      </c>
      <c r="P475" s="23">
        <f t="shared" si="81"/>
        <v>0</v>
      </c>
      <c r="Q475" s="23">
        <f>SUMIF(P$3:P475, "&lt;0")</f>
        <v>-627572.42398704484</v>
      </c>
      <c r="R475" s="23">
        <f t="shared" si="82"/>
        <v>0.17432567332973467</v>
      </c>
      <c r="S475" s="20">
        <f t="shared" si="83"/>
        <v>0</v>
      </c>
      <c r="T475" s="20">
        <f t="shared" si="84"/>
        <v>0</v>
      </c>
      <c r="U475" s="20">
        <f>(0.5*'Vehicle Data'!$C$3*(E475^2-E474^2))/1000</f>
        <v>0</v>
      </c>
      <c r="V475" s="20">
        <f t="shared" si="86"/>
        <v>0</v>
      </c>
      <c r="W475" s="37">
        <f>SUM(V$3:V475)/3600</f>
        <v>8.7378823045267548E-2</v>
      </c>
      <c r="Y475" s="3"/>
    </row>
    <row r="476" spans="1:25" x14ac:dyDescent="0.3">
      <c r="A476" s="7" t="s">
        <v>18</v>
      </c>
      <c r="B476" s="7">
        <v>473</v>
      </c>
      <c r="C476" s="7">
        <v>473</v>
      </c>
      <c r="D476" s="12">
        <v>0</v>
      </c>
      <c r="E476" s="24">
        <f t="shared" si="78"/>
        <v>0</v>
      </c>
      <c r="F476" s="24">
        <f>SUM(E$3:E476)</f>
        <v>2893.3333333333344</v>
      </c>
      <c r="G476" s="31">
        <f t="shared" si="87"/>
        <v>0</v>
      </c>
      <c r="H476" s="31">
        <f t="shared" si="85"/>
        <v>0</v>
      </c>
      <c r="I476" s="35">
        <f>'Vehicle Data'!$C$8</f>
        <v>185.52672000000001</v>
      </c>
      <c r="J476" s="35">
        <f>0.5*'Vehicle Data'!$C$4*'Vehicle Data'!$C$9*'Vehicle Data'!$C$6*(Calculations!E476^2)</f>
        <v>0</v>
      </c>
      <c r="K476" s="35">
        <f>'Vehicle Data'!$C$3*G476</f>
        <v>0</v>
      </c>
      <c r="L476" s="35">
        <f t="shared" si="79"/>
        <v>185.52672000000001</v>
      </c>
      <c r="M476" s="22">
        <f t="shared" si="77"/>
        <v>0</v>
      </c>
      <c r="N476" s="22">
        <f>SUM(M$3:M476)</f>
        <v>1249883.6461711079</v>
      </c>
      <c r="O476" s="22">
        <f t="shared" si="80"/>
        <v>0.34718990171419661</v>
      </c>
      <c r="P476" s="23">
        <f t="shared" si="81"/>
        <v>0</v>
      </c>
      <c r="Q476" s="23">
        <f>SUMIF(P$3:P476, "&lt;0")</f>
        <v>-627572.42398704484</v>
      </c>
      <c r="R476" s="23">
        <f t="shared" si="82"/>
        <v>0.17432567332973467</v>
      </c>
      <c r="S476" s="20">
        <f t="shared" si="83"/>
        <v>0</v>
      </c>
      <c r="T476" s="20">
        <f t="shared" si="84"/>
        <v>0</v>
      </c>
      <c r="U476" s="20">
        <f>(0.5*'Vehicle Data'!$C$3*(E476^2-E475^2))/1000</f>
        <v>0</v>
      </c>
      <c r="V476" s="20">
        <f t="shared" si="86"/>
        <v>0</v>
      </c>
      <c r="W476" s="37">
        <f>SUM(V$3:V476)/3600</f>
        <v>8.7378823045267548E-2</v>
      </c>
      <c r="Y476" s="3"/>
    </row>
    <row r="477" spans="1:25" x14ac:dyDescent="0.3">
      <c r="A477" s="7" t="s">
        <v>18</v>
      </c>
      <c r="B477" s="7">
        <v>474</v>
      </c>
      <c r="C477" s="7">
        <v>474</v>
      </c>
      <c r="D477" s="12">
        <v>0</v>
      </c>
      <c r="E477" s="24">
        <f t="shared" si="78"/>
        <v>0</v>
      </c>
      <c r="F477" s="24">
        <f>SUM(E$3:E477)</f>
        <v>2893.3333333333344</v>
      </c>
      <c r="G477" s="31">
        <f t="shared" si="87"/>
        <v>0</v>
      </c>
      <c r="H477" s="31">
        <f t="shared" si="85"/>
        <v>0</v>
      </c>
      <c r="I477" s="35">
        <f>'Vehicle Data'!$C$8</f>
        <v>185.52672000000001</v>
      </c>
      <c r="J477" s="35">
        <f>0.5*'Vehicle Data'!$C$4*'Vehicle Data'!$C$9*'Vehicle Data'!$C$6*(Calculations!E477^2)</f>
        <v>0</v>
      </c>
      <c r="K477" s="35">
        <f>'Vehicle Data'!$C$3*G477</f>
        <v>0</v>
      </c>
      <c r="L477" s="35">
        <f t="shared" si="79"/>
        <v>185.52672000000001</v>
      </c>
      <c r="M477" s="22">
        <f t="shared" si="77"/>
        <v>0</v>
      </c>
      <c r="N477" s="22">
        <f>SUM(M$3:M477)</f>
        <v>1249883.6461711079</v>
      </c>
      <c r="O477" s="22">
        <f t="shared" si="80"/>
        <v>0.34718990171419661</v>
      </c>
      <c r="P477" s="23">
        <f t="shared" si="81"/>
        <v>0</v>
      </c>
      <c r="Q477" s="23">
        <f>SUMIF(P$3:P477, "&lt;0")</f>
        <v>-627572.42398704484</v>
      </c>
      <c r="R477" s="23">
        <f t="shared" si="82"/>
        <v>0.17432567332973467</v>
      </c>
      <c r="S477" s="20">
        <f t="shared" si="83"/>
        <v>0</v>
      </c>
      <c r="T477" s="20">
        <f t="shared" si="84"/>
        <v>0</v>
      </c>
      <c r="U477" s="20">
        <f>(0.5*'Vehicle Data'!$C$3*(E477^2-E476^2))/1000</f>
        <v>0</v>
      </c>
      <c r="V477" s="20">
        <f t="shared" si="86"/>
        <v>0</v>
      </c>
      <c r="W477" s="37">
        <f>SUM(V$3:V477)/3600</f>
        <v>8.7378823045267548E-2</v>
      </c>
      <c r="Y477" s="3"/>
    </row>
    <row r="478" spans="1:25" x14ac:dyDescent="0.3">
      <c r="A478" s="7" t="s">
        <v>18</v>
      </c>
      <c r="B478" s="7">
        <v>475</v>
      </c>
      <c r="C478" s="7">
        <v>475</v>
      </c>
      <c r="D478" s="12">
        <v>0</v>
      </c>
      <c r="E478" s="24">
        <f t="shared" si="78"/>
        <v>0</v>
      </c>
      <c r="F478" s="24">
        <f>SUM(E$3:E478)</f>
        <v>2893.3333333333344</v>
      </c>
      <c r="G478" s="31">
        <f t="shared" si="87"/>
        <v>0</v>
      </c>
      <c r="H478" s="31">
        <f t="shared" si="85"/>
        <v>0</v>
      </c>
      <c r="I478" s="35">
        <f>'Vehicle Data'!$C$8</f>
        <v>185.52672000000001</v>
      </c>
      <c r="J478" s="35">
        <f>0.5*'Vehicle Data'!$C$4*'Vehicle Data'!$C$9*'Vehicle Data'!$C$6*(Calculations!E478^2)</f>
        <v>0</v>
      </c>
      <c r="K478" s="35">
        <f>'Vehicle Data'!$C$3*G478</f>
        <v>0</v>
      </c>
      <c r="L478" s="35">
        <f t="shared" si="79"/>
        <v>185.52672000000001</v>
      </c>
      <c r="M478" s="22">
        <f t="shared" si="77"/>
        <v>0</v>
      </c>
      <c r="N478" s="22">
        <f>SUM(M$3:M478)</f>
        <v>1249883.6461711079</v>
      </c>
      <c r="O478" s="22">
        <f t="shared" si="80"/>
        <v>0.34718990171419661</v>
      </c>
      <c r="P478" s="23">
        <f t="shared" si="81"/>
        <v>0</v>
      </c>
      <c r="Q478" s="23">
        <f>SUMIF(P$3:P478, "&lt;0")</f>
        <v>-627572.42398704484</v>
      </c>
      <c r="R478" s="23">
        <f t="shared" si="82"/>
        <v>0.17432567332973467</v>
      </c>
      <c r="S478" s="20">
        <f t="shared" si="83"/>
        <v>0</v>
      </c>
      <c r="T478" s="20">
        <f t="shared" si="84"/>
        <v>0</v>
      </c>
      <c r="U478" s="20">
        <f>(0.5*'Vehicle Data'!$C$3*(E478^2-E477^2))/1000</f>
        <v>0</v>
      </c>
      <c r="V478" s="20">
        <f t="shared" si="86"/>
        <v>0</v>
      </c>
      <c r="W478" s="37">
        <f>SUM(V$3:V478)/3600</f>
        <v>8.7378823045267548E-2</v>
      </c>
      <c r="Y478" s="3"/>
    </row>
    <row r="479" spans="1:25" x14ac:dyDescent="0.3">
      <c r="A479" s="7" t="s">
        <v>18</v>
      </c>
      <c r="B479" s="7">
        <v>476</v>
      </c>
      <c r="C479" s="7">
        <v>476</v>
      </c>
      <c r="D479" s="12">
        <v>0</v>
      </c>
      <c r="E479" s="24">
        <f t="shared" si="78"/>
        <v>0</v>
      </c>
      <c r="F479" s="24">
        <f>SUM(E$3:E479)</f>
        <v>2893.3333333333344</v>
      </c>
      <c r="G479" s="31">
        <f t="shared" si="87"/>
        <v>0</v>
      </c>
      <c r="H479" s="31">
        <f t="shared" si="85"/>
        <v>0</v>
      </c>
      <c r="I479" s="35">
        <f>'Vehicle Data'!$C$8</f>
        <v>185.52672000000001</v>
      </c>
      <c r="J479" s="35">
        <f>0.5*'Vehicle Data'!$C$4*'Vehicle Data'!$C$9*'Vehicle Data'!$C$6*(Calculations!E479^2)</f>
        <v>0</v>
      </c>
      <c r="K479" s="35">
        <f>'Vehicle Data'!$C$3*G479</f>
        <v>0</v>
      </c>
      <c r="L479" s="35">
        <f t="shared" si="79"/>
        <v>185.52672000000001</v>
      </c>
      <c r="M479" s="22">
        <f t="shared" si="77"/>
        <v>0</v>
      </c>
      <c r="N479" s="22">
        <f>SUM(M$3:M479)</f>
        <v>1249883.6461711079</v>
      </c>
      <c r="O479" s="22">
        <f t="shared" si="80"/>
        <v>0.34718990171419661</v>
      </c>
      <c r="P479" s="23">
        <f t="shared" si="81"/>
        <v>0</v>
      </c>
      <c r="Q479" s="23">
        <f>SUMIF(P$3:P479, "&lt;0")</f>
        <v>-627572.42398704484</v>
      </c>
      <c r="R479" s="23">
        <f t="shared" si="82"/>
        <v>0.17432567332973467</v>
      </c>
      <c r="S479" s="20">
        <f t="shared" si="83"/>
        <v>0</v>
      </c>
      <c r="T479" s="20">
        <f t="shared" si="84"/>
        <v>0</v>
      </c>
      <c r="U479" s="20">
        <f>(0.5*'Vehicle Data'!$C$3*(E479^2-E478^2))/1000</f>
        <v>0</v>
      </c>
      <c r="V479" s="20">
        <f t="shared" si="86"/>
        <v>0</v>
      </c>
      <c r="W479" s="37">
        <f>SUM(V$3:V479)/3600</f>
        <v>8.7378823045267548E-2</v>
      </c>
      <c r="Y479" s="3"/>
    </row>
    <row r="480" spans="1:25" x14ac:dyDescent="0.3">
      <c r="A480" s="7" t="s">
        <v>18</v>
      </c>
      <c r="B480" s="7">
        <v>477</v>
      </c>
      <c r="C480" s="7">
        <v>477</v>
      </c>
      <c r="D480" s="12">
        <v>0</v>
      </c>
      <c r="E480" s="24">
        <f t="shared" si="78"/>
        <v>0</v>
      </c>
      <c r="F480" s="24">
        <f>SUM(E$3:E480)</f>
        <v>2893.3333333333344</v>
      </c>
      <c r="G480" s="31">
        <f t="shared" si="87"/>
        <v>0</v>
      </c>
      <c r="H480" s="31">
        <f t="shared" si="85"/>
        <v>0</v>
      </c>
      <c r="I480" s="35">
        <f>'Vehicle Data'!$C$8</f>
        <v>185.52672000000001</v>
      </c>
      <c r="J480" s="35">
        <f>0.5*'Vehicle Data'!$C$4*'Vehicle Data'!$C$9*'Vehicle Data'!$C$6*(Calculations!E480^2)</f>
        <v>0</v>
      </c>
      <c r="K480" s="35">
        <f>'Vehicle Data'!$C$3*G480</f>
        <v>0</v>
      </c>
      <c r="L480" s="35">
        <f t="shared" si="79"/>
        <v>185.52672000000001</v>
      </c>
      <c r="M480" s="22">
        <f t="shared" si="77"/>
        <v>0</v>
      </c>
      <c r="N480" s="22">
        <f>SUM(M$3:M480)</f>
        <v>1249883.6461711079</v>
      </c>
      <c r="O480" s="22">
        <f t="shared" si="80"/>
        <v>0.34718990171419661</v>
      </c>
      <c r="P480" s="23">
        <f t="shared" si="81"/>
        <v>0</v>
      </c>
      <c r="Q480" s="23">
        <f>SUMIF(P$3:P480, "&lt;0")</f>
        <v>-627572.42398704484</v>
      </c>
      <c r="R480" s="23">
        <f t="shared" si="82"/>
        <v>0.17432567332973467</v>
      </c>
      <c r="S480" s="20">
        <f t="shared" si="83"/>
        <v>0</v>
      </c>
      <c r="T480" s="20">
        <f t="shared" si="84"/>
        <v>0</v>
      </c>
      <c r="U480" s="20">
        <f>(0.5*'Vehicle Data'!$C$3*(E480^2-E479^2))/1000</f>
        <v>0</v>
      </c>
      <c r="V480" s="20">
        <f t="shared" si="86"/>
        <v>0</v>
      </c>
      <c r="W480" s="37">
        <f>SUM(V$3:V480)/3600</f>
        <v>8.7378823045267548E-2</v>
      </c>
      <c r="Y480" s="3"/>
    </row>
    <row r="481" spans="1:25" x14ac:dyDescent="0.3">
      <c r="A481" s="7" t="s">
        <v>18</v>
      </c>
      <c r="B481" s="7">
        <v>478</v>
      </c>
      <c r="C481" s="7">
        <v>478</v>
      </c>
      <c r="D481" s="12">
        <v>0</v>
      </c>
      <c r="E481" s="24">
        <f t="shared" si="78"/>
        <v>0</v>
      </c>
      <c r="F481" s="24">
        <f>SUM(E$3:E481)</f>
        <v>2893.3333333333344</v>
      </c>
      <c r="G481" s="31">
        <f t="shared" si="87"/>
        <v>0</v>
      </c>
      <c r="H481" s="31">
        <f t="shared" si="85"/>
        <v>0</v>
      </c>
      <c r="I481" s="35">
        <f>'Vehicle Data'!$C$8</f>
        <v>185.52672000000001</v>
      </c>
      <c r="J481" s="35">
        <f>0.5*'Vehicle Data'!$C$4*'Vehicle Data'!$C$9*'Vehicle Data'!$C$6*(Calculations!E481^2)</f>
        <v>0</v>
      </c>
      <c r="K481" s="35">
        <f>'Vehicle Data'!$C$3*G481</f>
        <v>0</v>
      </c>
      <c r="L481" s="35">
        <f t="shared" si="79"/>
        <v>185.52672000000001</v>
      </c>
      <c r="M481" s="22">
        <f t="shared" si="77"/>
        <v>0</v>
      </c>
      <c r="N481" s="22">
        <f>SUM(M$3:M481)</f>
        <v>1249883.6461711079</v>
      </c>
      <c r="O481" s="22">
        <f t="shared" si="80"/>
        <v>0.34718990171419661</v>
      </c>
      <c r="P481" s="23">
        <f t="shared" si="81"/>
        <v>0</v>
      </c>
      <c r="Q481" s="23">
        <f>SUMIF(P$3:P481, "&lt;0")</f>
        <v>-627572.42398704484</v>
      </c>
      <c r="R481" s="23">
        <f t="shared" si="82"/>
        <v>0.17432567332973467</v>
      </c>
      <c r="S481" s="20">
        <f t="shared" si="83"/>
        <v>0</v>
      </c>
      <c r="T481" s="20">
        <f t="shared" si="84"/>
        <v>0</v>
      </c>
      <c r="U481" s="20">
        <f>(0.5*'Vehicle Data'!$C$3*(E481^2-E480^2))/1000</f>
        <v>0</v>
      </c>
      <c r="V481" s="20">
        <f t="shared" si="86"/>
        <v>0</v>
      </c>
      <c r="W481" s="37">
        <f>SUM(V$3:V481)/3600</f>
        <v>8.7378823045267548E-2</v>
      </c>
      <c r="Y481" s="3"/>
    </row>
    <row r="482" spans="1:25" x14ac:dyDescent="0.3">
      <c r="A482" s="7" t="s">
        <v>18</v>
      </c>
      <c r="B482" s="7">
        <v>479</v>
      </c>
      <c r="C482" s="7">
        <v>479</v>
      </c>
      <c r="D482" s="12">
        <v>0</v>
      </c>
      <c r="E482" s="24">
        <f t="shared" si="78"/>
        <v>0</v>
      </c>
      <c r="F482" s="24">
        <f>SUM(E$3:E482)</f>
        <v>2893.3333333333344</v>
      </c>
      <c r="G482" s="31">
        <f t="shared" si="87"/>
        <v>0</v>
      </c>
      <c r="H482" s="31">
        <f t="shared" si="85"/>
        <v>0</v>
      </c>
      <c r="I482" s="35">
        <f>'Vehicle Data'!$C$8</f>
        <v>185.52672000000001</v>
      </c>
      <c r="J482" s="35">
        <f>0.5*'Vehicle Data'!$C$4*'Vehicle Data'!$C$9*'Vehicle Data'!$C$6*(Calculations!E482^2)</f>
        <v>0</v>
      </c>
      <c r="K482" s="35">
        <f>'Vehicle Data'!$C$3*G482</f>
        <v>0</v>
      </c>
      <c r="L482" s="35">
        <f t="shared" si="79"/>
        <v>185.52672000000001</v>
      </c>
      <c r="M482" s="22">
        <f t="shared" si="77"/>
        <v>0</v>
      </c>
      <c r="N482" s="22">
        <f>SUM(M$3:M482)</f>
        <v>1249883.6461711079</v>
      </c>
      <c r="O482" s="22">
        <f t="shared" si="80"/>
        <v>0.34718990171419661</v>
      </c>
      <c r="P482" s="23">
        <f t="shared" si="81"/>
        <v>0</v>
      </c>
      <c r="Q482" s="23">
        <f>SUMIF(P$3:P482, "&lt;0")</f>
        <v>-627572.42398704484</v>
      </c>
      <c r="R482" s="23">
        <f t="shared" si="82"/>
        <v>0.17432567332973467</v>
      </c>
      <c r="S482" s="20">
        <f t="shared" si="83"/>
        <v>0</v>
      </c>
      <c r="T482" s="20">
        <f t="shared" si="84"/>
        <v>0</v>
      </c>
      <c r="U482" s="20">
        <f>(0.5*'Vehicle Data'!$C$3*(E482^2-E481^2))/1000</f>
        <v>0</v>
      </c>
      <c r="V482" s="20">
        <f t="shared" si="86"/>
        <v>0</v>
      </c>
      <c r="W482" s="37">
        <f>SUM(V$3:V482)/3600</f>
        <v>8.7378823045267548E-2</v>
      </c>
      <c r="Y482" s="3"/>
    </row>
    <row r="483" spans="1:25" x14ac:dyDescent="0.3">
      <c r="A483" s="7" t="s">
        <v>18</v>
      </c>
      <c r="B483" s="7">
        <v>480</v>
      </c>
      <c r="C483" s="7">
        <v>480</v>
      </c>
      <c r="D483" s="12">
        <v>0</v>
      </c>
      <c r="E483" s="24">
        <f t="shared" si="78"/>
        <v>0</v>
      </c>
      <c r="F483" s="24">
        <f>SUM(E$3:E483)</f>
        <v>2893.3333333333344</v>
      </c>
      <c r="G483" s="31">
        <f t="shared" si="87"/>
        <v>0</v>
      </c>
      <c r="H483" s="31">
        <f t="shared" si="85"/>
        <v>0</v>
      </c>
      <c r="I483" s="35">
        <f>'Vehicle Data'!$C$8</f>
        <v>185.52672000000001</v>
      </c>
      <c r="J483" s="35">
        <f>0.5*'Vehicle Data'!$C$4*'Vehicle Data'!$C$9*'Vehicle Data'!$C$6*(Calculations!E483^2)</f>
        <v>0</v>
      </c>
      <c r="K483" s="35">
        <f>'Vehicle Data'!$C$3*G483</f>
        <v>0</v>
      </c>
      <c r="L483" s="35">
        <f t="shared" si="79"/>
        <v>185.52672000000001</v>
      </c>
      <c r="M483" s="22">
        <f t="shared" si="77"/>
        <v>0</v>
      </c>
      <c r="N483" s="22">
        <f>SUM(M$3:M483)</f>
        <v>1249883.6461711079</v>
      </c>
      <c r="O483" s="22">
        <f t="shared" si="80"/>
        <v>0.34718990171419661</v>
      </c>
      <c r="P483" s="23">
        <f t="shared" si="81"/>
        <v>0</v>
      </c>
      <c r="Q483" s="23">
        <f>SUMIF(P$3:P483, "&lt;0")</f>
        <v>-627572.42398704484</v>
      </c>
      <c r="R483" s="23">
        <f t="shared" si="82"/>
        <v>0.17432567332973467</v>
      </c>
      <c r="S483" s="20">
        <f t="shared" si="83"/>
        <v>0</v>
      </c>
      <c r="T483" s="20">
        <f t="shared" si="84"/>
        <v>0</v>
      </c>
      <c r="U483" s="20">
        <f>(0.5*'Vehicle Data'!$C$3*(E483^2-E482^2))/1000</f>
        <v>0</v>
      </c>
      <c r="V483" s="20">
        <f t="shared" si="86"/>
        <v>0</v>
      </c>
      <c r="W483" s="37">
        <f>SUM(V$3:V483)/3600</f>
        <v>8.7378823045267548E-2</v>
      </c>
      <c r="Y483" s="3"/>
    </row>
    <row r="484" spans="1:25" x14ac:dyDescent="0.3">
      <c r="A484" s="7" t="s">
        <v>18</v>
      </c>
      <c r="B484" s="7">
        <v>481</v>
      </c>
      <c r="C484" s="7">
        <v>481</v>
      </c>
      <c r="D484" s="12">
        <v>0</v>
      </c>
      <c r="E484" s="24">
        <f t="shared" si="78"/>
        <v>0</v>
      </c>
      <c r="F484" s="24">
        <f>SUM(E$3:E484)</f>
        <v>2893.3333333333344</v>
      </c>
      <c r="G484" s="31">
        <f t="shared" si="87"/>
        <v>0</v>
      </c>
      <c r="H484" s="31">
        <f t="shared" si="85"/>
        <v>0</v>
      </c>
      <c r="I484" s="35">
        <f>'Vehicle Data'!$C$8</f>
        <v>185.52672000000001</v>
      </c>
      <c r="J484" s="35">
        <f>0.5*'Vehicle Data'!$C$4*'Vehicle Data'!$C$9*'Vehicle Data'!$C$6*(Calculations!E484^2)</f>
        <v>0</v>
      </c>
      <c r="K484" s="35">
        <f>'Vehicle Data'!$C$3*G484</f>
        <v>0</v>
      </c>
      <c r="L484" s="35">
        <f t="shared" si="79"/>
        <v>185.52672000000001</v>
      </c>
      <c r="M484" s="22">
        <f t="shared" si="77"/>
        <v>0</v>
      </c>
      <c r="N484" s="22">
        <f>SUM(M$3:M484)</f>
        <v>1249883.6461711079</v>
      </c>
      <c r="O484" s="22">
        <f t="shared" si="80"/>
        <v>0.34718990171419661</v>
      </c>
      <c r="P484" s="23">
        <f t="shared" si="81"/>
        <v>0</v>
      </c>
      <c r="Q484" s="23">
        <f>SUMIF(P$3:P484, "&lt;0")</f>
        <v>-627572.42398704484</v>
      </c>
      <c r="R484" s="23">
        <f t="shared" si="82"/>
        <v>0.17432567332973467</v>
      </c>
      <c r="S484" s="20">
        <f t="shared" si="83"/>
        <v>0</v>
      </c>
      <c r="T484" s="20">
        <f t="shared" si="84"/>
        <v>0</v>
      </c>
      <c r="U484" s="20">
        <f>(0.5*'Vehicle Data'!$C$3*(E484^2-E483^2))/1000</f>
        <v>0</v>
      </c>
      <c r="V484" s="20">
        <f t="shared" si="86"/>
        <v>0</v>
      </c>
      <c r="W484" s="37">
        <f>SUM(V$3:V484)/3600</f>
        <v>8.7378823045267548E-2</v>
      </c>
      <c r="Y484" s="3"/>
    </row>
    <row r="485" spans="1:25" x14ac:dyDescent="0.3">
      <c r="A485" s="7" t="s">
        <v>18</v>
      </c>
      <c r="B485" s="7">
        <v>482</v>
      </c>
      <c r="C485" s="7">
        <v>482</v>
      </c>
      <c r="D485" s="12">
        <v>0</v>
      </c>
      <c r="E485" s="24">
        <f t="shared" si="78"/>
        <v>0</v>
      </c>
      <c r="F485" s="24">
        <f>SUM(E$3:E485)</f>
        <v>2893.3333333333344</v>
      </c>
      <c r="G485" s="31">
        <f t="shared" si="87"/>
        <v>0</v>
      </c>
      <c r="H485" s="31">
        <f t="shared" si="85"/>
        <v>0</v>
      </c>
      <c r="I485" s="35">
        <f>'Vehicle Data'!$C$8</f>
        <v>185.52672000000001</v>
      </c>
      <c r="J485" s="35">
        <f>0.5*'Vehicle Data'!$C$4*'Vehicle Data'!$C$9*'Vehicle Data'!$C$6*(Calculations!E485^2)</f>
        <v>0</v>
      </c>
      <c r="K485" s="35">
        <f>'Vehicle Data'!$C$3*G485</f>
        <v>0</v>
      </c>
      <c r="L485" s="35">
        <f t="shared" si="79"/>
        <v>185.52672000000001</v>
      </c>
      <c r="M485" s="22">
        <f t="shared" si="77"/>
        <v>0</v>
      </c>
      <c r="N485" s="22">
        <f>SUM(M$3:M485)</f>
        <v>1249883.6461711079</v>
      </c>
      <c r="O485" s="22">
        <f t="shared" si="80"/>
        <v>0.34718990171419661</v>
      </c>
      <c r="P485" s="23">
        <f t="shared" si="81"/>
        <v>0</v>
      </c>
      <c r="Q485" s="23">
        <f>SUMIF(P$3:P485, "&lt;0")</f>
        <v>-627572.42398704484</v>
      </c>
      <c r="R485" s="23">
        <f t="shared" si="82"/>
        <v>0.17432567332973467</v>
      </c>
      <c r="S485" s="20">
        <f t="shared" si="83"/>
        <v>0</v>
      </c>
      <c r="T485" s="20">
        <f t="shared" si="84"/>
        <v>0</v>
      </c>
      <c r="U485" s="20">
        <f>(0.5*'Vehicle Data'!$C$3*(E485^2-E484^2))/1000</f>
        <v>0</v>
      </c>
      <c r="V485" s="20">
        <f t="shared" si="86"/>
        <v>0</v>
      </c>
      <c r="W485" s="37">
        <f>SUM(V$3:V485)/3600</f>
        <v>8.7378823045267548E-2</v>
      </c>
      <c r="Y485" s="3"/>
    </row>
    <row r="486" spans="1:25" x14ac:dyDescent="0.3">
      <c r="A486" s="7" t="s">
        <v>18</v>
      </c>
      <c r="B486" s="7">
        <v>483</v>
      </c>
      <c r="C486" s="7">
        <v>483</v>
      </c>
      <c r="D486" s="12">
        <v>0</v>
      </c>
      <c r="E486" s="24">
        <f t="shared" si="78"/>
        <v>0</v>
      </c>
      <c r="F486" s="24">
        <f>SUM(E$3:E486)</f>
        <v>2893.3333333333344</v>
      </c>
      <c r="G486" s="31">
        <f t="shared" si="87"/>
        <v>0</v>
      </c>
      <c r="H486" s="31">
        <f t="shared" si="85"/>
        <v>0</v>
      </c>
      <c r="I486" s="35">
        <f>'Vehicle Data'!$C$8</f>
        <v>185.52672000000001</v>
      </c>
      <c r="J486" s="35">
        <f>0.5*'Vehicle Data'!$C$4*'Vehicle Data'!$C$9*'Vehicle Data'!$C$6*(Calculations!E486^2)</f>
        <v>0</v>
      </c>
      <c r="K486" s="35">
        <f>'Vehicle Data'!$C$3*G486</f>
        <v>0</v>
      </c>
      <c r="L486" s="35">
        <f t="shared" si="79"/>
        <v>185.52672000000001</v>
      </c>
      <c r="M486" s="22">
        <f t="shared" si="77"/>
        <v>0</v>
      </c>
      <c r="N486" s="22">
        <f>SUM(M$3:M486)</f>
        <v>1249883.6461711079</v>
      </c>
      <c r="O486" s="22">
        <f t="shared" si="80"/>
        <v>0.34718990171419661</v>
      </c>
      <c r="P486" s="23">
        <f t="shared" si="81"/>
        <v>0</v>
      </c>
      <c r="Q486" s="23">
        <f>SUMIF(P$3:P486, "&lt;0")</f>
        <v>-627572.42398704484</v>
      </c>
      <c r="R486" s="23">
        <f t="shared" si="82"/>
        <v>0.17432567332973467</v>
      </c>
      <c r="S486" s="20">
        <f t="shared" si="83"/>
        <v>0</v>
      </c>
      <c r="T486" s="20">
        <f t="shared" si="84"/>
        <v>0</v>
      </c>
      <c r="U486" s="20">
        <f>(0.5*'Vehicle Data'!$C$3*(E486^2-E485^2))/1000</f>
        <v>0</v>
      </c>
      <c r="V486" s="20">
        <f t="shared" si="86"/>
        <v>0</v>
      </c>
      <c r="W486" s="37">
        <f>SUM(V$3:V486)/3600</f>
        <v>8.7378823045267548E-2</v>
      </c>
      <c r="Y486" s="3"/>
    </row>
    <row r="487" spans="1:25" x14ac:dyDescent="0.3">
      <c r="A487" s="7" t="s">
        <v>18</v>
      </c>
      <c r="B487" s="7">
        <v>484</v>
      </c>
      <c r="C487" s="7">
        <v>484</v>
      </c>
      <c r="D487" s="12">
        <v>0</v>
      </c>
      <c r="E487" s="24">
        <f t="shared" si="78"/>
        <v>0</v>
      </c>
      <c r="F487" s="24">
        <f>SUM(E$3:E487)</f>
        <v>2893.3333333333344</v>
      </c>
      <c r="G487" s="31">
        <f t="shared" si="87"/>
        <v>0</v>
      </c>
      <c r="H487" s="31">
        <f t="shared" si="85"/>
        <v>0</v>
      </c>
      <c r="I487" s="35">
        <f>'Vehicle Data'!$C$8</f>
        <v>185.52672000000001</v>
      </c>
      <c r="J487" s="35">
        <f>0.5*'Vehicle Data'!$C$4*'Vehicle Data'!$C$9*'Vehicle Data'!$C$6*(Calculations!E487^2)</f>
        <v>0</v>
      </c>
      <c r="K487" s="35">
        <f>'Vehicle Data'!$C$3*G487</f>
        <v>0</v>
      </c>
      <c r="L487" s="35">
        <f t="shared" si="79"/>
        <v>185.52672000000001</v>
      </c>
      <c r="M487" s="22">
        <f t="shared" si="77"/>
        <v>0</v>
      </c>
      <c r="N487" s="22">
        <f>SUM(M$3:M487)</f>
        <v>1249883.6461711079</v>
      </c>
      <c r="O487" s="22">
        <f t="shared" si="80"/>
        <v>0.34718990171419661</v>
      </c>
      <c r="P487" s="23">
        <f t="shared" si="81"/>
        <v>0</v>
      </c>
      <c r="Q487" s="23">
        <f>SUMIF(P$3:P487, "&lt;0")</f>
        <v>-627572.42398704484</v>
      </c>
      <c r="R487" s="23">
        <f t="shared" si="82"/>
        <v>0.17432567332973467</v>
      </c>
      <c r="S487" s="20">
        <f t="shared" si="83"/>
        <v>0</v>
      </c>
      <c r="T487" s="20">
        <f t="shared" si="84"/>
        <v>0</v>
      </c>
      <c r="U487" s="20">
        <f>(0.5*'Vehicle Data'!$C$3*(E487^2-E486^2))/1000</f>
        <v>0</v>
      </c>
      <c r="V487" s="20">
        <f t="shared" si="86"/>
        <v>0</v>
      </c>
      <c r="W487" s="37">
        <f>SUM(V$3:V487)/3600</f>
        <v>8.7378823045267548E-2</v>
      </c>
      <c r="Y487" s="3"/>
    </row>
    <row r="488" spans="1:25" x14ac:dyDescent="0.3">
      <c r="A488" s="7" t="s">
        <v>18</v>
      </c>
      <c r="B488" s="7">
        <v>485</v>
      </c>
      <c r="C488" s="7">
        <v>485</v>
      </c>
      <c r="D488" s="12">
        <v>0</v>
      </c>
      <c r="E488" s="24">
        <f t="shared" si="78"/>
        <v>0</v>
      </c>
      <c r="F488" s="24">
        <f>SUM(E$3:E488)</f>
        <v>2893.3333333333344</v>
      </c>
      <c r="G488" s="31">
        <f t="shared" si="87"/>
        <v>0</v>
      </c>
      <c r="H488" s="31">
        <f t="shared" si="85"/>
        <v>0</v>
      </c>
      <c r="I488" s="35">
        <f>'Vehicle Data'!$C$8</f>
        <v>185.52672000000001</v>
      </c>
      <c r="J488" s="35">
        <f>0.5*'Vehicle Data'!$C$4*'Vehicle Data'!$C$9*'Vehicle Data'!$C$6*(Calculations!E488^2)</f>
        <v>0</v>
      </c>
      <c r="K488" s="35">
        <f>'Vehicle Data'!$C$3*G488</f>
        <v>0</v>
      </c>
      <c r="L488" s="35">
        <f t="shared" si="79"/>
        <v>185.52672000000001</v>
      </c>
      <c r="M488" s="22">
        <f t="shared" si="77"/>
        <v>0</v>
      </c>
      <c r="N488" s="22">
        <f>SUM(M$3:M488)</f>
        <v>1249883.6461711079</v>
      </c>
      <c r="O488" s="22">
        <f t="shared" si="80"/>
        <v>0.34718990171419661</v>
      </c>
      <c r="P488" s="23">
        <f t="shared" si="81"/>
        <v>0</v>
      </c>
      <c r="Q488" s="23">
        <f>SUMIF(P$3:P488, "&lt;0")</f>
        <v>-627572.42398704484</v>
      </c>
      <c r="R488" s="23">
        <f t="shared" si="82"/>
        <v>0.17432567332973467</v>
      </c>
      <c r="S488" s="20">
        <f t="shared" si="83"/>
        <v>0</v>
      </c>
      <c r="T488" s="20">
        <f t="shared" si="84"/>
        <v>0</v>
      </c>
      <c r="U488" s="20">
        <f>(0.5*'Vehicle Data'!$C$3*(E488^2-E487^2))/1000</f>
        <v>0</v>
      </c>
      <c r="V488" s="20">
        <f t="shared" si="86"/>
        <v>0</v>
      </c>
      <c r="W488" s="37">
        <f>SUM(V$3:V488)/3600</f>
        <v>8.7378823045267548E-2</v>
      </c>
      <c r="Y488" s="3"/>
    </row>
    <row r="489" spans="1:25" x14ac:dyDescent="0.3">
      <c r="A489" s="7" t="s">
        <v>18</v>
      </c>
      <c r="B489" s="7">
        <v>486</v>
      </c>
      <c r="C489" s="7">
        <v>486</v>
      </c>
      <c r="D489" s="12">
        <v>0</v>
      </c>
      <c r="E489" s="24">
        <f t="shared" si="78"/>
        <v>0</v>
      </c>
      <c r="F489" s="24">
        <f>SUM(E$3:E489)</f>
        <v>2893.3333333333344</v>
      </c>
      <c r="G489" s="31">
        <f t="shared" si="87"/>
        <v>0</v>
      </c>
      <c r="H489" s="31">
        <f t="shared" si="85"/>
        <v>0</v>
      </c>
      <c r="I489" s="35">
        <f>'Vehicle Data'!$C$8</f>
        <v>185.52672000000001</v>
      </c>
      <c r="J489" s="35">
        <f>0.5*'Vehicle Data'!$C$4*'Vehicle Data'!$C$9*'Vehicle Data'!$C$6*(Calculations!E489^2)</f>
        <v>0</v>
      </c>
      <c r="K489" s="35">
        <f>'Vehicle Data'!$C$3*G489</f>
        <v>0</v>
      </c>
      <c r="L489" s="35">
        <f t="shared" si="79"/>
        <v>185.52672000000001</v>
      </c>
      <c r="M489" s="22">
        <f t="shared" si="77"/>
        <v>0</v>
      </c>
      <c r="N489" s="22">
        <f>SUM(M$3:M489)</f>
        <v>1249883.6461711079</v>
      </c>
      <c r="O489" s="22">
        <f t="shared" si="80"/>
        <v>0.34718990171419661</v>
      </c>
      <c r="P489" s="23">
        <f t="shared" si="81"/>
        <v>0</v>
      </c>
      <c r="Q489" s="23">
        <f>SUMIF(P$3:P489, "&lt;0")</f>
        <v>-627572.42398704484</v>
      </c>
      <c r="R489" s="23">
        <f t="shared" si="82"/>
        <v>0.17432567332973467</v>
      </c>
      <c r="S489" s="20">
        <f t="shared" si="83"/>
        <v>0</v>
      </c>
      <c r="T489" s="20">
        <f t="shared" si="84"/>
        <v>0</v>
      </c>
      <c r="U489" s="20">
        <f>(0.5*'Vehicle Data'!$C$3*(E489^2-E488^2))/1000</f>
        <v>0</v>
      </c>
      <c r="V489" s="20">
        <f t="shared" si="86"/>
        <v>0</v>
      </c>
      <c r="W489" s="37">
        <f>SUM(V$3:V489)/3600</f>
        <v>8.7378823045267548E-2</v>
      </c>
      <c r="Y489" s="3"/>
    </row>
    <row r="490" spans="1:25" x14ac:dyDescent="0.3">
      <c r="A490" s="7" t="s">
        <v>18</v>
      </c>
      <c r="B490" s="7">
        <v>487</v>
      </c>
      <c r="C490" s="7">
        <v>487</v>
      </c>
      <c r="D490" s="12">
        <v>0</v>
      </c>
      <c r="E490" s="24">
        <f t="shared" si="78"/>
        <v>0</v>
      </c>
      <c r="F490" s="24">
        <f>SUM(E$3:E490)</f>
        <v>2893.3333333333344</v>
      </c>
      <c r="G490" s="31">
        <f t="shared" si="87"/>
        <v>0</v>
      </c>
      <c r="H490" s="31">
        <f t="shared" si="85"/>
        <v>0</v>
      </c>
      <c r="I490" s="35">
        <f>'Vehicle Data'!$C$8</f>
        <v>185.52672000000001</v>
      </c>
      <c r="J490" s="35">
        <f>0.5*'Vehicle Data'!$C$4*'Vehicle Data'!$C$9*'Vehicle Data'!$C$6*(Calculations!E490^2)</f>
        <v>0</v>
      </c>
      <c r="K490" s="35">
        <f>'Vehicle Data'!$C$3*G490</f>
        <v>0</v>
      </c>
      <c r="L490" s="35">
        <f t="shared" si="79"/>
        <v>185.52672000000001</v>
      </c>
      <c r="M490" s="22">
        <f t="shared" si="77"/>
        <v>0</v>
      </c>
      <c r="N490" s="22">
        <f>SUM(M$3:M490)</f>
        <v>1249883.6461711079</v>
      </c>
      <c r="O490" s="22">
        <f t="shared" si="80"/>
        <v>0.34718990171419661</v>
      </c>
      <c r="P490" s="23">
        <f t="shared" si="81"/>
        <v>0</v>
      </c>
      <c r="Q490" s="23">
        <f>SUMIF(P$3:P490, "&lt;0")</f>
        <v>-627572.42398704484</v>
      </c>
      <c r="R490" s="23">
        <f t="shared" si="82"/>
        <v>0.17432567332973467</v>
      </c>
      <c r="S490" s="20">
        <f t="shared" si="83"/>
        <v>0</v>
      </c>
      <c r="T490" s="20">
        <f t="shared" si="84"/>
        <v>0</v>
      </c>
      <c r="U490" s="20">
        <f>(0.5*'Vehicle Data'!$C$3*(E490^2-E489^2))/1000</f>
        <v>0</v>
      </c>
      <c r="V490" s="20">
        <f t="shared" si="86"/>
        <v>0</v>
      </c>
      <c r="W490" s="37">
        <f>SUM(V$3:V490)/3600</f>
        <v>8.7378823045267548E-2</v>
      </c>
      <c r="Y490" s="3"/>
    </row>
    <row r="491" spans="1:25" x14ac:dyDescent="0.3">
      <c r="A491" s="7" t="s">
        <v>18</v>
      </c>
      <c r="B491" s="7">
        <v>488</v>
      </c>
      <c r="C491" s="7">
        <v>488</v>
      </c>
      <c r="D491" s="12">
        <v>0</v>
      </c>
      <c r="E491" s="24">
        <f t="shared" si="78"/>
        <v>0</v>
      </c>
      <c r="F491" s="24">
        <f>SUM(E$3:E491)</f>
        <v>2893.3333333333344</v>
      </c>
      <c r="G491" s="31">
        <f t="shared" si="87"/>
        <v>0</v>
      </c>
      <c r="H491" s="31">
        <f t="shared" si="85"/>
        <v>0</v>
      </c>
      <c r="I491" s="35">
        <f>'Vehicle Data'!$C$8</f>
        <v>185.52672000000001</v>
      </c>
      <c r="J491" s="35">
        <f>0.5*'Vehicle Data'!$C$4*'Vehicle Data'!$C$9*'Vehicle Data'!$C$6*(Calculations!E491^2)</f>
        <v>0</v>
      </c>
      <c r="K491" s="35">
        <f>'Vehicle Data'!$C$3*G491</f>
        <v>0</v>
      </c>
      <c r="L491" s="35">
        <f t="shared" si="79"/>
        <v>185.52672000000001</v>
      </c>
      <c r="M491" s="22">
        <f t="shared" si="77"/>
        <v>0</v>
      </c>
      <c r="N491" s="22">
        <f>SUM(M$3:M491)</f>
        <v>1249883.6461711079</v>
      </c>
      <c r="O491" s="22">
        <f t="shared" si="80"/>
        <v>0.34718990171419661</v>
      </c>
      <c r="P491" s="23">
        <f t="shared" si="81"/>
        <v>0</v>
      </c>
      <c r="Q491" s="23">
        <f>SUMIF(P$3:P491, "&lt;0")</f>
        <v>-627572.42398704484</v>
      </c>
      <c r="R491" s="23">
        <f t="shared" si="82"/>
        <v>0.17432567332973467</v>
      </c>
      <c r="S491" s="20">
        <f t="shared" si="83"/>
        <v>0</v>
      </c>
      <c r="T491" s="20">
        <f t="shared" si="84"/>
        <v>0</v>
      </c>
      <c r="U491" s="20">
        <f>(0.5*'Vehicle Data'!$C$3*(E491^2-E490^2))/1000</f>
        <v>0</v>
      </c>
      <c r="V491" s="20">
        <f t="shared" si="86"/>
        <v>0</v>
      </c>
      <c r="W491" s="37">
        <f>SUM(V$3:V491)/3600</f>
        <v>8.7378823045267548E-2</v>
      </c>
      <c r="Y491" s="3"/>
    </row>
    <row r="492" spans="1:25" x14ac:dyDescent="0.3">
      <c r="A492" s="7" t="s">
        <v>18</v>
      </c>
      <c r="B492" s="7">
        <v>489</v>
      </c>
      <c r="C492" s="7">
        <v>489</v>
      </c>
      <c r="D492" s="12">
        <v>0</v>
      </c>
      <c r="E492" s="24">
        <f t="shared" si="78"/>
        <v>0</v>
      </c>
      <c r="F492" s="24">
        <f>SUM(E$3:E492)</f>
        <v>2893.3333333333344</v>
      </c>
      <c r="G492" s="31">
        <f t="shared" si="87"/>
        <v>0</v>
      </c>
      <c r="H492" s="31">
        <f t="shared" si="85"/>
        <v>0</v>
      </c>
      <c r="I492" s="35">
        <f>'Vehicle Data'!$C$8</f>
        <v>185.52672000000001</v>
      </c>
      <c r="J492" s="35">
        <f>0.5*'Vehicle Data'!$C$4*'Vehicle Data'!$C$9*'Vehicle Data'!$C$6*(Calculations!E492^2)</f>
        <v>0</v>
      </c>
      <c r="K492" s="35">
        <f>'Vehicle Data'!$C$3*G492</f>
        <v>0</v>
      </c>
      <c r="L492" s="35">
        <f t="shared" si="79"/>
        <v>185.52672000000001</v>
      </c>
      <c r="M492" s="22">
        <f t="shared" si="77"/>
        <v>0</v>
      </c>
      <c r="N492" s="22">
        <f>SUM(M$3:M492)</f>
        <v>1249883.6461711079</v>
      </c>
      <c r="O492" s="22">
        <f t="shared" si="80"/>
        <v>0.34718990171419661</v>
      </c>
      <c r="P492" s="23">
        <f t="shared" si="81"/>
        <v>0</v>
      </c>
      <c r="Q492" s="23">
        <f>SUMIF(P$3:P492, "&lt;0")</f>
        <v>-627572.42398704484</v>
      </c>
      <c r="R492" s="23">
        <f t="shared" si="82"/>
        <v>0.17432567332973467</v>
      </c>
      <c r="S492" s="20">
        <f t="shared" si="83"/>
        <v>0</v>
      </c>
      <c r="T492" s="20">
        <f t="shared" si="84"/>
        <v>0</v>
      </c>
      <c r="U492" s="20">
        <f>(0.5*'Vehicle Data'!$C$3*(E492^2-E491^2))/1000</f>
        <v>0</v>
      </c>
      <c r="V492" s="20">
        <f t="shared" si="86"/>
        <v>0</v>
      </c>
      <c r="W492" s="37">
        <f>SUM(V$3:V492)/3600</f>
        <v>8.7378823045267548E-2</v>
      </c>
      <c r="Y492" s="3"/>
    </row>
    <row r="493" spans="1:25" x14ac:dyDescent="0.3">
      <c r="A493" s="7" t="s">
        <v>18</v>
      </c>
      <c r="B493" s="7">
        <v>490</v>
      </c>
      <c r="C493" s="7">
        <v>490</v>
      </c>
      <c r="D493" s="12">
        <v>0</v>
      </c>
      <c r="E493" s="24">
        <f t="shared" si="78"/>
        <v>0</v>
      </c>
      <c r="F493" s="24">
        <f>SUM(E$3:E493)</f>
        <v>2893.3333333333344</v>
      </c>
      <c r="G493" s="31">
        <f t="shared" si="87"/>
        <v>0</v>
      </c>
      <c r="H493" s="31">
        <f t="shared" si="85"/>
        <v>0</v>
      </c>
      <c r="I493" s="35">
        <f>'Vehicle Data'!$C$8</f>
        <v>185.52672000000001</v>
      </c>
      <c r="J493" s="35">
        <f>0.5*'Vehicle Data'!$C$4*'Vehicle Data'!$C$9*'Vehicle Data'!$C$6*(Calculations!E493^2)</f>
        <v>0</v>
      </c>
      <c r="K493" s="35">
        <f>'Vehicle Data'!$C$3*G493</f>
        <v>0</v>
      </c>
      <c r="L493" s="35">
        <f t="shared" si="79"/>
        <v>185.52672000000001</v>
      </c>
      <c r="M493" s="22">
        <f t="shared" si="77"/>
        <v>0</v>
      </c>
      <c r="N493" s="22">
        <f>SUM(M$3:M493)</f>
        <v>1249883.6461711079</v>
      </c>
      <c r="O493" s="22">
        <f t="shared" si="80"/>
        <v>0.34718990171419661</v>
      </c>
      <c r="P493" s="23">
        <f t="shared" si="81"/>
        <v>0</v>
      </c>
      <c r="Q493" s="23">
        <f>SUMIF(P$3:P493, "&lt;0")</f>
        <v>-627572.42398704484</v>
      </c>
      <c r="R493" s="23">
        <f t="shared" si="82"/>
        <v>0.17432567332973467</v>
      </c>
      <c r="S493" s="20">
        <f t="shared" si="83"/>
        <v>0</v>
      </c>
      <c r="T493" s="20">
        <f t="shared" si="84"/>
        <v>0</v>
      </c>
      <c r="U493" s="20">
        <f>(0.5*'Vehicle Data'!$C$3*(E493^2-E492^2))/1000</f>
        <v>0</v>
      </c>
      <c r="V493" s="20">
        <f t="shared" si="86"/>
        <v>0</v>
      </c>
      <c r="W493" s="37">
        <f>SUM(V$3:V493)/3600</f>
        <v>8.7378823045267548E-2</v>
      </c>
      <c r="Y493" s="3"/>
    </row>
    <row r="494" spans="1:25" x14ac:dyDescent="0.3">
      <c r="A494" s="7" t="s">
        <v>18</v>
      </c>
      <c r="B494" s="7">
        <v>491</v>
      </c>
      <c r="C494" s="7">
        <v>491</v>
      </c>
      <c r="D494" s="12">
        <v>0</v>
      </c>
      <c r="E494" s="24">
        <f t="shared" si="78"/>
        <v>0</v>
      </c>
      <c r="F494" s="24">
        <f>SUM(E$3:E494)</f>
        <v>2893.3333333333344</v>
      </c>
      <c r="G494" s="31">
        <f t="shared" si="87"/>
        <v>0</v>
      </c>
      <c r="H494" s="31">
        <f t="shared" si="85"/>
        <v>0</v>
      </c>
      <c r="I494" s="35">
        <f>'Vehicle Data'!$C$8</f>
        <v>185.52672000000001</v>
      </c>
      <c r="J494" s="35">
        <f>0.5*'Vehicle Data'!$C$4*'Vehicle Data'!$C$9*'Vehicle Data'!$C$6*(Calculations!E494^2)</f>
        <v>0</v>
      </c>
      <c r="K494" s="35">
        <f>'Vehicle Data'!$C$3*G494</f>
        <v>0</v>
      </c>
      <c r="L494" s="35">
        <f t="shared" si="79"/>
        <v>185.52672000000001</v>
      </c>
      <c r="M494" s="22">
        <f t="shared" si="77"/>
        <v>0</v>
      </c>
      <c r="N494" s="22">
        <f>SUM(M$3:M494)</f>
        <v>1249883.6461711079</v>
      </c>
      <c r="O494" s="22">
        <f t="shared" si="80"/>
        <v>0.34718990171419661</v>
      </c>
      <c r="P494" s="23">
        <f t="shared" si="81"/>
        <v>0</v>
      </c>
      <c r="Q494" s="23">
        <f>SUMIF(P$3:P494, "&lt;0")</f>
        <v>-627572.42398704484</v>
      </c>
      <c r="R494" s="23">
        <f t="shared" si="82"/>
        <v>0.17432567332973467</v>
      </c>
      <c r="S494" s="20">
        <f t="shared" si="83"/>
        <v>0</v>
      </c>
      <c r="T494" s="20">
        <f t="shared" si="84"/>
        <v>0</v>
      </c>
      <c r="U494" s="20">
        <f>(0.5*'Vehicle Data'!$C$3*(E494^2-E493^2))/1000</f>
        <v>0</v>
      </c>
      <c r="V494" s="20">
        <f t="shared" si="86"/>
        <v>0</v>
      </c>
      <c r="W494" s="37">
        <f>SUM(V$3:V494)/3600</f>
        <v>8.7378823045267548E-2</v>
      </c>
      <c r="Y494" s="3"/>
    </row>
    <row r="495" spans="1:25" x14ac:dyDescent="0.3">
      <c r="A495" s="7" t="s">
        <v>18</v>
      </c>
      <c r="B495" s="7">
        <v>492</v>
      </c>
      <c r="C495" s="7">
        <v>492</v>
      </c>
      <c r="D495" s="12">
        <v>0</v>
      </c>
      <c r="E495" s="24">
        <f t="shared" si="78"/>
        <v>0</v>
      </c>
      <c r="F495" s="24">
        <f>SUM(E$3:E495)</f>
        <v>2893.3333333333344</v>
      </c>
      <c r="G495" s="31">
        <f t="shared" si="87"/>
        <v>0</v>
      </c>
      <c r="H495" s="31">
        <f t="shared" si="85"/>
        <v>0</v>
      </c>
      <c r="I495" s="35">
        <f>'Vehicle Data'!$C$8</f>
        <v>185.52672000000001</v>
      </c>
      <c r="J495" s="35">
        <f>0.5*'Vehicle Data'!$C$4*'Vehicle Data'!$C$9*'Vehicle Data'!$C$6*(Calculations!E495^2)</f>
        <v>0</v>
      </c>
      <c r="K495" s="35">
        <f>'Vehicle Data'!$C$3*G495</f>
        <v>0</v>
      </c>
      <c r="L495" s="35">
        <f t="shared" si="79"/>
        <v>185.52672000000001</v>
      </c>
      <c r="M495" s="22">
        <f t="shared" si="77"/>
        <v>0</v>
      </c>
      <c r="N495" s="22">
        <f>SUM(M$3:M495)</f>
        <v>1249883.6461711079</v>
      </c>
      <c r="O495" s="22">
        <f t="shared" si="80"/>
        <v>0.34718990171419661</v>
      </c>
      <c r="P495" s="23">
        <f t="shared" si="81"/>
        <v>0</v>
      </c>
      <c r="Q495" s="23">
        <f>SUMIF(P$3:P495, "&lt;0")</f>
        <v>-627572.42398704484</v>
      </c>
      <c r="R495" s="23">
        <f t="shared" si="82"/>
        <v>0.17432567332973467</v>
      </c>
      <c r="S495" s="20">
        <f t="shared" si="83"/>
        <v>0</v>
      </c>
      <c r="T495" s="20">
        <f t="shared" si="84"/>
        <v>0</v>
      </c>
      <c r="U495" s="20">
        <f>(0.5*'Vehicle Data'!$C$3*(E495^2-E494^2))/1000</f>
        <v>0</v>
      </c>
      <c r="V495" s="20">
        <f t="shared" si="86"/>
        <v>0</v>
      </c>
      <c r="W495" s="37">
        <f>SUM(V$3:V495)/3600</f>
        <v>8.7378823045267548E-2</v>
      </c>
      <c r="Y495" s="3"/>
    </row>
    <row r="496" spans="1:25" x14ac:dyDescent="0.3">
      <c r="A496" s="7" t="s">
        <v>18</v>
      </c>
      <c r="B496" s="7">
        <v>493</v>
      </c>
      <c r="C496" s="7">
        <v>493</v>
      </c>
      <c r="D496" s="12">
        <v>0</v>
      </c>
      <c r="E496" s="24">
        <f t="shared" si="78"/>
        <v>0</v>
      </c>
      <c r="F496" s="24">
        <f>SUM(E$3:E496)</f>
        <v>2893.3333333333344</v>
      </c>
      <c r="G496" s="31">
        <f t="shared" si="87"/>
        <v>0</v>
      </c>
      <c r="H496" s="31">
        <f t="shared" si="85"/>
        <v>0</v>
      </c>
      <c r="I496" s="35">
        <f>'Vehicle Data'!$C$8</f>
        <v>185.52672000000001</v>
      </c>
      <c r="J496" s="35">
        <f>0.5*'Vehicle Data'!$C$4*'Vehicle Data'!$C$9*'Vehicle Data'!$C$6*(Calculations!E496^2)</f>
        <v>0</v>
      </c>
      <c r="K496" s="35">
        <f>'Vehicle Data'!$C$3*G496</f>
        <v>0</v>
      </c>
      <c r="L496" s="35">
        <f t="shared" si="79"/>
        <v>185.52672000000001</v>
      </c>
      <c r="M496" s="22">
        <f t="shared" si="77"/>
        <v>0</v>
      </c>
      <c r="N496" s="22">
        <f>SUM(M$3:M496)</f>
        <v>1249883.6461711079</v>
      </c>
      <c r="O496" s="22">
        <f t="shared" si="80"/>
        <v>0.34718990171419661</v>
      </c>
      <c r="P496" s="23">
        <f t="shared" si="81"/>
        <v>0</v>
      </c>
      <c r="Q496" s="23">
        <f>SUMIF(P$3:P496, "&lt;0")</f>
        <v>-627572.42398704484</v>
      </c>
      <c r="R496" s="23">
        <f t="shared" si="82"/>
        <v>0.17432567332973467</v>
      </c>
      <c r="S496" s="20">
        <f t="shared" si="83"/>
        <v>0</v>
      </c>
      <c r="T496" s="20">
        <f t="shared" si="84"/>
        <v>0</v>
      </c>
      <c r="U496" s="20">
        <f>(0.5*'Vehicle Data'!$C$3*(E496^2-E495^2))/1000</f>
        <v>0</v>
      </c>
      <c r="V496" s="20">
        <f t="shared" si="86"/>
        <v>0</v>
      </c>
      <c r="W496" s="37">
        <f>SUM(V$3:V496)/3600</f>
        <v>8.7378823045267548E-2</v>
      </c>
      <c r="Y496" s="3"/>
    </row>
    <row r="497" spans="1:25" x14ac:dyDescent="0.3">
      <c r="A497" s="7" t="s">
        <v>18</v>
      </c>
      <c r="B497" s="7">
        <v>494</v>
      </c>
      <c r="C497" s="7">
        <v>494</v>
      </c>
      <c r="D497" s="12">
        <v>0</v>
      </c>
      <c r="E497" s="24">
        <f t="shared" si="78"/>
        <v>0</v>
      </c>
      <c r="F497" s="24">
        <f>SUM(E$3:E497)</f>
        <v>2893.3333333333344</v>
      </c>
      <c r="G497" s="31">
        <f t="shared" si="87"/>
        <v>0</v>
      </c>
      <c r="H497" s="31">
        <f t="shared" si="85"/>
        <v>0</v>
      </c>
      <c r="I497" s="35">
        <f>'Vehicle Data'!$C$8</f>
        <v>185.52672000000001</v>
      </c>
      <c r="J497" s="35">
        <f>0.5*'Vehicle Data'!$C$4*'Vehicle Data'!$C$9*'Vehicle Data'!$C$6*(Calculations!E497^2)</f>
        <v>0</v>
      </c>
      <c r="K497" s="35">
        <f>'Vehicle Data'!$C$3*G497</f>
        <v>0</v>
      </c>
      <c r="L497" s="35">
        <f t="shared" si="79"/>
        <v>185.52672000000001</v>
      </c>
      <c r="M497" s="22">
        <f t="shared" si="77"/>
        <v>0</v>
      </c>
      <c r="N497" s="22">
        <f>SUM(M$3:M497)</f>
        <v>1249883.6461711079</v>
      </c>
      <c r="O497" s="22">
        <f t="shared" si="80"/>
        <v>0.34718990171419661</v>
      </c>
      <c r="P497" s="23">
        <f t="shared" si="81"/>
        <v>0</v>
      </c>
      <c r="Q497" s="23">
        <f>SUMIF(P$3:P497, "&lt;0")</f>
        <v>-627572.42398704484</v>
      </c>
      <c r="R497" s="23">
        <f t="shared" si="82"/>
        <v>0.17432567332973467</v>
      </c>
      <c r="S497" s="20">
        <f t="shared" si="83"/>
        <v>0</v>
      </c>
      <c r="T497" s="20">
        <f t="shared" si="84"/>
        <v>0</v>
      </c>
      <c r="U497" s="20">
        <f>(0.5*'Vehicle Data'!$C$3*(E497^2-E496^2))/1000</f>
        <v>0</v>
      </c>
      <c r="V497" s="20">
        <f t="shared" si="86"/>
        <v>0</v>
      </c>
      <c r="W497" s="37">
        <f>SUM(V$3:V497)/3600</f>
        <v>8.7378823045267548E-2</v>
      </c>
      <c r="Y497" s="3"/>
    </row>
    <row r="498" spans="1:25" x14ac:dyDescent="0.3">
      <c r="A498" s="7" t="s">
        <v>18</v>
      </c>
      <c r="B498" s="7">
        <v>495</v>
      </c>
      <c r="C498" s="7">
        <v>495</v>
      </c>
      <c r="D498" s="12">
        <v>0</v>
      </c>
      <c r="E498" s="24">
        <f t="shared" si="78"/>
        <v>0</v>
      </c>
      <c r="F498" s="24">
        <f>SUM(E$3:E498)</f>
        <v>2893.3333333333344</v>
      </c>
      <c r="G498" s="31">
        <f t="shared" si="87"/>
        <v>0</v>
      </c>
      <c r="H498" s="31">
        <f t="shared" si="85"/>
        <v>0</v>
      </c>
      <c r="I498" s="35">
        <f>'Vehicle Data'!$C$8</f>
        <v>185.52672000000001</v>
      </c>
      <c r="J498" s="35">
        <f>0.5*'Vehicle Data'!$C$4*'Vehicle Data'!$C$9*'Vehicle Data'!$C$6*(Calculations!E498^2)</f>
        <v>0</v>
      </c>
      <c r="K498" s="35">
        <f>'Vehicle Data'!$C$3*G498</f>
        <v>0</v>
      </c>
      <c r="L498" s="35">
        <f t="shared" si="79"/>
        <v>185.52672000000001</v>
      </c>
      <c r="M498" s="22">
        <f t="shared" si="77"/>
        <v>0</v>
      </c>
      <c r="N498" s="22">
        <f>SUM(M$3:M498)</f>
        <v>1249883.6461711079</v>
      </c>
      <c r="O498" s="22">
        <f t="shared" si="80"/>
        <v>0.34718990171419661</v>
      </c>
      <c r="P498" s="23">
        <f t="shared" si="81"/>
        <v>0</v>
      </c>
      <c r="Q498" s="23">
        <f>SUMIF(P$3:P498, "&lt;0")</f>
        <v>-627572.42398704484</v>
      </c>
      <c r="R498" s="23">
        <f t="shared" si="82"/>
        <v>0.17432567332973467</v>
      </c>
      <c r="S498" s="20">
        <f t="shared" si="83"/>
        <v>0</v>
      </c>
      <c r="T498" s="20">
        <f t="shared" si="84"/>
        <v>0</v>
      </c>
      <c r="U498" s="20">
        <f>(0.5*'Vehicle Data'!$C$3*(E498^2-E497^2))/1000</f>
        <v>0</v>
      </c>
      <c r="V498" s="20">
        <f t="shared" si="86"/>
        <v>0</v>
      </c>
      <c r="W498" s="37">
        <f>SUM(V$3:V498)/3600</f>
        <v>8.7378823045267548E-2</v>
      </c>
      <c r="Y498" s="3"/>
    </row>
    <row r="499" spans="1:25" x14ac:dyDescent="0.3">
      <c r="A499" s="7" t="s">
        <v>18</v>
      </c>
      <c r="B499" s="7">
        <v>496</v>
      </c>
      <c r="C499" s="7">
        <v>496</v>
      </c>
      <c r="D499" s="12">
        <v>0</v>
      </c>
      <c r="E499" s="24">
        <f t="shared" si="78"/>
        <v>0</v>
      </c>
      <c r="F499" s="24">
        <f>SUM(E$3:E499)</f>
        <v>2893.3333333333344</v>
      </c>
      <c r="G499" s="31">
        <f t="shared" si="87"/>
        <v>0</v>
      </c>
      <c r="H499" s="31">
        <f t="shared" si="85"/>
        <v>0</v>
      </c>
      <c r="I499" s="35">
        <f>'Vehicle Data'!$C$8</f>
        <v>185.52672000000001</v>
      </c>
      <c r="J499" s="35">
        <f>0.5*'Vehicle Data'!$C$4*'Vehicle Data'!$C$9*'Vehicle Data'!$C$6*(Calculations!E499^2)</f>
        <v>0</v>
      </c>
      <c r="K499" s="35">
        <f>'Vehicle Data'!$C$3*G499</f>
        <v>0</v>
      </c>
      <c r="L499" s="35">
        <f t="shared" si="79"/>
        <v>185.52672000000001</v>
      </c>
      <c r="M499" s="22">
        <f t="shared" si="77"/>
        <v>0</v>
      </c>
      <c r="N499" s="22">
        <f>SUM(M$3:M499)</f>
        <v>1249883.6461711079</v>
      </c>
      <c r="O499" s="22">
        <f t="shared" si="80"/>
        <v>0.34718990171419661</v>
      </c>
      <c r="P499" s="23">
        <f t="shared" si="81"/>
        <v>0</v>
      </c>
      <c r="Q499" s="23">
        <f>SUMIF(P$3:P499, "&lt;0")</f>
        <v>-627572.42398704484</v>
      </c>
      <c r="R499" s="23">
        <f t="shared" si="82"/>
        <v>0.17432567332973467</v>
      </c>
      <c r="S499" s="20">
        <f t="shared" si="83"/>
        <v>0</v>
      </c>
      <c r="T499" s="20">
        <f t="shared" si="84"/>
        <v>0</v>
      </c>
      <c r="U499" s="20">
        <f>(0.5*'Vehicle Data'!$C$3*(E499^2-E498^2))/1000</f>
        <v>0</v>
      </c>
      <c r="V499" s="20">
        <f t="shared" si="86"/>
        <v>0</v>
      </c>
      <c r="W499" s="37">
        <f>SUM(V$3:V499)/3600</f>
        <v>8.7378823045267548E-2</v>
      </c>
      <c r="Y499" s="3"/>
    </row>
    <row r="500" spans="1:25" x14ac:dyDescent="0.3">
      <c r="A500" s="7" t="s">
        <v>18</v>
      </c>
      <c r="B500" s="7">
        <v>497</v>
      </c>
      <c r="C500" s="7">
        <v>497</v>
      </c>
      <c r="D500" s="12">
        <v>0</v>
      </c>
      <c r="E500" s="24">
        <f t="shared" si="78"/>
        <v>0</v>
      </c>
      <c r="F500" s="24">
        <f>SUM(E$3:E500)</f>
        <v>2893.3333333333344</v>
      </c>
      <c r="G500" s="31">
        <f t="shared" si="87"/>
        <v>0</v>
      </c>
      <c r="H500" s="31">
        <f t="shared" si="85"/>
        <v>0</v>
      </c>
      <c r="I500" s="35">
        <f>'Vehicle Data'!$C$8</f>
        <v>185.52672000000001</v>
      </c>
      <c r="J500" s="35">
        <f>0.5*'Vehicle Data'!$C$4*'Vehicle Data'!$C$9*'Vehicle Data'!$C$6*(Calculations!E500^2)</f>
        <v>0</v>
      </c>
      <c r="K500" s="35">
        <f>'Vehicle Data'!$C$3*G500</f>
        <v>0</v>
      </c>
      <c r="L500" s="35">
        <f t="shared" si="79"/>
        <v>185.52672000000001</v>
      </c>
      <c r="M500" s="22">
        <f t="shared" si="77"/>
        <v>0</v>
      </c>
      <c r="N500" s="22">
        <f>SUM(M$3:M500)</f>
        <v>1249883.6461711079</v>
      </c>
      <c r="O500" s="22">
        <f t="shared" si="80"/>
        <v>0.34718990171419661</v>
      </c>
      <c r="P500" s="23">
        <f t="shared" si="81"/>
        <v>0</v>
      </c>
      <c r="Q500" s="23">
        <f>SUMIF(P$3:P500, "&lt;0")</f>
        <v>-627572.42398704484</v>
      </c>
      <c r="R500" s="23">
        <f t="shared" si="82"/>
        <v>0.17432567332973467</v>
      </c>
      <c r="S500" s="20">
        <f t="shared" si="83"/>
        <v>0</v>
      </c>
      <c r="T500" s="20">
        <f t="shared" si="84"/>
        <v>0</v>
      </c>
      <c r="U500" s="20">
        <f>(0.5*'Vehicle Data'!$C$3*(E500^2-E499^2))/1000</f>
        <v>0</v>
      </c>
      <c r="V500" s="20">
        <f t="shared" si="86"/>
        <v>0</v>
      </c>
      <c r="W500" s="37">
        <f>SUM(V$3:V500)/3600</f>
        <v>8.7378823045267548E-2</v>
      </c>
      <c r="Y500" s="3"/>
    </row>
    <row r="501" spans="1:25" x14ac:dyDescent="0.3">
      <c r="A501" s="7" t="s">
        <v>18</v>
      </c>
      <c r="B501" s="7">
        <v>498</v>
      </c>
      <c r="C501" s="7">
        <v>498</v>
      </c>
      <c r="D501" s="12">
        <v>0</v>
      </c>
      <c r="E501" s="24">
        <f t="shared" si="78"/>
        <v>0</v>
      </c>
      <c r="F501" s="24">
        <f>SUM(E$3:E501)</f>
        <v>2893.3333333333344</v>
      </c>
      <c r="G501" s="31">
        <f t="shared" si="87"/>
        <v>0</v>
      </c>
      <c r="H501" s="31">
        <f t="shared" si="85"/>
        <v>0</v>
      </c>
      <c r="I501" s="35">
        <f>'Vehicle Data'!$C$8</f>
        <v>185.52672000000001</v>
      </c>
      <c r="J501" s="35">
        <f>0.5*'Vehicle Data'!$C$4*'Vehicle Data'!$C$9*'Vehicle Data'!$C$6*(Calculations!E501^2)</f>
        <v>0</v>
      </c>
      <c r="K501" s="35">
        <f>'Vehicle Data'!$C$3*G501</f>
        <v>0</v>
      </c>
      <c r="L501" s="35">
        <f t="shared" si="79"/>
        <v>185.52672000000001</v>
      </c>
      <c r="M501" s="22">
        <f t="shared" si="77"/>
        <v>0</v>
      </c>
      <c r="N501" s="22">
        <f>SUM(M$3:M501)</f>
        <v>1249883.6461711079</v>
      </c>
      <c r="O501" s="22">
        <f t="shared" si="80"/>
        <v>0.34718990171419661</v>
      </c>
      <c r="P501" s="23">
        <f t="shared" si="81"/>
        <v>0</v>
      </c>
      <c r="Q501" s="23">
        <f>SUMIF(P$3:P501, "&lt;0")</f>
        <v>-627572.42398704484</v>
      </c>
      <c r="R501" s="23">
        <f t="shared" si="82"/>
        <v>0.17432567332973467</v>
      </c>
      <c r="S501" s="20">
        <f t="shared" si="83"/>
        <v>0</v>
      </c>
      <c r="T501" s="20">
        <f t="shared" si="84"/>
        <v>0</v>
      </c>
      <c r="U501" s="20">
        <f>(0.5*'Vehicle Data'!$C$3*(E501^2-E500^2))/1000</f>
        <v>0</v>
      </c>
      <c r="V501" s="20">
        <f t="shared" si="86"/>
        <v>0</v>
      </c>
      <c r="W501" s="37">
        <f>SUM(V$3:V501)/3600</f>
        <v>8.7378823045267548E-2</v>
      </c>
      <c r="Y501" s="3"/>
    </row>
    <row r="502" spans="1:25" x14ac:dyDescent="0.3">
      <c r="A502" s="7" t="s">
        <v>18</v>
      </c>
      <c r="B502" s="7">
        <v>499</v>
      </c>
      <c r="C502" s="7">
        <v>499</v>
      </c>
      <c r="D502" s="12">
        <v>0</v>
      </c>
      <c r="E502" s="24">
        <f t="shared" si="78"/>
        <v>0</v>
      </c>
      <c r="F502" s="24">
        <f>SUM(E$3:E502)</f>
        <v>2893.3333333333344</v>
      </c>
      <c r="G502" s="31">
        <f t="shared" si="87"/>
        <v>0</v>
      </c>
      <c r="H502" s="31">
        <f t="shared" si="85"/>
        <v>0</v>
      </c>
      <c r="I502" s="35">
        <f>'Vehicle Data'!$C$8</f>
        <v>185.52672000000001</v>
      </c>
      <c r="J502" s="35">
        <f>0.5*'Vehicle Data'!$C$4*'Vehicle Data'!$C$9*'Vehicle Data'!$C$6*(Calculations!E502^2)</f>
        <v>0</v>
      </c>
      <c r="K502" s="35">
        <f>'Vehicle Data'!$C$3*G502</f>
        <v>0</v>
      </c>
      <c r="L502" s="35">
        <f t="shared" si="79"/>
        <v>185.52672000000001</v>
      </c>
      <c r="M502" s="22">
        <f t="shared" si="77"/>
        <v>0</v>
      </c>
      <c r="N502" s="22">
        <f>SUM(M$3:M502)</f>
        <v>1249883.6461711079</v>
      </c>
      <c r="O502" s="22">
        <f t="shared" si="80"/>
        <v>0.34718990171419661</v>
      </c>
      <c r="P502" s="23">
        <f t="shared" si="81"/>
        <v>0</v>
      </c>
      <c r="Q502" s="23">
        <f>SUMIF(P$3:P502, "&lt;0")</f>
        <v>-627572.42398704484</v>
      </c>
      <c r="R502" s="23">
        <f t="shared" si="82"/>
        <v>0.17432567332973467</v>
      </c>
      <c r="S502" s="20">
        <f t="shared" si="83"/>
        <v>0</v>
      </c>
      <c r="T502" s="20">
        <f t="shared" si="84"/>
        <v>0</v>
      </c>
      <c r="U502" s="20">
        <f>(0.5*'Vehicle Data'!$C$3*(E502^2-E501^2))/1000</f>
        <v>0</v>
      </c>
      <c r="V502" s="20">
        <f t="shared" si="86"/>
        <v>0</v>
      </c>
      <c r="W502" s="37">
        <f>SUM(V$3:V502)/3600</f>
        <v>8.7378823045267548E-2</v>
      </c>
      <c r="Y502" s="3"/>
    </row>
    <row r="503" spans="1:25" x14ac:dyDescent="0.3">
      <c r="A503" s="7" t="s">
        <v>18</v>
      </c>
      <c r="B503" s="7">
        <v>500</v>
      </c>
      <c r="C503" s="7">
        <v>500</v>
      </c>
      <c r="D503" s="12">
        <v>0</v>
      </c>
      <c r="E503" s="24">
        <f t="shared" si="78"/>
        <v>0</v>
      </c>
      <c r="F503" s="24">
        <f>SUM(E$3:E503)</f>
        <v>2893.3333333333344</v>
      </c>
      <c r="G503" s="31">
        <f t="shared" si="87"/>
        <v>0</v>
      </c>
      <c r="H503" s="31">
        <f t="shared" si="85"/>
        <v>0</v>
      </c>
      <c r="I503" s="35">
        <f>'Vehicle Data'!$C$8</f>
        <v>185.52672000000001</v>
      </c>
      <c r="J503" s="35">
        <f>0.5*'Vehicle Data'!$C$4*'Vehicle Data'!$C$9*'Vehicle Data'!$C$6*(Calculations!E503^2)</f>
        <v>0</v>
      </c>
      <c r="K503" s="35">
        <f>'Vehicle Data'!$C$3*G503</f>
        <v>0</v>
      </c>
      <c r="L503" s="35">
        <f t="shared" si="79"/>
        <v>185.52672000000001</v>
      </c>
      <c r="M503" s="22">
        <f t="shared" si="77"/>
        <v>0</v>
      </c>
      <c r="N503" s="22">
        <f>SUM(M$3:M503)</f>
        <v>1249883.6461711079</v>
      </c>
      <c r="O503" s="22">
        <f t="shared" si="80"/>
        <v>0.34718990171419661</v>
      </c>
      <c r="P503" s="23">
        <f t="shared" si="81"/>
        <v>0</v>
      </c>
      <c r="Q503" s="23">
        <f>SUMIF(P$3:P503, "&lt;0")</f>
        <v>-627572.42398704484</v>
      </c>
      <c r="R503" s="23">
        <f t="shared" si="82"/>
        <v>0.17432567332973467</v>
      </c>
      <c r="S503" s="20">
        <f t="shared" si="83"/>
        <v>0</v>
      </c>
      <c r="T503" s="20">
        <f t="shared" si="84"/>
        <v>0</v>
      </c>
      <c r="U503" s="20">
        <f>(0.5*'Vehicle Data'!$C$3*(E503^2-E502^2))/1000</f>
        <v>0</v>
      </c>
      <c r="V503" s="20">
        <f t="shared" si="86"/>
        <v>0</v>
      </c>
      <c r="W503" s="37">
        <f>SUM(V$3:V503)/3600</f>
        <v>8.7378823045267548E-2</v>
      </c>
      <c r="Y503" s="3"/>
    </row>
    <row r="504" spans="1:25" x14ac:dyDescent="0.3">
      <c r="A504" s="7" t="s">
        <v>18</v>
      </c>
      <c r="B504" s="7">
        <v>501</v>
      </c>
      <c r="C504" s="7">
        <v>501</v>
      </c>
      <c r="D504" s="12">
        <v>0</v>
      </c>
      <c r="E504" s="24">
        <f t="shared" si="78"/>
        <v>0</v>
      </c>
      <c r="F504" s="24">
        <f>SUM(E$3:E504)</f>
        <v>2893.3333333333344</v>
      </c>
      <c r="G504" s="31">
        <f t="shared" si="87"/>
        <v>0</v>
      </c>
      <c r="H504" s="31">
        <f t="shared" si="85"/>
        <v>0</v>
      </c>
      <c r="I504" s="35">
        <f>'Vehicle Data'!$C$8</f>
        <v>185.52672000000001</v>
      </c>
      <c r="J504" s="35">
        <f>0.5*'Vehicle Data'!$C$4*'Vehicle Data'!$C$9*'Vehicle Data'!$C$6*(Calculations!E504^2)</f>
        <v>0</v>
      </c>
      <c r="K504" s="35">
        <f>'Vehicle Data'!$C$3*G504</f>
        <v>0</v>
      </c>
      <c r="L504" s="35">
        <f t="shared" si="79"/>
        <v>185.52672000000001</v>
      </c>
      <c r="M504" s="22">
        <f t="shared" si="77"/>
        <v>0</v>
      </c>
      <c r="N504" s="22">
        <f>SUM(M$3:M504)</f>
        <v>1249883.6461711079</v>
      </c>
      <c r="O504" s="22">
        <f t="shared" si="80"/>
        <v>0.34718990171419661</v>
      </c>
      <c r="P504" s="23">
        <f t="shared" si="81"/>
        <v>0</v>
      </c>
      <c r="Q504" s="23">
        <f>SUMIF(P$3:P504, "&lt;0")</f>
        <v>-627572.42398704484</v>
      </c>
      <c r="R504" s="23">
        <f t="shared" si="82"/>
        <v>0.17432567332973467</v>
      </c>
      <c r="S504" s="20">
        <f t="shared" si="83"/>
        <v>0</v>
      </c>
      <c r="T504" s="20">
        <f t="shared" si="84"/>
        <v>0</v>
      </c>
      <c r="U504" s="20">
        <f>(0.5*'Vehicle Data'!$C$3*(E504^2-E503^2))/1000</f>
        <v>0</v>
      </c>
      <c r="V504" s="20">
        <f t="shared" si="86"/>
        <v>0</v>
      </c>
      <c r="W504" s="37">
        <f>SUM(V$3:V504)/3600</f>
        <v>8.7378823045267548E-2</v>
      </c>
      <c r="Y504" s="3"/>
    </row>
    <row r="505" spans="1:25" x14ac:dyDescent="0.3">
      <c r="A505" s="7" t="s">
        <v>18</v>
      </c>
      <c r="B505" s="7">
        <v>502</v>
      </c>
      <c r="C505" s="7">
        <v>502</v>
      </c>
      <c r="D505" s="12">
        <v>0</v>
      </c>
      <c r="E505" s="24">
        <f t="shared" si="78"/>
        <v>0</v>
      </c>
      <c r="F505" s="24">
        <f>SUM(E$3:E505)</f>
        <v>2893.3333333333344</v>
      </c>
      <c r="G505" s="31">
        <f t="shared" si="87"/>
        <v>0</v>
      </c>
      <c r="H505" s="31">
        <f t="shared" si="85"/>
        <v>0</v>
      </c>
      <c r="I505" s="35">
        <f>'Vehicle Data'!$C$8</f>
        <v>185.52672000000001</v>
      </c>
      <c r="J505" s="35">
        <f>0.5*'Vehicle Data'!$C$4*'Vehicle Data'!$C$9*'Vehicle Data'!$C$6*(Calculations!E505^2)</f>
        <v>0</v>
      </c>
      <c r="K505" s="35">
        <f>'Vehicle Data'!$C$3*G505</f>
        <v>0</v>
      </c>
      <c r="L505" s="35">
        <f t="shared" si="79"/>
        <v>185.52672000000001</v>
      </c>
      <c r="M505" s="22">
        <f t="shared" si="77"/>
        <v>0</v>
      </c>
      <c r="N505" s="22">
        <f>SUM(M$3:M505)</f>
        <v>1249883.6461711079</v>
      </c>
      <c r="O505" s="22">
        <f t="shared" si="80"/>
        <v>0.34718990171419661</v>
      </c>
      <c r="P505" s="23">
        <f t="shared" si="81"/>
        <v>0</v>
      </c>
      <c r="Q505" s="23">
        <f>SUMIF(P$3:P505, "&lt;0")</f>
        <v>-627572.42398704484</v>
      </c>
      <c r="R505" s="23">
        <f t="shared" si="82"/>
        <v>0.17432567332973467</v>
      </c>
      <c r="S505" s="20">
        <f t="shared" si="83"/>
        <v>0</v>
      </c>
      <c r="T505" s="20">
        <f t="shared" si="84"/>
        <v>0</v>
      </c>
      <c r="U505" s="20">
        <f>(0.5*'Vehicle Data'!$C$3*(E505^2-E504^2))/1000</f>
        <v>0</v>
      </c>
      <c r="V505" s="20">
        <f t="shared" si="86"/>
        <v>0</v>
      </c>
      <c r="W505" s="37">
        <f>SUM(V$3:V505)/3600</f>
        <v>8.7378823045267548E-2</v>
      </c>
      <c r="Y505" s="3"/>
    </row>
    <row r="506" spans="1:25" x14ac:dyDescent="0.3">
      <c r="A506" s="7" t="s">
        <v>18</v>
      </c>
      <c r="B506" s="7">
        <v>503</v>
      </c>
      <c r="C506" s="7">
        <v>503</v>
      </c>
      <c r="D506" s="12">
        <v>0</v>
      </c>
      <c r="E506" s="24">
        <f t="shared" si="78"/>
        <v>0</v>
      </c>
      <c r="F506" s="24">
        <f>SUM(E$3:E506)</f>
        <v>2893.3333333333344</v>
      </c>
      <c r="G506" s="31">
        <f t="shared" si="87"/>
        <v>0</v>
      </c>
      <c r="H506" s="31">
        <f t="shared" si="85"/>
        <v>0</v>
      </c>
      <c r="I506" s="35">
        <f>'Vehicle Data'!$C$8</f>
        <v>185.52672000000001</v>
      </c>
      <c r="J506" s="35">
        <f>0.5*'Vehicle Data'!$C$4*'Vehicle Data'!$C$9*'Vehicle Data'!$C$6*(Calculations!E506^2)</f>
        <v>0</v>
      </c>
      <c r="K506" s="35">
        <f>'Vehicle Data'!$C$3*G506</f>
        <v>0</v>
      </c>
      <c r="L506" s="35">
        <f t="shared" si="79"/>
        <v>185.52672000000001</v>
      </c>
      <c r="M506" s="22">
        <f t="shared" si="77"/>
        <v>0</v>
      </c>
      <c r="N506" s="22">
        <f>SUM(M$3:M506)</f>
        <v>1249883.6461711079</v>
      </c>
      <c r="O506" s="22">
        <f t="shared" si="80"/>
        <v>0.34718990171419661</v>
      </c>
      <c r="P506" s="23">
        <f t="shared" si="81"/>
        <v>0</v>
      </c>
      <c r="Q506" s="23">
        <f>SUMIF(P$3:P506, "&lt;0")</f>
        <v>-627572.42398704484</v>
      </c>
      <c r="R506" s="23">
        <f t="shared" si="82"/>
        <v>0.17432567332973467</v>
      </c>
      <c r="S506" s="20">
        <f t="shared" si="83"/>
        <v>0</v>
      </c>
      <c r="T506" s="20">
        <f t="shared" si="84"/>
        <v>0</v>
      </c>
      <c r="U506" s="20">
        <f>(0.5*'Vehicle Data'!$C$3*(E506^2-E505^2))/1000</f>
        <v>0</v>
      </c>
      <c r="V506" s="20">
        <f t="shared" si="86"/>
        <v>0</v>
      </c>
      <c r="W506" s="37">
        <f>SUM(V$3:V506)/3600</f>
        <v>8.7378823045267548E-2</v>
      </c>
      <c r="Y506" s="3"/>
    </row>
    <row r="507" spans="1:25" x14ac:dyDescent="0.3">
      <c r="A507" s="7" t="s">
        <v>18</v>
      </c>
      <c r="B507" s="7">
        <v>504</v>
      </c>
      <c r="C507" s="7">
        <v>504</v>
      </c>
      <c r="D507" s="12">
        <v>0</v>
      </c>
      <c r="E507" s="24">
        <f t="shared" si="78"/>
        <v>0</v>
      </c>
      <c r="F507" s="24">
        <f>SUM(E$3:E507)</f>
        <v>2893.3333333333344</v>
      </c>
      <c r="G507" s="31">
        <f t="shared" si="87"/>
        <v>0</v>
      </c>
      <c r="H507" s="31">
        <f t="shared" si="85"/>
        <v>0</v>
      </c>
      <c r="I507" s="35">
        <f>'Vehicle Data'!$C$8</f>
        <v>185.52672000000001</v>
      </c>
      <c r="J507" s="35">
        <f>0.5*'Vehicle Data'!$C$4*'Vehicle Data'!$C$9*'Vehicle Data'!$C$6*(Calculations!E507^2)</f>
        <v>0</v>
      </c>
      <c r="K507" s="35">
        <f>'Vehicle Data'!$C$3*G507</f>
        <v>0</v>
      </c>
      <c r="L507" s="35">
        <f t="shared" si="79"/>
        <v>185.52672000000001</v>
      </c>
      <c r="M507" s="22">
        <f t="shared" si="77"/>
        <v>0</v>
      </c>
      <c r="N507" s="22">
        <f>SUM(M$3:M507)</f>
        <v>1249883.6461711079</v>
      </c>
      <c r="O507" s="22">
        <f t="shared" si="80"/>
        <v>0.34718990171419661</v>
      </c>
      <c r="P507" s="23">
        <f t="shared" si="81"/>
        <v>0</v>
      </c>
      <c r="Q507" s="23">
        <f>SUMIF(P$3:P507, "&lt;0")</f>
        <v>-627572.42398704484</v>
      </c>
      <c r="R507" s="23">
        <f t="shared" si="82"/>
        <v>0.17432567332973467</v>
      </c>
      <c r="S507" s="20">
        <f t="shared" si="83"/>
        <v>0</v>
      </c>
      <c r="T507" s="20">
        <f t="shared" si="84"/>
        <v>0</v>
      </c>
      <c r="U507" s="20">
        <f>(0.5*'Vehicle Data'!$C$3*(E507^2-E506^2))/1000</f>
        <v>0</v>
      </c>
      <c r="V507" s="20">
        <f t="shared" si="86"/>
        <v>0</v>
      </c>
      <c r="W507" s="37">
        <f>SUM(V$3:V507)/3600</f>
        <v>8.7378823045267548E-2</v>
      </c>
      <c r="Y507" s="3"/>
    </row>
    <row r="508" spans="1:25" x14ac:dyDescent="0.3">
      <c r="A508" s="7" t="s">
        <v>18</v>
      </c>
      <c r="B508" s="7">
        <v>505</v>
      </c>
      <c r="C508" s="7">
        <v>505</v>
      </c>
      <c r="D508" s="12">
        <v>0</v>
      </c>
      <c r="E508" s="24">
        <f t="shared" si="78"/>
        <v>0</v>
      </c>
      <c r="F508" s="24">
        <f>SUM(E$3:E508)</f>
        <v>2893.3333333333344</v>
      </c>
      <c r="G508" s="31">
        <f t="shared" si="87"/>
        <v>0</v>
      </c>
      <c r="H508" s="31">
        <f t="shared" si="85"/>
        <v>0</v>
      </c>
      <c r="I508" s="35">
        <f>'Vehicle Data'!$C$8</f>
        <v>185.52672000000001</v>
      </c>
      <c r="J508" s="35">
        <f>0.5*'Vehicle Data'!$C$4*'Vehicle Data'!$C$9*'Vehicle Data'!$C$6*(Calculations!E508^2)</f>
        <v>0</v>
      </c>
      <c r="K508" s="35">
        <f>'Vehicle Data'!$C$3*G508</f>
        <v>0</v>
      </c>
      <c r="L508" s="35">
        <f t="shared" si="79"/>
        <v>185.52672000000001</v>
      </c>
      <c r="M508" s="22">
        <f t="shared" si="77"/>
        <v>0</v>
      </c>
      <c r="N508" s="22">
        <f>SUM(M$3:M508)</f>
        <v>1249883.6461711079</v>
      </c>
      <c r="O508" s="22">
        <f t="shared" si="80"/>
        <v>0.34718990171419661</v>
      </c>
      <c r="P508" s="23">
        <f t="shared" si="81"/>
        <v>0</v>
      </c>
      <c r="Q508" s="23">
        <f>SUMIF(P$3:P508, "&lt;0")</f>
        <v>-627572.42398704484</v>
      </c>
      <c r="R508" s="23">
        <f t="shared" si="82"/>
        <v>0.17432567332973467</v>
      </c>
      <c r="S508" s="20">
        <f t="shared" si="83"/>
        <v>0</v>
      </c>
      <c r="T508" s="20">
        <f t="shared" si="84"/>
        <v>0</v>
      </c>
      <c r="U508" s="20">
        <f>(0.5*'Vehicle Data'!$C$3*(E508^2-E507^2))/1000</f>
        <v>0</v>
      </c>
      <c r="V508" s="20">
        <f t="shared" si="86"/>
        <v>0</v>
      </c>
      <c r="W508" s="37">
        <f>SUM(V$3:V508)/3600</f>
        <v>8.7378823045267548E-2</v>
      </c>
      <c r="Y508" s="3"/>
    </row>
    <row r="509" spans="1:25" x14ac:dyDescent="0.3">
      <c r="A509" s="7" t="s">
        <v>18</v>
      </c>
      <c r="B509" s="7">
        <v>506</v>
      </c>
      <c r="C509" s="7">
        <v>506</v>
      </c>
      <c r="D509" s="12">
        <v>0</v>
      </c>
      <c r="E509" s="24">
        <f t="shared" si="78"/>
        <v>0</v>
      </c>
      <c r="F509" s="24">
        <f>SUM(E$3:E509)</f>
        <v>2893.3333333333344</v>
      </c>
      <c r="G509" s="31">
        <f t="shared" si="87"/>
        <v>0</v>
      </c>
      <c r="H509" s="31">
        <f t="shared" si="85"/>
        <v>0</v>
      </c>
      <c r="I509" s="35">
        <f>'Vehicle Data'!$C$8</f>
        <v>185.52672000000001</v>
      </c>
      <c r="J509" s="35">
        <f>0.5*'Vehicle Data'!$C$4*'Vehicle Data'!$C$9*'Vehicle Data'!$C$6*(Calculations!E509^2)</f>
        <v>0</v>
      </c>
      <c r="K509" s="35">
        <f>'Vehicle Data'!$C$3*G509</f>
        <v>0</v>
      </c>
      <c r="L509" s="35">
        <f t="shared" si="79"/>
        <v>185.52672000000001</v>
      </c>
      <c r="M509" s="22">
        <f t="shared" si="77"/>
        <v>0</v>
      </c>
      <c r="N509" s="22">
        <f>SUM(M$3:M509)</f>
        <v>1249883.6461711079</v>
      </c>
      <c r="O509" s="22">
        <f t="shared" si="80"/>
        <v>0.34718990171419661</v>
      </c>
      <c r="P509" s="23">
        <f t="shared" si="81"/>
        <v>0</v>
      </c>
      <c r="Q509" s="23">
        <f>SUMIF(P$3:P509, "&lt;0")</f>
        <v>-627572.42398704484</v>
      </c>
      <c r="R509" s="23">
        <f t="shared" si="82"/>
        <v>0.17432567332973467</v>
      </c>
      <c r="S509" s="20">
        <f t="shared" si="83"/>
        <v>0</v>
      </c>
      <c r="T509" s="20">
        <f t="shared" si="84"/>
        <v>0</v>
      </c>
      <c r="U509" s="20">
        <f>(0.5*'Vehicle Data'!$C$3*(E509^2-E508^2))/1000</f>
        <v>0</v>
      </c>
      <c r="V509" s="20">
        <f t="shared" si="86"/>
        <v>0</v>
      </c>
      <c r="W509" s="37">
        <f>SUM(V$3:V509)/3600</f>
        <v>8.7378823045267548E-2</v>
      </c>
      <c r="Y509" s="3"/>
    </row>
    <row r="510" spans="1:25" x14ac:dyDescent="0.3">
      <c r="A510" s="7" t="s">
        <v>18</v>
      </c>
      <c r="B510" s="7">
        <v>507</v>
      </c>
      <c r="C510" s="7">
        <v>507</v>
      </c>
      <c r="D510" s="12">
        <v>0</v>
      </c>
      <c r="E510" s="24">
        <f t="shared" si="78"/>
        <v>0</v>
      </c>
      <c r="F510" s="24">
        <f>SUM(E$3:E510)</f>
        <v>2893.3333333333344</v>
      </c>
      <c r="G510" s="31">
        <f t="shared" si="87"/>
        <v>0</v>
      </c>
      <c r="H510" s="31">
        <f t="shared" si="85"/>
        <v>0</v>
      </c>
      <c r="I510" s="35">
        <f>'Vehicle Data'!$C$8</f>
        <v>185.52672000000001</v>
      </c>
      <c r="J510" s="35">
        <f>0.5*'Vehicle Data'!$C$4*'Vehicle Data'!$C$9*'Vehicle Data'!$C$6*(Calculations!E510^2)</f>
        <v>0</v>
      </c>
      <c r="K510" s="35">
        <f>'Vehicle Data'!$C$3*G510</f>
        <v>0</v>
      </c>
      <c r="L510" s="35">
        <f t="shared" si="79"/>
        <v>185.52672000000001</v>
      </c>
      <c r="M510" s="22">
        <f t="shared" si="77"/>
        <v>0</v>
      </c>
      <c r="N510" s="22">
        <f>SUM(M$3:M510)</f>
        <v>1249883.6461711079</v>
      </c>
      <c r="O510" s="22">
        <f t="shared" si="80"/>
        <v>0.34718990171419661</v>
      </c>
      <c r="P510" s="23">
        <f t="shared" si="81"/>
        <v>0</v>
      </c>
      <c r="Q510" s="23">
        <f>SUMIF(P$3:P510, "&lt;0")</f>
        <v>-627572.42398704484</v>
      </c>
      <c r="R510" s="23">
        <f t="shared" si="82"/>
        <v>0.17432567332973467</v>
      </c>
      <c r="S510" s="20">
        <f t="shared" si="83"/>
        <v>0</v>
      </c>
      <c r="T510" s="20">
        <f t="shared" si="84"/>
        <v>0</v>
      </c>
      <c r="U510" s="20">
        <f>(0.5*'Vehicle Data'!$C$3*(E510^2-E509^2))/1000</f>
        <v>0</v>
      </c>
      <c r="V510" s="20">
        <f t="shared" si="86"/>
        <v>0</v>
      </c>
      <c r="W510" s="37">
        <f>SUM(V$3:V510)/3600</f>
        <v>8.7378823045267548E-2</v>
      </c>
      <c r="Y510" s="3"/>
    </row>
    <row r="511" spans="1:25" x14ac:dyDescent="0.3">
      <c r="A511" s="7" t="s">
        <v>18</v>
      </c>
      <c r="B511" s="7">
        <v>508</v>
      </c>
      <c r="C511" s="7">
        <v>508</v>
      </c>
      <c r="D511" s="12">
        <v>0</v>
      </c>
      <c r="E511" s="24">
        <f t="shared" si="78"/>
        <v>0</v>
      </c>
      <c r="F511" s="24">
        <f>SUM(E$3:E511)</f>
        <v>2893.3333333333344</v>
      </c>
      <c r="G511" s="31">
        <f t="shared" si="87"/>
        <v>0</v>
      </c>
      <c r="H511" s="31">
        <f t="shared" si="85"/>
        <v>0</v>
      </c>
      <c r="I511" s="35">
        <f>'Vehicle Data'!$C$8</f>
        <v>185.52672000000001</v>
      </c>
      <c r="J511" s="35">
        <f>0.5*'Vehicle Data'!$C$4*'Vehicle Data'!$C$9*'Vehicle Data'!$C$6*(Calculations!E511^2)</f>
        <v>0</v>
      </c>
      <c r="K511" s="35">
        <f>'Vehicle Data'!$C$3*G511</f>
        <v>0</v>
      </c>
      <c r="L511" s="35">
        <f t="shared" si="79"/>
        <v>185.52672000000001</v>
      </c>
      <c r="M511" s="22">
        <f t="shared" si="77"/>
        <v>0</v>
      </c>
      <c r="N511" s="22">
        <f>SUM(M$3:M511)</f>
        <v>1249883.6461711079</v>
      </c>
      <c r="O511" s="22">
        <f t="shared" si="80"/>
        <v>0.34718990171419661</v>
      </c>
      <c r="P511" s="23">
        <f t="shared" si="81"/>
        <v>0</v>
      </c>
      <c r="Q511" s="23">
        <f>SUMIF(P$3:P511, "&lt;0")</f>
        <v>-627572.42398704484</v>
      </c>
      <c r="R511" s="23">
        <f t="shared" si="82"/>
        <v>0.17432567332973467</v>
      </c>
      <c r="S511" s="20">
        <f t="shared" si="83"/>
        <v>0</v>
      </c>
      <c r="T511" s="20">
        <f t="shared" si="84"/>
        <v>0</v>
      </c>
      <c r="U511" s="20">
        <f>(0.5*'Vehicle Data'!$C$3*(E511^2-E510^2))/1000</f>
        <v>0</v>
      </c>
      <c r="V511" s="20">
        <f t="shared" si="86"/>
        <v>0</v>
      </c>
      <c r="W511" s="37">
        <f>SUM(V$3:V511)/3600</f>
        <v>8.7378823045267548E-2</v>
      </c>
      <c r="Y511" s="3"/>
    </row>
    <row r="512" spans="1:25" x14ac:dyDescent="0.3">
      <c r="A512" s="7" t="s">
        <v>18</v>
      </c>
      <c r="B512" s="7">
        <v>509</v>
      </c>
      <c r="C512" s="7">
        <v>509</v>
      </c>
      <c r="D512" s="12">
        <v>0</v>
      </c>
      <c r="E512" s="24">
        <f t="shared" si="78"/>
        <v>0</v>
      </c>
      <c r="F512" s="24">
        <f>SUM(E$3:E512)</f>
        <v>2893.3333333333344</v>
      </c>
      <c r="G512" s="31">
        <f t="shared" si="87"/>
        <v>0</v>
      </c>
      <c r="H512" s="31">
        <f t="shared" si="85"/>
        <v>0</v>
      </c>
      <c r="I512" s="35">
        <f>'Vehicle Data'!$C$8</f>
        <v>185.52672000000001</v>
      </c>
      <c r="J512" s="35">
        <f>0.5*'Vehicle Data'!$C$4*'Vehicle Data'!$C$9*'Vehicle Data'!$C$6*(Calculations!E512^2)</f>
        <v>0</v>
      </c>
      <c r="K512" s="35">
        <f>'Vehicle Data'!$C$3*G512</f>
        <v>0</v>
      </c>
      <c r="L512" s="35">
        <f t="shared" si="79"/>
        <v>185.52672000000001</v>
      </c>
      <c r="M512" s="22">
        <f t="shared" si="77"/>
        <v>0</v>
      </c>
      <c r="N512" s="22">
        <f>SUM(M$3:M512)</f>
        <v>1249883.6461711079</v>
      </c>
      <c r="O512" s="22">
        <f t="shared" si="80"/>
        <v>0.34718990171419661</v>
      </c>
      <c r="P512" s="23">
        <f t="shared" si="81"/>
        <v>0</v>
      </c>
      <c r="Q512" s="23">
        <f>SUMIF(P$3:P512, "&lt;0")</f>
        <v>-627572.42398704484</v>
      </c>
      <c r="R512" s="23">
        <f t="shared" si="82"/>
        <v>0.17432567332973467</v>
      </c>
      <c r="S512" s="20">
        <f t="shared" si="83"/>
        <v>0</v>
      </c>
      <c r="T512" s="20">
        <f t="shared" si="84"/>
        <v>0</v>
      </c>
      <c r="U512" s="20">
        <f>(0.5*'Vehicle Data'!$C$3*(E512^2-E511^2))/1000</f>
        <v>0</v>
      </c>
      <c r="V512" s="20">
        <f t="shared" si="86"/>
        <v>0</v>
      </c>
      <c r="W512" s="37">
        <f>SUM(V$3:V512)/3600</f>
        <v>8.7378823045267548E-2</v>
      </c>
      <c r="Y512" s="3"/>
    </row>
    <row r="513" spans="1:25" x14ac:dyDescent="0.3">
      <c r="A513" s="7" t="s">
        <v>18</v>
      </c>
      <c r="B513" s="7">
        <v>510</v>
      </c>
      <c r="C513" s="7">
        <v>510</v>
      </c>
      <c r="D513" s="12">
        <v>0</v>
      </c>
      <c r="E513" s="24">
        <f t="shared" si="78"/>
        <v>0</v>
      </c>
      <c r="F513" s="24">
        <f>SUM(E$3:E513)</f>
        <v>2893.3333333333344</v>
      </c>
      <c r="G513" s="31">
        <f t="shared" si="87"/>
        <v>0</v>
      </c>
      <c r="H513" s="31">
        <f t="shared" si="85"/>
        <v>3.4722222222222224E-2</v>
      </c>
      <c r="I513" s="35">
        <f>'Vehicle Data'!$C$8</f>
        <v>185.52672000000001</v>
      </c>
      <c r="J513" s="35">
        <f>0.5*'Vehicle Data'!$C$4*'Vehicle Data'!$C$9*'Vehicle Data'!$C$6*(Calculations!E513^2)</f>
        <v>0</v>
      </c>
      <c r="K513" s="35">
        <f>'Vehicle Data'!$C$3*G513</f>
        <v>0</v>
      </c>
      <c r="L513" s="35">
        <f t="shared" si="79"/>
        <v>185.52672000000001</v>
      </c>
      <c r="M513" s="22">
        <f t="shared" si="77"/>
        <v>0</v>
      </c>
      <c r="N513" s="22">
        <f>SUM(M$3:M513)</f>
        <v>1249883.6461711079</v>
      </c>
      <c r="O513" s="22">
        <f t="shared" si="80"/>
        <v>0.34718990171419661</v>
      </c>
      <c r="P513" s="23">
        <f t="shared" si="81"/>
        <v>0</v>
      </c>
      <c r="Q513" s="23">
        <f>SUMIF(P$3:P513, "&lt;0")</f>
        <v>-627572.42398704484</v>
      </c>
      <c r="R513" s="23">
        <f t="shared" si="82"/>
        <v>0.17432567332973467</v>
      </c>
      <c r="S513" s="20">
        <f t="shared" si="83"/>
        <v>0</v>
      </c>
      <c r="T513" s="20">
        <f t="shared" si="84"/>
        <v>0</v>
      </c>
      <c r="U513" s="20">
        <f>(0.5*'Vehicle Data'!$C$3*(E513^2-E512^2))/1000</f>
        <v>0</v>
      </c>
      <c r="V513" s="20">
        <f t="shared" si="86"/>
        <v>0</v>
      </c>
      <c r="W513" s="37">
        <f>SUM(V$3:V513)/3600</f>
        <v>8.7378823045267548E-2</v>
      </c>
      <c r="Y513" s="3"/>
    </row>
    <row r="514" spans="1:25" x14ac:dyDescent="0.3">
      <c r="A514" s="7" t="s">
        <v>18</v>
      </c>
      <c r="B514" s="7">
        <v>511</v>
      </c>
      <c r="C514" s="7">
        <v>511</v>
      </c>
      <c r="D514" s="12">
        <v>0</v>
      </c>
      <c r="E514" s="24">
        <f t="shared" si="78"/>
        <v>0</v>
      </c>
      <c r="F514" s="24">
        <f>SUM(E$3:E514)</f>
        <v>2893.3333333333344</v>
      </c>
      <c r="G514" s="31">
        <f t="shared" si="87"/>
        <v>6.9444444444444448E-2</v>
      </c>
      <c r="H514" s="31">
        <f t="shared" si="85"/>
        <v>0.1736111111111111</v>
      </c>
      <c r="I514" s="35">
        <f>'Vehicle Data'!$C$8</f>
        <v>185.52672000000001</v>
      </c>
      <c r="J514" s="35">
        <f>0.5*'Vehicle Data'!$C$4*'Vehicle Data'!$C$9*'Vehicle Data'!$C$6*(Calculations!E514^2)</f>
        <v>0</v>
      </c>
      <c r="K514" s="35">
        <f>'Vehicle Data'!$C$3*G514</f>
        <v>109.44444444444444</v>
      </c>
      <c r="L514" s="35">
        <f t="shared" si="79"/>
        <v>294.97116444444447</v>
      </c>
      <c r="M514" s="22">
        <f t="shared" si="77"/>
        <v>0</v>
      </c>
      <c r="N514" s="22">
        <f>SUM(M$3:M514)</f>
        <v>1249883.6461711079</v>
      </c>
      <c r="O514" s="22">
        <f t="shared" si="80"/>
        <v>0.34718990171419661</v>
      </c>
      <c r="P514" s="23">
        <f t="shared" si="81"/>
        <v>0</v>
      </c>
      <c r="Q514" s="23">
        <f>SUMIF(P$3:P514, "&lt;0")</f>
        <v>-627572.42398704484</v>
      </c>
      <c r="R514" s="23">
        <f t="shared" si="82"/>
        <v>0.17432567332973467</v>
      </c>
      <c r="S514" s="20">
        <f t="shared" si="83"/>
        <v>0</v>
      </c>
      <c r="T514" s="20">
        <f t="shared" si="84"/>
        <v>0</v>
      </c>
      <c r="U514" s="20">
        <f>(0.5*'Vehicle Data'!$C$3*(E514^2-E513^2))/1000</f>
        <v>0</v>
      </c>
      <c r="V514" s="20">
        <f t="shared" si="86"/>
        <v>0</v>
      </c>
      <c r="W514" s="37">
        <f>SUM(V$3:V514)/3600</f>
        <v>8.7378823045267548E-2</v>
      </c>
      <c r="Y514" s="3"/>
    </row>
    <row r="515" spans="1:25" x14ac:dyDescent="0.3">
      <c r="A515" s="7" t="s">
        <v>18</v>
      </c>
      <c r="B515" s="7">
        <v>512</v>
      </c>
      <c r="C515" s="7">
        <v>512</v>
      </c>
      <c r="D515" s="12">
        <v>0.5</v>
      </c>
      <c r="E515" s="24">
        <f t="shared" si="78"/>
        <v>0.1388888888888889</v>
      </c>
      <c r="F515" s="24">
        <f>SUM(E$3:E515)</f>
        <v>2893.4722222222231</v>
      </c>
      <c r="G515" s="31">
        <f t="shared" si="87"/>
        <v>0.34722222222222221</v>
      </c>
      <c r="H515" s="31">
        <f t="shared" si="85"/>
        <v>0.38888888888888884</v>
      </c>
      <c r="I515" s="35">
        <f>'Vehicle Data'!$C$8</f>
        <v>185.52672000000001</v>
      </c>
      <c r="J515" s="35">
        <f>0.5*'Vehicle Data'!$C$4*'Vehicle Data'!$C$9*'Vehicle Data'!$C$6*(Calculations!E515^2)</f>
        <v>9.704861111111112E-3</v>
      </c>
      <c r="K515" s="35">
        <f>'Vehicle Data'!$C$3*G515</f>
        <v>547.22222222222217</v>
      </c>
      <c r="L515" s="35">
        <f t="shared" si="79"/>
        <v>732.75864708333324</v>
      </c>
      <c r="M515" s="22">
        <f t="shared" ref="M515:M578" si="88">IF(G515&gt;0,L515*E515,0)</f>
        <v>101.77203431712962</v>
      </c>
      <c r="N515" s="22">
        <f>SUM(M$3:M515)</f>
        <v>1249985.4182054249</v>
      </c>
      <c r="O515" s="22">
        <f t="shared" si="80"/>
        <v>0.34721817172372915</v>
      </c>
      <c r="P515" s="23">
        <f t="shared" si="81"/>
        <v>0</v>
      </c>
      <c r="Q515" s="23">
        <f>SUMIF(P$3:P515, "&lt;0")</f>
        <v>-627572.42398704484</v>
      </c>
      <c r="R515" s="23">
        <f t="shared" si="82"/>
        <v>0.17432567332973467</v>
      </c>
      <c r="S515" s="20">
        <f t="shared" si="83"/>
        <v>101.77203431712962</v>
      </c>
      <c r="T515" s="20">
        <f t="shared" si="84"/>
        <v>0.10177203431712963</v>
      </c>
      <c r="U515" s="20">
        <f>(0.5*'Vehicle Data'!$C$3*(E515^2-E514^2))/1000</f>
        <v>1.520061728395062E-2</v>
      </c>
      <c r="V515" s="20">
        <f t="shared" si="86"/>
        <v>0</v>
      </c>
      <c r="W515" s="37">
        <f>SUM(V$3:V515)/3600</f>
        <v>8.7378823045267548E-2</v>
      </c>
      <c r="Y515" s="3"/>
    </row>
    <row r="516" spans="1:25" x14ac:dyDescent="0.3">
      <c r="A516" s="7" t="s">
        <v>18</v>
      </c>
      <c r="B516" s="7">
        <v>513</v>
      </c>
      <c r="C516" s="7">
        <v>513</v>
      </c>
      <c r="D516" s="12">
        <v>2.5</v>
      </c>
      <c r="E516" s="24">
        <f t="shared" ref="E516:E579" si="89">D516/3.6</f>
        <v>0.69444444444444442</v>
      </c>
      <c r="F516" s="24">
        <f>SUM(E$3:E516)</f>
        <v>2894.1666666666674</v>
      </c>
      <c r="G516" s="31">
        <f t="shared" si="87"/>
        <v>0.8472222222222221</v>
      </c>
      <c r="H516" s="31">
        <f t="shared" si="85"/>
        <v>0.47222222222222227</v>
      </c>
      <c r="I516" s="35">
        <f>'Vehicle Data'!$C$8</f>
        <v>185.52672000000001</v>
      </c>
      <c r="J516" s="35">
        <f>0.5*'Vehicle Data'!$C$4*'Vehicle Data'!$C$9*'Vehicle Data'!$C$6*(Calculations!E516^2)</f>
        <v>0.24262152777777776</v>
      </c>
      <c r="K516" s="35">
        <f>'Vehicle Data'!$C$3*G516</f>
        <v>1335.2222222222219</v>
      </c>
      <c r="L516" s="35">
        <f t="shared" ref="L516:L579" si="90">SUM(I516:K516)</f>
        <v>1520.9915637499998</v>
      </c>
      <c r="M516" s="22">
        <f t="shared" si="88"/>
        <v>1056.2441414930554</v>
      </c>
      <c r="N516" s="22">
        <f>SUM(M$3:M516)</f>
        <v>1251041.6623469179</v>
      </c>
      <c r="O516" s="22">
        <f t="shared" ref="O516:O579" si="91">N516/3600000</f>
        <v>0.34751157287414386</v>
      </c>
      <c r="P516" s="23">
        <f t="shared" ref="P516:P579" si="92">IF(G516&lt;0,E516*L516,0)</f>
        <v>0</v>
      </c>
      <c r="Q516" s="23">
        <f>SUMIF(P$3:P516, "&lt;0")</f>
        <v>-627572.42398704484</v>
      </c>
      <c r="R516" s="23">
        <f t="shared" ref="R516:R579" si="93">Q516/3600000*-1</f>
        <v>0.17432567332973467</v>
      </c>
      <c r="S516" s="20">
        <f t="shared" ref="S516:S579" si="94">IF(M516&gt;0,M516,P516)</f>
        <v>1056.2441414930554</v>
      </c>
      <c r="T516" s="20">
        <f t="shared" ref="T516:T579" si="95">L516*E516/1000</f>
        <v>1.0562441414930555</v>
      </c>
      <c r="U516" s="20">
        <f>(0.5*'Vehicle Data'!$C$3*(E516^2-E515^2))/1000</f>
        <v>0.36481481481481476</v>
      </c>
      <c r="V516" s="20">
        <f t="shared" si="86"/>
        <v>0</v>
      </c>
      <c r="W516" s="37">
        <f>SUM(V$3:V516)/3600</f>
        <v>8.7378823045267548E-2</v>
      </c>
      <c r="Y516" s="3"/>
    </row>
    <row r="517" spans="1:25" x14ac:dyDescent="0.3">
      <c r="A517" s="7" t="s">
        <v>18</v>
      </c>
      <c r="B517" s="7">
        <v>514</v>
      </c>
      <c r="C517" s="7">
        <v>514</v>
      </c>
      <c r="D517" s="12">
        <v>6.6</v>
      </c>
      <c r="E517" s="24">
        <f t="shared" si="89"/>
        <v>1.8333333333333333</v>
      </c>
      <c r="F517" s="24">
        <f>SUM(E$3:E517)</f>
        <v>2896.0000000000009</v>
      </c>
      <c r="G517" s="31">
        <f t="shared" si="87"/>
        <v>1.2916666666666667</v>
      </c>
      <c r="H517" s="31">
        <f t="shared" ref="H517:H580" si="96">($G518-$G516)/2</f>
        <v>0.28472222222222232</v>
      </c>
      <c r="I517" s="35">
        <f>'Vehicle Data'!$C$8</f>
        <v>185.52672000000001</v>
      </c>
      <c r="J517" s="35">
        <f>0.5*'Vehicle Data'!$C$4*'Vehicle Data'!$C$9*'Vehicle Data'!$C$6*(Calculations!E517^2)</f>
        <v>1.6909749999999997</v>
      </c>
      <c r="K517" s="35">
        <f>'Vehicle Data'!$C$3*G517</f>
        <v>2035.6666666666667</v>
      </c>
      <c r="L517" s="35">
        <f t="shared" si="90"/>
        <v>2222.8843616666668</v>
      </c>
      <c r="M517" s="22">
        <f t="shared" si="88"/>
        <v>4075.287996388889</v>
      </c>
      <c r="N517" s="22">
        <f>SUM(M$3:M517)</f>
        <v>1255116.9503433069</v>
      </c>
      <c r="O517" s="22">
        <f t="shared" si="91"/>
        <v>0.34864359731758526</v>
      </c>
      <c r="P517" s="23">
        <f t="shared" si="92"/>
        <v>0</v>
      </c>
      <c r="Q517" s="23">
        <f>SUMIF(P$3:P517, "&lt;0")</f>
        <v>-627572.42398704484</v>
      </c>
      <c r="R517" s="23">
        <f t="shared" si="93"/>
        <v>0.17432567332973467</v>
      </c>
      <c r="S517" s="20">
        <f t="shared" si="94"/>
        <v>4075.287996388889</v>
      </c>
      <c r="T517" s="20">
        <f t="shared" si="95"/>
        <v>4.0752879963888891</v>
      </c>
      <c r="U517" s="20">
        <f>(0.5*'Vehicle Data'!$C$3*(E517^2-E516^2))/1000</f>
        <v>2.2685401234567899</v>
      </c>
      <c r="V517" s="20">
        <f t="shared" ref="V517:V580" si="97">IF(U516-U517&gt;0,(U516-U517)*0.8,0)</f>
        <v>0</v>
      </c>
      <c r="W517" s="37">
        <f>SUM(V$3:V517)/3600</f>
        <v>8.7378823045267548E-2</v>
      </c>
      <c r="Y517" s="3"/>
    </row>
    <row r="518" spans="1:25" x14ac:dyDescent="0.3">
      <c r="A518" s="7" t="s">
        <v>18</v>
      </c>
      <c r="B518" s="7">
        <v>515</v>
      </c>
      <c r="C518" s="7">
        <v>515</v>
      </c>
      <c r="D518" s="12">
        <v>11.8</v>
      </c>
      <c r="E518" s="24">
        <f t="shared" si="89"/>
        <v>3.2777777777777777</v>
      </c>
      <c r="F518" s="24">
        <f>SUM(E$3:E518)</f>
        <v>2899.2777777777787</v>
      </c>
      <c r="G518" s="31">
        <f t="shared" ref="G518:G581" si="98">($D519-$D517)/2/3.6</f>
        <v>1.4166666666666667</v>
      </c>
      <c r="H518" s="31">
        <f t="shared" si="96"/>
        <v>-4.1666666666666741E-2</v>
      </c>
      <c r="I518" s="35">
        <f>'Vehicle Data'!$C$8</f>
        <v>185.52672000000001</v>
      </c>
      <c r="J518" s="35">
        <f>0.5*'Vehicle Data'!$C$4*'Vehicle Data'!$C$9*'Vehicle Data'!$C$6*(Calculations!E518^2)</f>
        <v>5.4052194444444437</v>
      </c>
      <c r="K518" s="35">
        <f>'Vehicle Data'!$C$3*G518</f>
        <v>2232.666666666667</v>
      </c>
      <c r="L518" s="35">
        <f t="shared" si="90"/>
        <v>2423.5986061111116</v>
      </c>
      <c r="M518" s="22">
        <f t="shared" si="88"/>
        <v>7944.0176533641988</v>
      </c>
      <c r="N518" s="22">
        <f>SUM(M$3:M518)</f>
        <v>1263060.9679966711</v>
      </c>
      <c r="O518" s="22">
        <f t="shared" si="91"/>
        <v>0.35085026888796417</v>
      </c>
      <c r="P518" s="23">
        <f t="shared" si="92"/>
        <v>0</v>
      </c>
      <c r="Q518" s="23">
        <f>SUMIF(P$3:P518, "&lt;0")</f>
        <v>-627572.42398704484</v>
      </c>
      <c r="R518" s="23">
        <f t="shared" si="93"/>
        <v>0.17432567332973467</v>
      </c>
      <c r="S518" s="20">
        <f t="shared" si="94"/>
        <v>7944.0176533641988</v>
      </c>
      <c r="T518" s="20">
        <f t="shared" si="95"/>
        <v>7.9440176533641988</v>
      </c>
      <c r="U518" s="20">
        <f>(0.5*'Vehicle Data'!$C$3*(E518^2-E517^2))/1000</f>
        <v>5.8175802469135798</v>
      </c>
      <c r="V518" s="20">
        <f t="shared" si="97"/>
        <v>0</v>
      </c>
      <c r="W518" s="37">
        <f>SUM(V$3:V518)/3600</f>
        <v>8.7378823045267548E-2</v>
      </c>
      <c r="Y518" s="3"/>
    </row>
    <row r="519" spans="1:25" x14ac:dyDescent="0.3">
      <c r="A519" s="7" t="s">
        <v>18</v>
      </c>
      <c r="B519" s="7">
        <v>516</v>
      </c>
      <c r="C519" s="7">
        <v>516</v>
      </c>
      <c r="D519" s="12">
        <v>16.8</v>
      </c>
      <c r="E519" s="24">
        <f t="shared" si="89"/>
        <v>4.666666666666667</v>
      </c>
      <c r="F519" s="24">
        <f>SUM(E$3:E519)</f>
        <v>2903.9444444444453</v>
      </c>
      <c r="G519" s="31">
        <f t="shared" si="98"/>
        <v>1.2083333333333333</v>
      </c>
      <c r="H519" s="31">
        <f t="shared" si="96"/>
        <v>-0.35416666666666685</v>
      </c>
      <c r="I519" s="35">
        <f>'Vehicle Data'!$C$8</f>
        <v>185.52672000000001</v>
      </c>
      <c r="J519" s="35">
        <f>0.5*'Vehicle Data'!$C$4*'Vehicle Data'!$C$9*'Vehicle Data'!$C$6*(Calculations!E519^2)</f>
        <v>10.956400000000002</v>
      </c>
      <c r="K519" s="35">
        <f>'Vehicle Data'!$C$3*G519</f>
        <v>1904.3333333333333</v>
      </c>
      <c r="L519" s="35">
        <f t="shared" si="90"/>
        <v>2100.8164533333334</v>
      </c>
      <c r="M519" s="22">
        <f t="shared" si="88"/>
        <v>9803.810115555556</v>
      </c>
      <c r="N519" s="22">
        <f>SUM(M$3:M519)</f>
        <v>1272864.7781122266</v>
      </c>
      <c r="O519" s="22">
        <f t="shared" si="91"/>
        <v>0.35357354947561853</v>
      </c>
      <c r="P519" s="23">
        <f t="shared" si="92"/>
        <v>0</v>
      </c>
      <c r="Q519" s="23">
        <f>SUMIF(P$3:P519, "&lt;0")</f>
        <v>-627572.42398704484</v>
      </c>
      <c r="R519" s="23">
        <f t="shared" si="93"/>
        <v>0.17432567332973467</v>
      </c>
      <c r="S519" s="20">
        <f t="shared" si="94"/>
        <v>9803.810115555556</v>
      </c>
      <c r="T519" s="20">
        <f t="shared" si="95"/>
        <v>9.8038101155555566</v>
      </c>
      <c r="U519" s="20">
        <f>(0.5*'Vehicle Data'!$C$3*(E519^2-E518^2))/1000</f>
        <v>8.6947530864197571</v>
      </c>
      <c r="V519" s="20">
        <f t="shared" si="97"/>
        <v>0</v>
      </c>
      <c r="W519" s="37">
        <f>SUM(V$3:V519)/3600</f>
        <v>8.7378823045267548E-2</v>
      </c>
      <c r="Y519" s="3"/>
    </row>
    <row r="520" spans="1:25" x14ac:dyDescent="0.3">
      <c r="A520" s="7" t="s">
        <v>18</v>
      </c>
      <c r="B520" s="7">
        <v>517</v>
      </c>
      <c r="C520" s="7">
        <v>517</v>
      </c>
      <c r="D520" s="12">
        <v>20.5</v>
      </c>
      <c r="E520" s="24">
        <f t="shared" si="89"/>
        <v>5.6944444444444446</v>
      </c>
      <c r="F520" s="24">
        <f>SUM(E$3:E520)</f>
        <v>2909.6388888888896</v>
      </c>
      <c r="G520" s="31">
        <f t="shared" si="98"/>
        <v>0.70833333333333304</v>
      </c>
      <c r="H520" s="31">
        <f t="shared" si="96"/>
        <v>-0.50694444444444453</v>
      </c>
      <c r="I520" s="35">
        <f>'Vehicle Data'!$C$8</f>
        <v>185.52672000000001</v>
      </c>
      <c r="J520" s="35">
        <f>0.5*'Vehicle Data'!$C$4*'Vehicle Data'!$C$9*'Vehicle Data'!$C$6*(Calculations!E520^2)</f>
        <v>16.313871527777781</v>
      </c>
      <c r="K520" s="35">
        <f>'Vehicle Data'!$C$3*G520</f>
        <v>1116.3333333333328</v>
      </c>
      <c r="L520" s="35">
        <f t="shared" si="90"/>
        <v>1318.1739248611107</v>
      </c>
      <c r="M520" s="22">
        <f t="shared" si="88"/>
        <v>7506.2681832368808</v>
      </c>
      <c r="N520" s="22">
        <f>SUM(M$3:M520)</f>
        <v>1280371.0462954636</v>
      </c>
      <c r="O520" s="22">
        <f t="shared" si="91"/>
        <v>0.3556586239709621</v>
      </c>
      <c r="P520" s="23">
        <f t="shared" si="92"/>
        <v>0</v>
      </c>
      <c r="Q520" s="23">
        <f>SUMIF(P$3:P520, "&lt;0")</f>
        <v>-627572.42398704484</v>
      </c>
      <c r="R520" s="23">
        <f t="shared" si="93"/>
        <v>0.17432567332973467</v>
      </c>
      <c r="S520" s="20">
        <f t="shared" si="94"/>
        <v>7506.2681832368808</v>
      </c>
      <c r="T520" s="20">
        <f t="shared" si="95"/>
        <v>7.5062681832368812</v>
      </c>
      <c r="U520" s="20">
        <f>(0.5*'Vehicle Data'!$C$3*(E520^2-E519^2))/1000</f>
        <v>8.3913487654321006</v>
      </c>
      <c r="V520" s="20">
        <f t="shared" si="97"/>
        <v>0.24272345679012519</v>
      </c>
      <c r="W520" s="37">
        <f>SUM(V$3:V520)/3600</f>
        <v>8.7446246227709246E-2</v>
      </c>
      <c r="Y520" s="3"/>
    </row>
    <row r="521" spans="1:25" x14ac:dyDescent="0.3">
      <c r="A521" s="7" t="s">
        <v>18</v>
      </c>
      <c r="B521" s="7">
        <v>518</v>
      </c>
      <c r="C521" s="7">
        <v>518</v>
      </c>
      <c r="D521" s="12">
        <v>21.9</v>
      </c>
      <c r="E521" s="24">
        <f t="shared" si="89"/>
        <v>6.083333333333333</v>
      </c>
      <c r="F521" s="24">
        <f>SUM(E$3:E521)</f>
        <v>2915.7222222222231</v>
      </c>
      <c r="G521" s="31">
        <f t="shared" si="98"/>
        <v>0.19444444444444425</v>
      </c>
      <c r="H521" s="31">
        <f t="shared" si="96"/>
        <v>-0.39583333333333304</v>
      </c>
      <c r="I521" s="35">
        <f>'Vehicle Data'!$C$8</f>
        <v>185.52672000000001</v>
      </c>
      <c r="J521" s="35">
        <f>0.5*'Vehicle Data'!$C$4*'Vehicle Data'!$C$9*'Vehicle Data'!$C$6*(Calculations!E521^2)</f>
        <v>18.61819375</v>
      </c>
      <c r="K521" s="35">
        <f>'Vehicle Data'!$C$3*G521</f>
        <v>306.44444444444412</v>
      </c>
      <c r="L521" s="35">
        <f t="shared" si="90"/>
        <v>510.58935819444412</v>
      </c>
      <c r="M521" s="22">
        <f t="shared" si="88"/>
        <v>3106.0852623495348</v>
      </c>
      <c r="N521" s="22">
        <f>SUM(M$3:M521)</f>
        <v>1283477.1315578131</v>
      </c>
      <c r="O521" s="22">
        <f t="shared" si="91"/>
        <v>0.35652142543272586</v>
      </c>
      <c r="P521" s="23">
        <f t="shared" si="92"/>
        <v>0</v>
      </c>
      <c r="Q521" s="23">
        <f>SUMIF(P$3:P521, "&lt;0")</f>
        <v>-627572.42398704484</v>
      </c>
      <c r="R521" s="23">
        <f t="shared" si="93"/>
        <v>0.17432567332973467</v>
      </c>
      <c r="S521" s="20">
        <f t="shared" si="94"/>
        <v>3106.0852623495348</v>
      </c>
      <c r="T521" s="20">
        <f t="shared" si="95"/>
        <v>3.1060852623495347</v>
      </c>
      <c r="U521" s="20">
        <f>(0.5*'Vehicle Data'!$C$3*(E521^2-E520^2))/1000</f>
        <v>3.6092345679012285</v>
      </c>
      <c r="V521" s="20">
        <f t="shared" si="97"/>
        <v>3.8256913580246974</v>
      </c>
      <c r="W521" s="37">
        <f>SUM(V$3:V521)/3600</f>
        <v>8.8508938271604998E-2</v>
      </c>
      <c r="Y521" s="3"/>
    </row>
    <row r="522" spans="1:25" x14ac:dyDescent="0.3">
      <c r="A522" s="7" t="s">
        <v>18</v>
      </c>
      <c r="B522" s="7">
        <v>519</v>
      </c>
      <c r="C522" s="7">
        <v>519</v>
      </c>
      <c r="D522" s="12">
        <v>21.9</v>
      </c>
      <c r="E522" s="24">
        <f t="shared" si="89"/>
        <v>6.083333333333333</v>
      </c>
      <c r="F522" s="24">
        <f>SUM(E$3:E522)</f>
        <v>2921.8055555555566</v>
      </c>
      <c r="G522" s="31">
        <f t="shared" si="98"/>
        <v>-8.3333333333333037E-2</v>
      </c>
      <c r="H522" s="31">
        <f t="shared" si="96"/>
        <v>-0.20833333333333309</v>
      </c>
      <c r="I522" s="35">
        <f>'Vehicle Data'!$C$8</f>
        <v>185.52672000000001</v>
      </c>
      <c r="J522" s="35">
        <f>0.5*'Vehicle Data'!$C$4*'Vehicle Data'!$C$9*'Vehicle Data'!$C$6*(Calculations!E522^2)</f>
        <v>18.61819375</v>
      </c>
      <c r="K522" s="35">
        <f>'Vehicle Data'!$C$3*G522</f>
        <v>-131.33333333333286</v>
      </c>
      <c r="L522" s="35">
        <f t="shared" si="90"/>
        <v>72.811580416667141</v>
      </c>
      <c r="M522" s="22">
        <f t="shared" si="88"/>
        <v>0</v>
      </c>
      <c r="N522" s="22">
        <f>SUM(M$3:M522)</f>
        <v>1283477.1315578131</v>
      </c>
      <c r="O522" s="22">
        <f t="shared" si="91"/>
        <v>0.35652142543272586</v>
      </c>
      <c r="P522" s="23">
        <f t="shared" si="92"/>
        <v>442.93711420139175</v>
      </c>
      <c r="Q522" s="23">
        <f>SUMIF(P$3:P522, "&lt;0")</f>
        <v>-627572.42398704484</v>
      </c>
      <c r="R522" s="23">
        <f t="shared" si="93"/>
        <v>0.17432567332973467</v>
      </c>
      <c r="S522" s="20">
        <f t="shared" si="94"/>
        <v>442.93711420139175</v>
      </c>
      <c r="T522" s="20">
        <f t="shared" si="95"/>
        <v>0.44293711420139176</v>
      </c>
      <c r="U522" s="20">
        <f>(0.5*'Vehicle Data'!$C$3*(E522^2-E521^2))/1000</f>
        <v>0</v>
      </c>
      <c r="V522" s="20">
        <f t="shared" si="97"/>
        <v>2.8873876543209831</v>
      </c>
      <c r="W522" s="37">
        <f>SUM(V$3:V522)/3600</f>
        <v>8.9310990397805282E-2</v>
      </c>
      <c r="Y522" s="3"/>
    </row>
    <row r="523" spans="1:25" x14ac:dyDescent="0.3">
      <c r="A523" s="7" t="s">
        <v>18</v>
      </c>
      <c r="B523" s="7">
        <v>520</v>
      </c>
      <c r="C523" s="7">
        <v>520</v>
      </c>
      <c r="D523" s="12">
        <v>21.3</v>
      </c>
      <c r="E523" s="24">
        <f t="shared" si="89"/>
        <v>5.916666666666667</v>
      </c>
      <c r="F523" s="24">
        <f>SUM(E$3:E523)</f>
        <v>2927.7222222222231</v>
      </c>
      <c r="G523" s="31">
        <f t="shared" si="98"/>
        <v>-0.22222222222222193</v>
      </c>
      <c r="H523" s="31">
        <f t="shared" si="96"/>
        <v>-0.10416666666666691</v>
      </c>
      <c r="I523" s="35">
        <f>'Vehicle Data'!$C$8</f>
        <v>185.52672000000001</v>
      </c>
      <c r="J523" s="35">
        <f>0.5*'Vehicle Data'!$C$4*'Vehicle Data'!$C$9*'Vehicle Data'!$C$6*(Calculations!E523^2)</f>
        <v>17.611993750000003</v>
      </c>
      <c r="K523" s="35">
        <f>'Vehicle Data'!$C$3*G523</f>
        <v>-350.22222222222177</v>
      </c>
      <c r="L523" s="35">
        <f t="shared" si="90"/>
        <v>-147.08350847222175</v>
      </c>
      <c r="M523" s="22">
        <f t="shared" si="88"/>
        <v>0</v>
      </c>
      <c r="N523" s="22">
        <f>SUM(M$3:M523)</f>
        <v>1283477.1315578131</v>
      </c>
      <c r="O523" s="22">
        <f t="shared" si="91"/>
        <v>0.35652142543272586</v>
      </c>
      <c r="P523" s="23">
        <f t="shared" si="92"/>
        <v>-870.24409179397878</v>
      </c>
      <c r="Q523" s="23">
        <f>SUMIF(P$3:P523, "&lt;0")</f>
        <v>-628442.66807883885</v>
      </c>
      <c r="R523" s="23">
        <f t="shared" si="93"/>
        <v>0.17456740779967747</v>
      </c>
      <c r="S523" s="20">
        <f t="shared" si="94"/>
        <v>-870.24409179397878</v>
      </c>
      <c r="T523" s="20">
        <f t="shared" si="95"/>
        <v>-0.87024409179397877</v>
      </c>
      <c r="U523" s="20">
        <f>(0.5*'Vehicle Data'!$C$3*(E523^2-E522^2))/1000</f>
        <v>-1.5759999999999943</v>
      </c>
      <c r="V523" s="20">
        <f t="shared" si="97"/>
        <v>1.2607999999999955</v>
      </c>
      <c r="W523" s="37">
        <f>SUM(V$3:V523)/3600</f>
        <v>8.9661212620027506E-2</v>
      </c>
      <c r="Y523" s="3"/>
    </row>
    <row r="524" spans="1:25" x14ac:dyDescent="0.3">
      <c r="A524" s="7" t="s">
        <v>18</v>
      </c>
      <c r="B524" s="7">
        <v>521</v>
      </c>
      <c r="C524" s="7">
        <v>521</v>
      </c>
      <c r="D524" s="12">
        <v>20.3</v>
      </c>
      <c r="E524" s="24">
        <f t="shared" si="89"/>
        <v>5.6388888888888893</v>
      </c>
      <c r="F524" s="24">
        <f>SUM(E$3:E524)</f>
        <v>2933.3611111111118</v>
      </c>
      <c r="G524" s="31">
        <f t="shared" si="98"/>
        <v>-0.29166666666666685</v>
      </c>
      <c r="H524" s="31">
        <f t="shared" si="96"/>
        <v>-6.2500000000000139E-2</v>
      </c>
      <c r="I524" s="35">
        <f>'Vehicle Data'!$C$8</f>
        <v>185.52672000000001</v>
      </c>
      <c r="J524" s="35">
        <f>0.5*'Vehicle Data'!$C$4*'Vehicle Data'!$C$9*'Vehicle Data'!$C$6*(Calculations!E524^2)</f>
        <v>15.997104861111113</v>
      </c>
      <c r="K524" s="35">
        <f>'Vehicle Data'!$C$3*G524</f>
        <v>-459.66666666666697</v>
      </c>
      <c r="L524" s="35">
        <f t="shared" si="90"/>
        <v>-258.1428418055558</v>
      </c>
      <c r="M524" s="22">
        <f t="shared" si="88"/>
        <v>0</v>
      </c>
      <c r="N524" s="22">
        <f>SUM(M$3:M524)</f>
        <v>1283477.1315578131</v>
      </c>
      <c r="O524" s="22">
        <f t="shared" si="91"/>
        <v>0.35652142543272586</v>
      </c>
      <c r="P524" s="23">
        <f t="shared" si="92"/>
        <v>-1455.6388024035509</v>
      </c>
      <c r="Q524" s="23">
        <f>SUMIF(P$3:P524, "&lt;0")</f>
        <v>-629898.30688124243</v>
      </c>
      <c r="R524" s="23">
        <f t="shared" si="93"/>
        <v>0.17497175191145622</v>
      </c>
      <c r="S524" s="20">
        <f t="shared" si="94"/>
        <v>-1455.6388024035509</v>
      </c>
      <c r="T524" s="20">
        <f t="shared" si="95"/>
        <v>-1.4556388024035509</v>
      </c>
      <c r="U524" s="20">
        <f>(0.5*'Vehicle Data'!$C$3*(E524^2-E523^2))/1000</f>
        <v>-2.5293827160493829</v>
      </c>
      <c r="V524" s="20">
        <f t="shared" si="97"/>
        <v>0.76270617283951092</v>
      </c>
      <c r="W524" s="37">
        <f>SUM(V$3:V524)/3600</f>
        <v>8.9873075445816256E-2</v>
      </c>
      <c r="Y524" s="3"/>
    </row>
    <row r="525" spans="1:25" x14ac:dyDescent="0.3">
      <c r="A525" s="7" t="s">
        <v>18</v>
      </c>
      <c r="B525" s="7">
        <v>522</v>
      </c>
      <c r="C525" s="7">
        <v>522</v>
      </c>
      <c r="D525" s="12">
        <v>19.2</v>
      </c>
      <c r="E525" s="24">
        <f t="shared" si="89"/>
        <v>5.333333333333333</v>
      </c>
      <c r="F525" s="24">
        <f>SUM(E$3:E525)</f>
        <v>2938.6944444444453</v>
      </c>
      <c r="G525" s="31">
        <f t="shared" si="98"/>
        <v>-0.34722222222222221</v>
      </c>
      <c r="H525" s="31">
        <f t="shared" si="96"/>
        <v>-0.11111111111111094</v>
      </c>
      <c r="I525" s="35">
        <f>'Vehicle Data'!$C$8</f>
        <v>185.52672000000001</v>
      </c>
      <c r="J525" s="35">
        <f>0.5*'Vehicle Data'!$C$4*'Vehicle Data'!$C$9*'Vehicle Data'!$C$6*(Calculations!E525^2)</f>
        <v>14.3104</v>
      </c>
      <c r="K525" s="35">
        <f>'Vehicle Data'!$C$3*G525</f>
        <v>-547.22222222222217</v>
      </c>
      <c r="L525" s="35">
        <f t="shared" si="90"/>
        <v>-347.38510222222214</v>
      </c>
      <c r="M525" s="22">
        <f t="shared" si="88"/>
        <v>0</v>
      </c>
      <c r="N525" s="22">
        <f>SUM(M$3:M525)</f>
        <v>1283477.1315578131</v>
      </c>
      <c r="O525" s="22">
        <f t="shared" si="91"/>
        <v>0.35652142543272586</v>
      </c>
      <c r="P525" s="23">
        <f t="shared" si="92"/>
        <v>-1852.7205451851846</v>
      </c>
      <c r="Q525" s="23">
        <f>SUMIF(P$3:P525, "&lt;0")</f>
        <v>-631751.02742642758</v>
      </c>
      <c r="R525" s="23">
        <f t="shared" si="93"/>
        <v>0.17548639650734099</v>
      </c>
      <c r="S525" s="20">
        <f t="shared" si="94"/>
        <v>-1852.7205451851846</v>
      </c>
      <c r="T525" s="20">
        <f t="shared" si="95"/>
        <v>-1.8527205451851847</v>
      </c>
      <c r="U525" s="20">
        <f>(0.5*'Vehicle Data'!$C$3*(E525^2-E524^2))/1000</f>
        <v>-2.641867283950623</v>
      </c>
      <c r="V525" s="20">
        <f t="shared" si="97"/>
        <v>8.9987654320992053E-2</v>
      </c>
      <c r="W525" s="37">
        <f>SUM(V$3:V525)/3600</f>
        <v>8.9898072016460967E-2</v>
      </c>
      <c r="Y525" s="3"/>
    </row>
    <row r="526" spans="1:25" x14ac:dyDescent="0.3">
      <c r="A526" s="7" t="s">
        <v>18</v>
      </c>
      <c r="B526" s="7">
        <v>523</v>
      </c>
      <c r="C526" s="7">
        <v>523</v>
      </c>
      <c r="D526" s="12">
        <v>17.8</v>
      </c>
      <c r="E526" s="24">
        <f t="shared" si="89"/>
        <v>4.9444444444444446</v>
      </c>
      <c r="F526" s="24">
        <f>SUM(E$3:E526)</f>
        <v>2943.6388888888896</v>
      </c>
      <c r="G526" s="31">
        <f t="shared" si="98"/>
        <v>-0.51388888888888873</v>
      </c>
      <c r="H526" s="31">
        <f t="shared" si="96"/>
        <v>-0.2361111111111111</v>
      </c>
      <c r="I526" s="35">
        <f>'Vehicle Data'!$C$8</f>
        <v>185.52672000000001</v>
      </c>
      <c r="J526" s="35">
        <f>0.5*'Vehicle Data'!$C$4*'Vehicle Data'!$C$9*'Vehicle Data'!$C$6*(Calculations!E526^2)</f>
        <v>12.299552777777778</v>
      </c>
      <c r="K526" s="35">
        <f>'Vehicle Data'!$C$3*G526</f>
        <v>-809.88888888888869</v>
      </c>
      <c r="L526" s="35">
        <f t="shared" si="90"/>
        <v>-612.06261611111086</v>
      </c>
      <c r="M526" s="22">
        <f t="shared" si="88"/>
        <v>0</v>
      </c>
      <c r="N526" s="22">
        <f>SUM(M$3:M526)</f>
        <v>1283477.1315578131</v>
      </c>
      <c r="O526" s="22">
        <f t="shared" si="91"/>
        <v>0.35652142543272586</v>
      </c>
      <c r="P526" s="23">
        <f t="shared" si="92"/>
        <v>-3026.309601882715</v>
      </c>
      <c r="Q526" s="23">
        <f>SUMIF(P$3:P526, "&lt;0")</f>
        <v>-634777.33702831028</v>
      </c>
      <c r="R526" s="23">
        <f t="shared" si="93"/>
        <v>0.17632703806341951</v>
      </c>
      <c r="S526" s="20">
        <f t="shared" si="94"/>
        <v>-3026.309601882715</v>
      </c>
      <c r="T526" s="20">
        <f t="shared" si="95"/>
        <v>-3.0263096018827151</v>
      </c>
      <c r="U526" s="20">
        <f>(0.5*'Vehicle Data'!$C$3*(E526^2-E525^2))/1000</f>
        <v>-3.1495679012345659</v>
      </c>
      <c r="V526" s="20">
        <f t="shared" si="97"/>
        <v>0.40616049382715436</v>
      </c>
      <c r="W526" s="37">
        <f>SUM(V$3:V526)/3600</f>
        <v>9.0010894375857395E-2</v>
      </c>
      <c r="Y526" s="3"/>
    </row>
    <row r="527" spans="1:25" x14ac:dyDescent="0.3">
      <c r="A527" s="7" t="s">
        <v>18</v>
      </c>
      <c r="B527" s="7">
        <v>524</v>
      </c>
      <c r="C527" s="7">
        <v>524</v>
      </c>
      <c r="D527" s="12">
        <v>15.5</v>
      </c>
      <c r="E527" s="24">
        <f t="shared" si="89"/>
        <v>4.3055555555555554</v>
      </c>
      <c r="F527" s="24">
        <f>SUM(E$3:E527)</f>
        <v>2947.9444444444453</v>
      </c>
      <c r="G527" s="31">
        <f t="shared" si="98"/>
        <v>-0.81944444444444442</v>
      </c>
      <c r="H527" s="31">
        <f t="shared" si="96"/>
        <v>-0.2916666666666668</v>
      </c>
      <c r="I527" s="35">
        <f>'Vehicle Data'!$C$8</f>
        <v>185.52672000000001</v>
      </c>
      <c r="J527" s="35">
        <f>0.5*'Vehicle Data'!$C$4*'Vehicle Data'!$C$9*'Vehicle Data'!$C$6*(Calculations!E527^2)</f>
        <v>9.326371527777777</v>
      </c>
      <c r="K527" s="35">
        <f>'Vehicle Data'!$C$3*G527</f>
        <v>-1291.4444444444443</v>
      </c>
      <c r="L527" s="35">
        <f t="shared" si="90"/>
        <v>-1096.5913529166664</v>
      </c>
      <c r="M527" s="22">
        <f t="shared" si="88"/>
        <v>0</v>
      </c>
      <c r="N527" s="22">
        <f>SUM(M$3:M527)</f>
        <v>1283477.1315578131</v>
      </c>
      <c r="O527" s="22">
        <f t="shared" si="91"/>
        <v>0.35652142543272586</v>
      </c>
      <c r="P527" s="23">
        <f t="shared" si="92"/>
        <v>-4721.4349917245354</v>
      </c>
      <c r="Q527" s="23">
        <f>SUMIF(P$3:P527, "&lt;0")</f>
        <v>-639498.77202003484</v>
      </c>
      <c r="R527" s="23">
        <f t="shared" si="93"/>
        <v>0.17763854778334301</v>
      </c>
      <c r="S527" s="20">
        <f t="shared" si="94"/>
        <v>-4721.4349917245354</v>
      </c>
      <c r="T527" s="20">
        <f t="shared" si="95"/>
        <v>-4.7214349917245357</v>
      </c>
      <c r="U527" s="20">
        <f>(0.5*'Vehicle Data'!$C$3*(E527^2-E526^2))/1000</f>
        <v>-4.6568611111111133</v>
      </c>
      <c r="V527" s="20">
        <f t="shared" si="97"/>
        <v>1.2058345679012381</v>
      </c>
      <c r="W527" s="37">
        <f>SUM(V$3:V527)/3600</f>
        <v>9.0345848422496641E-2</v>
      </c>
      <c r="Y527" s="3"/>
    </row>
    <row r="528" spans="1:25" x14ac:dyDescent="0.3">
      <c r="A528" s="7" t="s">
        <v>18</v>
      </c>
      <c r="B528" s="7">
        <v>525</v>
      </c>
      <c r="C528" s="7">
        <v>525</v>
      </c>
      <c r="D528" s="12">
        <v>11.9</v>
      </c>
      <c r="E528" s="24">
        <f t="shared" si="89"/>
        <v>3.3055555555555554</v>
      </c>
      <c r="F528" s="24">
        <f>SUM(E$3:E528)</f>
        <v>2951.2500000000009</v>
      </c>
      <c r="G528" s="31">
        <f t="shared" si="98"/>
        <v>-1.0972222222222223</v>
      </c>
      <c r="H528" s="31">
        <f t="shared" si="96"/>
        <v>-0.13888888888888895</v>
      </c>
      <c r="I528" s="35">
        <f>'Vehicle Data'!$C$8</f>
        <v>185.52672000000001</v>
      </c>
      <c r="J528" s="35">
        <f>0.5*'Vehicle Data'!$C$4*'Vehicle Data'!$C$9*'Vehicle Data'!$C$6*(Calculations!E528^2)</f>
        <v>5.4972215277777767</v>
      </c>
      <c r="K528" s="35">
        <f>'Vehicle Data'!$C$3*G528</f>
        <v>-1729.2222222222224</v>
      </c>
      <c r="L528" s="35">
        <f t="shared" si="90"/>
        <v>-1538.1982806944445</v>
      </c>
      <c r="M528" s="22">
        <f t="shared" si="88"/>
        <v>0</v>
      </c>
      <c r="N528" s="22">
        <f>SUM(M$3:M528)</f>
        <v>1283477.1315578131</v>
      </c>
      <c r="O528" s="22">
        <f t="shared" si="91"/>
        <v>0.35652142543272586</v>
      </c>
      <c r="P528" s="23">
        <f t="shared" si="92"/>
        <v>-5084.5998722955246</v>
      </c>
      <c r="Q528" s="23">
        <f>SUMIF(P$3:P528, "&lt;0")</f>
        <v>-644583.37189233035</v>
      </c>
      <c r="R528" s="23">
        <f t="shared" si="93"/>
        <v>0.17905093663675842</v>
      </c>
      <c r="S528" s="20">
        <f t="shared" si="94"/>
        <v>-5084.5998722955246</v>
      </c>
      <c r="T528" s="20">
        <f t="shared" si="95"/>
        <v>-5.0845998722955246</v>
      </c>
      <c r="U528" s="20">
        <f>(0.5*'Vehicle Data'!$C$3*(E528^2-E527^2))/1000</f>
        <v>-5.9975555555555555</v>
      </c>
      <c r="V528" s="20">
        <f t="shared" si="97"/>
        <v>1.0725555555555537</v>
      </c>
      <c r="W528" s="37">
        <f>SUM(V$3:V528)/3600</f>
        <v>9.0643780521262068E-2</v>
      </c>
      <c r="Y528" s="3"/>
    </row>
    <row r="529" spans="1:25" x14ac:dyDescent="0.3">
      <c r="A529" s="7" t="s">
        <v>18</v>
      </c>
      <c r="B529" s="7">
        <v>526</v>
      </c>
      <c r="C529" s="7">
        <v>526</v>
      </c>
      <c r="D529" s="12">
        <v>7.6</v>
      </c>
      <c r="E529" s="24">
        <f t="shared" si="89"/>
        <v>2.1111111111111112</v>
      </c>
      <c r="F529" s="24">
        <f>SUM(E$3:E529)</f>
        <v>2953.3611111111122</v>
      </c>
      <c r="G529" s="31">
        <f t="shared" si="98"/>
        <v>-1.0972222222222223</v>
      </c>
      <c r="H529" s="31">
        <f t="shared" si="96"/>
        <v>0.15972222222222232</v>
      </c>
      <c r="I529" s="35">
        <f>'Vehicle Data'!$C$8</f>
        <v>185.52672000000001</v>
      </c>
      <c r="J529" s="35">
        <f>0.5*'Vehicle Data'!$C$4*'Vehicle Data'!$C$9*'Vehicle Data'!$C$6*(Calculations!E529^2)</f>
        <v>2.2422111111111112</v>
      </c>
      <c r="K529" s="35">
        <f>'Vehicle Data'!$C$3*G529</f>
        <v>-1729.2222222222224</v>
      </c>
      <c r="L529" s="35">
        <f t="shared" si="90"/>
        <v>-1541.4532911111112</v>
      </c>
      <c r="M529" s="22">
        <f t="shared" si="88"/>
        <v>0</v>
      </c>
      <c r="N529" s="22">
        <f>SUM(M$3:M529)</f>
        <v>1283477.1315578131</v>
      </c>
      <c r="O529" s="22">
        <f t="shared" si="91"/>
        <v>0.35652142543272586</v>
      </c>
      <c r="P529" s="23">
        <f t="shared" si="92"/>
        <v>-3254.179170123457</v>
      </c>
      <c r="Q529" s="23">
        <f>SUMIF(P$3:P529, "&lt;0")</f>
        <v>-647837.55106245377</v>
      </c>
      <c r="R529" s="23">
        <f t="shared" si="93"/>
        <v>0.17995487529512605</v>
      </c>
      <c r="S529" s="20">
        <f t="shared" si="94"/>
        <v>-3254.179170123457</v>
      </c>
      <c r="T529" s="20">
        <f t="shared" si="95"/>
        <v>-3.2541791701234568</v>
      </c>
      <c r="U529" s="20">
        <f>(0.5*'Vehicle Data'!$C$3*(E529^2-E528^2))/1000</f>
        <v>-5.0982870370370357</v>
      </c>
      <c r="V529" s="20">
        <f t="shared" si="97"/>
        <v>0</v>
      </c>
      <c r="W529" s="37">
        <f>SUM(V$3:V529)/3600</f>
        <v>9.0643780521262068E-2</v>
      </c>
      <c r="Y529" s="3"/>
    </row>
    <row r="530" spans="1:25" x14ac:dyDescent="0.3">
      <c r="A530" s="7" t="s">
        <v>18</v>
      </c>
      <c r="B530" s="7">
        <v>527</v>
      </c>
      <c r="C530" s="7">
        <v>527</v>
      </c>
      <c r="D530" s="12">
        <v>4</v>
      </c>
      <c r="E530" s="24">
        <f t="shared" si="89"/>
        <v>1.1111111111111112</v>
      </c>
      <c r="F530" s="24">
        <f>SUM(E$3:E530)</f>
        <v>2954.4722222222235</v>
      </c>
      <c r="G530" s="31">
        <f t="shared" si="98"/>
        <v>-0.77777777777777768</v>
      </c>
      <c r="H530" s="31">
        <f t="shared" si="96"/>
        <v>0.34027777777777785</v>
      </c>
      <c r="I530" s="35">
        <f>'Vehicle Data'!$C$8</f>
        <v>185.52672000000001</v>
      </c>
      <c r="J530" s="35">
        <f>0.5*'Vehicle Data'!$C$4*'Vehicle Data'!$C$9*'Vehicle Data'!$C$6*(Calculations!E530^2)</f>
        <v>0.62111111111111117</v>
      </c>
      <c r="K530" s="35">
        <f>'Vehicle Data'!$C$3*G530</f>
        <v>-1225.7777777777776</v>
      </c>
      <c r="L530" s="35">
        <f t="shared" si="90"/>
        <v>-1039.6299466666665</v>
      </c>
      <c r="M530" s="22">
        <f t="shared" si="88"/>
        <v>0</v>
      </c>
      <c r="N530" s="22">
        <f>SUM(M$3:M530)</f>
        <v>1283477.1315578131</v>
      </c>
      <c r="O530" s="22">
        <f t="shared" si="91"/>
        <v>0.35652142543272586</v>
      </c>
      <c r="P530" s="23">
        <f t="shared" si="92"/>
        <v>-1155.144385185185</v>
      </c>
      <c r="Q530" s="23">
        <f>SUMIF(P$3:P530, "&lt;0")</f>
        <v>-648992.69544763898</v>
      </c>
      <c r="R530" s="23">
        <f t="shared" si="93"/>
        <v>0.18027574873545527</v>
      </c>
      <c r="S530" s="20">
        <f t="shared" si="94"/>
        <v>-1155.144385185185</v>
      </c>
      <c r="T530" s="20">
        <f t="shared" si="95"/>
        <v>-1.155144385185185</v>
      </c>
      <c r="U530" s="20">
        <f>(0.5*'Vehicle Data'!$C$3*(E530^2-E529^2))/1000</f>
        <v>-2.5391111111111111</v>
      </c>
      <c r="V530" s="20">
        <f t="shared" si="97"/>
        <v>0</v>
      </c>
      <c r="W530" s="37">
        <f>SUM(V$3:V530)/3600</f>
        <v>9.0643780521262068E-2</v>
      </c>
      <c r="Y530" s="3"/>
    </row>
    <row r="531" spans="1:25" x14ac:dyDescent="0.3">
      <c r="A531" s="7" t="s">
        <v>18</v>
      </c>
      <c r="B531" s="7">
        <v>528</v>
      </c>
      <c r="C531" s="7">
        <v>528</v>
      </c>
      <c r="D531" s="12">
        <v>2</v>
      </c>
      <c r="E531" s="24">
        <f t="shared" si="89"/>
        <v>0.55555555555555558</v>
      </c>
      <c r="F531" s="24">
        <f>SUM(E$3:E531)</f>
        <v>2955.0277777777792</v>
      </c>
      <c r="G531" s="31">
        <f t="shared" si="98"/>
        <v>-0.41666666666666663</v>
      </c>
      <c r="H531" s="31">
        <f t="shared" si="96"/>
        <v>0.24999999999999994</v>
      </c>
      <c r="I531" s="35">
        <f>'Vehicle Data'!$C$8</f>
        <v>185.52672000000001</v>
      </c>
      <c r="J531" s="35">
        <f>0.5*'Vehicle Data'!$C$4*'Vehicle Data'!$C$9*'Vehicle Data'!$C$6*(Calculations!E531^2)</f>
        <v>0.15527777777777779</v>
      </c>
      <c r="K531" s="35">
        <f>'Vehicle Data'!$C$3*G531</f>
        <v>-656.66666666666663</v>
      </c>
      <c r="L531" s="35">
        <f t="shared" si="90"/>
        <v>-470.98466888888885</v>
      </c>
      <c r="M531" s="22">
        <f t="shared" si="88"/>
        <v>0</v>
      </c>
      <c r="N531" s="22">
        <f>SUM(M$3:M531)</f>
        <v>1283477.1315578131</v>
      </c>
      <c r="O531" s="22">
        <f t="shared" si="91"/>
        <v>0.35652142543272586</v>
      </c>
      <c r="P531" s="23">
        <f t="shared" si="92"/>
        <v>-261.65814938271603</v>
      </c>
      <c r="Q531" s="23">
        <f>SUMIF(P$3:P531, "&lt;0")</f>
        <v>-649254.35359702166</v>
      </c>
      <c r="R531" s="23">
        <f t="shared" si="93"/>
        <v>0.18034843155472824</v>
      </c>
      <c r="S531" s="20">
        <f t="shared" si="94"/>
        <v>-261.65814938271603</v>
      </c>
      <c r="T531" s="20">
        <f t="shared" si="95"/>
        <v>-0.26165814938271603</v>
      </c>
      <c r="U531" s="20">
        <f>(0.5*'Vehicle Data'!$C$3*(E531^2-E530^2))/1000</f>
        <v>-0.72962962962962963</v>
      </c>
      <c r="V531" s="20">
        <f t="shared" si="97"/>
        <v>0</v>
      </c>
      <c r="W531" s="37">
        <f>SUM(V$3:V531)/3600</f>
        <v>9.0643780521262068E-2</v>
      </c>
      <c r="Y531" s="3"/>
    </row>
    <row r="532" spans="1:25" x14ac:dyDescent="0.3">
      <c r="A532" s="7" t="s">
        <v>18</v>
      </c>
      <c r="B532" s="7">
        <v>529</v>
      </c>
      <c r="C532" s="7">
        <v>529</v>
      </c>
      <c r="D532" s="12">
        <v>1</v>
      </c>
      <c r="E532" s="24">
        <f t="shared" si="89"/>
        <v>0.27777777777777779</v>
      </c>
      <c r="F532" s="24">
        <f>SUM(E$3:E532)</f>
        <v>2955.305555555557</v>
      </c>
      <c r="G532" s="31">
        <f t="shared" si="98"/>
        <v>-0.27777777777777779</v>
      </c>
      <c r="H532" s="31">
        <f t="shared" si="96"/>
        <v>0.13888888888888887</v>
      </c>
      <c r="I532" s="35">
        <f>'Vehicle Data'!$C$8</f>
        <v>185.52672000000001</v>
      </c>
      <c r="J532" s="35">
        <f>0.5*'Vehicle Data'!$C$4*'Vehicle Data'!$C$9*'Vehicle Data'!$C$6*(Calculations!E532^2)</f>
        <v>3.8819444444444448E-2</v>
      </c>
      <c r="K532" s="35">
        <f>'Vehicle Data'!$C$3*G532</f>
        <v>-437.77777777777777</v>
      </c>
      <c r="L532" s="35">
        <f t="shared" si="90"/>
        <v>-252.21223833333332</v>
      </c>
      <c r="M532" s="22">
        <f t="shared" si="88"/>
        <v>0</v>
      </c>
      <c r="N532" s="22">
        <f>SUM(M$3:M532)</f>
        <v>1283477.1315578131</v>
      </c>
      <c r="O532" s="22">
        <f t="shared" si="91"/>
        <v>0.35652142543272586</v>
      </c>
      <c r="P532" s="23">
        <f t="shared" si="92"/>
        <v>-70.058955092592598</v>
      </c>
      <c r="Q532" s="23">
        <f>SUMIF(P$3:P532, "&lt;0")</f>
        <v>-649324.41255211423</v>
      </c>
      <c r="R532" s="23">
        <f t="shared" si="93"/>
        <v>0.18036789237558729</v>
      </c>
      <c r="S532" s="20">
        <f t="shared" si="94"/>
        <v>-70.058955092592598</v>
      </c>
      <c r="T532" s="20">
        <f t="shared" si="95"/>
        <v>-7.0058955092592592E-2</v>
      </c>
      <c r="U532" s="20">
        <f>(0.5*'Vehicle Data'!$C$3*(E532^2-E531^2))/1000</f>
        <v>-0.18240740740740741</v>
      </c>
      <c r="V532" s="20">
        <f t="shared" si="97"/>
        <v>0</v>
      </c>
      <c r="W532" s="37">
        <f>SUM(V$3:V532)/3600</f>
        <v>9.0643780521262068E-2</v>
      </c>
      <c r="Y532" s="3"/>
    </row>
    <row r="533" spans="1:25" x14ac:dyDescent="0.3">
      <c r="A533" s="7" t="s">
        <v>18</v>
      </c>
      <c r="B533" s="7">
        <v>530</v>
      </c>
      <c r="C533" s="7">
        <v>530</v>
      </c>
      <c r="D533" s="12">
        <v>0</v>
      </c>
      <c r="E533" s="24">
        <f t="shared" si="89"/>
        <v>0</v>
      </c>
      <c r="F533" s="24">
        <f>SUM(E$3:E533)</f>
        <v>2955.305555555557</v>
      </c>
      <c r="G533" s="31">
        <f t="shared" si="98"/>
        <v>-0.1388888888888889</v>
      </c>
      <c r="H533" s="31">
        <f t="shared" si="96"/>
        <v>0.1388888888888889</v>
      </c>
      <c r="I533" s="35">
        <f>'Vehicle Data'!$C$8</f>
        <v>185.52672000000001</v>
      </c>
      <c r="J533" s="35">
        <f>0.5*'Vehicle Data'!$C$4*'Vehicle Data'!$C$9*'Vehicle Data'!$C$6*(Calculations!E533^2)</f>
        <v>0</v>
      </c>
      <c r="K533" s="35">
        <f>'Vehicle Data'!$C$3*G533</f>
        <v>-218.88888888888889</v>
      </c>
      <c r="L533" s="35">
        <f t="shared" si="90"/>
        <v>-33.362168888888874</v>
      </c>
      <c r="M533" s="22">
        <f t="shared" si="88"/>
        <v>0</v>
      </c>
      <c r="N533" s="22">
        <f>SUM(M$3:M533)</f>
        <v>1283477.1315578131</v>
      </c>
      <c r="O533" s="22">
        <f t="shared" si="91"/>
        <v>0.35652142543272586</v>
      </c>
      <c r="P533" s="23">
        <f t="shared" si="92"/>
        <v>0</v>
      </c>
      <c r="Q533" s="23">
        <f>SUMIF(P$3:P533, "&lt;0")</f>
        <v>-649324.41255211423</v>
      </c>
      <c r="R533" s="23">
        <f t="shared" si="93"/>
        <v>0.18036789237558729</v>
      </c>
      <c r="S533" s="20">
        <f t="shared" si="94"/>
        <v>0</v>
      </c>
      <c r="T533" s="20">
        <f t="shared" si="95"/>
        <v>0</v>
      </c>
      <c r="U533" s="20">
        <f>(0.5*'Vehicle Data'!$C$3*(E533^2-E532^2))/1000</f>
        <v>-6.0802469135802478E-2</v>
      </c>
      <c r="V533" s="20">
        <f t="shared" si="97"/>
        <v>0</v>
      </c>
      <c r="W533" s="37">
        <f>SUM(V$3:V533)/3600</f>
        <v>9.0643780521262068E-2</v>
      </c>
      <c r="Y533" s="3"/>
    </row>
    <row r="534" spans="1:25" x14ac:dyDescent="0.3">
      <c r="A534" s="7" t="s">
        <v>18</v>
      </c>
      <c r="B534" s="7">
        <v>531</v>
      </c>
      <c r="C534" s="7">
        <v>531</v>
      </c>
      <c r="D534" s="12">
        <v>0</v>
      </c>
      <c r="E534" s="24">
        <f t="shared" si="89"/>
        <v>0</v>
      </c>
      <c r="F534" s="24">
        <f>SUM(E$3:E534)</f>
        <v>2955.305555555557</v>
      </c>
      <c r="G534" s="31">
        <f t="shared" si="98"/>
        <v>0</v>
      </c>
      <c r="H534" s="31">
        <f t="shared" si="96"/>
        <v>8.3333333333333343E-2</v>
      </c>
      <c r="I534" s="35">
        <f>'Vehicle Data'!$C$8</f>
        <v>185.52672000000001</v>
      </c>
      <c r="J534" s="35">
        <f>0.5*'Vehicle Data'!$C$4*'Vehicle Data'!$C$9*'Vehicle Data'!$C$6*(Calculations!E534^2)</f>
        <v>0</v>
      </c>
      <c r="K534" s="35">
        <f>'Vehicle Data'!$C$3*G534</f>
        <v>0</v>
      </c>
      <c r="L534" s="35">
        <f t="shared" si="90"/>
        <v>185.52672000000001</v>
      </c>
      <c r="M534" s="22">
        <f t="shared" si="88"/>
        <v>0</v>
      </c>
      <c r="N534" s="22">
        <f>SUM(M$3:M534)</f>
        <v>1283477.1315578131</v>
      </c>
      <c r="O534" s="22">
        <f t="shared" si="91"/>
        <v>0.35652142543272586</v>
      </c>
      <c r="P534" s="23">
        <f t="shared" si="92"/>
        <v>0</v>
      </c>
      <c r="Q534" s="23">
        <f>SUMIF(P$3:P534, "&lt;0")</f>
        <v>-649324.41255211423</v>
      </c>
      <c r="R534" s="23">
        <f t="shared" si="93"/>
        <v>0.18036789237558729</v>
      </c>
      <c r="S534" s="20">
        <f t="shared" si="94"/>
        <v>0</v>
      </c>
      <c r="T534" s="20">
        <f t="shared" si="95"/>
        <v>0</v>
      </c>
      <c r="U534" s="20">
        <f>(0.5*'Vehicle Data'!$C$3*(E534^2-E533^2))/1000</f>
        <v>0</v>
      </c>
      <c r="V534" s="20">
        <f t="shared" si="97"/>
        <v>0</v>
      </c>
      <c r="W534" s="37">
        <f>SUM(V$3:V534)/3600</f>
        <v>9.0643780521262068E-2</v>
      </c>
      <c r="Y534" s="3"/>
    </row>
    <row r="535" spans="1:25" x14ac:dyDescent="0.3">
      <c r="A535" s="7" t="s">
        <v>18</v>
      </c>
      <c r="B535" s="7">
        <v>532</v>
      </c>
      <c r="C535" s="7">
        <v>532</v>
      </c>
      <c r="D535" s="12">
        <v>0</v>
      </c>
      <c r="E535" s="24">
        <f t="shared" si="89"/>
        <v>0</v>
      </c>
      <c r="F535" s="24">
        <f>SUM(E$3:E535)</f>
        <v>2955.305555555557</v>
      </c>
      <c r="G535" s="31">
        <f t="shared" si="98"/>
        <v>2.777777777777778E-2</v>
      </c>
      <c r="H535" s="31">
        <f t="shared" si="96"/>
        <v>8.3333333333333329E-2</v>
      </c>
      <c r="I535" s="35">
        <f>'Vehicle Data'!$C$8</f>
        <v>185.52672000000001</v>
      </c>
      <c r="J535" s="35">
        <f>0.5*'Vehicle Data'!$C$4*'Vehicle Data'!$C$9*'Vehicle Data'!$C$6*(Calculations!E535^2)</f>
        <v>0</v>
      </c>
      <c r="K535" s="35">
        <f>'Vehicle Data'!$C$3*G535</f>
        <v>43.777777777777779</v>
      </c>
      <c r="L535" s="35">
        <f t="shared" si="90"/>
        <v>229.30449777777778</v>
      </c>
      <c r="M535" s="22">
        <f t="shared" si="88"/>
        <v>0</v>
      </c>
      <c r="N535" s="22">
        <f>SUM(M$3:M535)</f>
        <v>1283477.1315578131</v>
      </c>
      <c r="O535" s="22">
        <f t="shared" si="91"/>
        <v>0.35652142543272586</v>
      </c>
      <c r="P535" s="23">
        <f t="shared" si="92"/>
        <v>0</v>
      </c>
      <c r="Q535" s="23">
        <f>SUMIF(P$3:P535, "&lt;0")</f>
        <v>-649324.41255211423</v>
      </c>
      <c r="R535" s="23">
        <f t="shared" si="93"/>
        <v>0.18036789237558729</v>
      </c>
      <c r="S535" s="20">
        <f t="shared" si="94"/>
        <v>0</v>
      </c>
      <c r="T535" s="20">
        <f t="shared" si="95"/>
        <v>0</v>
      </c>
      <c r="U535" s="20">
        <f>(0.5*'Vehicle Data'!$C$3*(E535^2-E534^2))/1000</f>
        <v>0</v>
      </c>
      <c r="V535" s="20">
        <f t="shared" si="97"/>
        <v>0</v>
      </c>
      <c r="W535" s="37">
        <f>SUM(V$3:V535)/3600</f>
        <v>9.0643780521262068E-2</v>
      </c>
      <c r="Y535" s="3"/>
    </row>
    <row r="536" spans="1:25" x14ac:dyDescent="0.3">
      <c r="A536" s="7" t="s">
        <v>18</v>
      </c>
      <c r="B536" s="7">
        <v>533</v>
      </c>
      <c r="C536" s="7">
        <v>533</v>
      </c>
      <c r="D536" s="12">
        <v>0.2</v>
      </c>
      <c r="E536" s="24">
        <f t="shared" si="89"/>
        <v>5.5555555555555559E-2</v>
      </c>
      <c r="F536" s="24">
        <f>SUM(E$3:E536)</f>
        <v>2955.3611111111127</v>
      </c>
      <c r="G536" s="31">
        <f t="shared" si="98"/>
        <v>0.16666666666666666</v>
      </c>
      <c r="H536" s="31">
        <f t="shared" si="96"/>
        <v>0.19444444444444442</v>
      </c>
      <c r="I536" s="35">
        <f>'Vehicle Data'!$C$8</f>
        <v>185.52672000000001</v>
      </c>
      <c r="J536" s="35">
        <f>0.5*'Vehicle Data'!$C$4*'Vehicle Data'!$C$9*'Vehicle Data'!$C$6*(Calculations!E536^2)</f>
        <v>1.5527777777777779E-3</v>
      </c>
      <c r="K536" s="35">
        <f>'Vehicle Data'!$C$3*G536</f>
        <v>262.66666666666663</v>
      </c>
      <c r="L536" s="35">
        <f t="shared" si="90"/>
        <v>448.19493944444446</v>
      </c>
      <c r="M536" s="22">
        <f t="shared" si="88"/>
        <v>24.899718858024695</v>
      </c>
      <c r="N536" s="22">
        <f>SUM(M$3:M536)</f>
        <v>1283502.0312766712</v>
      </c>
      <c r="O536" s="22">
        <f t="shared" si="91"/>
        <v>0.35652834202129757</v>
      </c>
      <c r="P536" s="23">
        <f t="shared" si="92"/>
        <v>0</v>
      </c>
      <c r="Q536" s="23">
        <f>SUMIF(P$3:P536, "&lt;0")</f>
        <v>-649324.41255211423</v>
      </c>
      <c r="R536" s="23">
        <f t="shared" si="93"/>
        <v>0.18036789237558729</v>
      </c>
      <c r="S536" s="20">
        <f t="shared" si="94"/>
        <v>24.899718858024695</v>
      </c>
      <c r="T536" s="20">
        <f t="shared" si="95"/>
        <v>2.4899718858024694E-2</v>
      </c>
      <c r="U536" s="20">
        <f>(0.5*'Vehicle Data'!$C$3*(E536^2-E535^2))/1000</f>
        <v>2.4320987654320989E-3</v>
      </c>
      <c r="V536" s="20">
        <f t="shared" si="97"/>
        <v>0</v>
      </c>
      <c r="W536" s="37">
        <f>SUM(V$3:V536)/3600</f>
        <v>9.0643780521262068E-2</v>
      </c>
      <c r="Y536" s="3"/>
    </row>
    <row r="537" spans="1:25" x14ac:dyDescent="0.3">
      <c r="A537" s="7" t="s">
        <v>18</v>
      </c>
      <c r="B537" s="7">
        <v>534</v>
      </c>
      <c r="C537" s="7">
        <v>534</v>
      </c>
      <c r="D537" s="12">
        <v>1.2</v>
      </c>
      <c r="E537" s="24">
        <f t="shared" si="89"/>
        <v>0.33333333333333331</v>
      </c>
      <c r="F537" s="24">
        <f>SUM(E$3:E537)</f>
        <v>2955.6944444444462</v>
      </c>
      <c r="G537" s="31">
        <f t="shared" si="98"/>
        <v>0.41666666666666663</v>
      </c>
      <c r="H537" s="31">
        <f t="shared" si="96"/>
        <v>0.19444444444444448</v>
      </c>
      <c r="I537" s="35">
        <f>'Vehicle Data'!$C$8</f>
        <v>185.52672000000001</v>
      </c>
      <c r="J537" s="35">
        <f>0.5*'Vehicle Data'!$C$4*'Vehicle Data'!$C$9*'Vehicle Data'!$C$6*(Calculations!E537^2)</f>
        <v>5.5899999999999998E-2</v>
      </c>
      <c r="K537" s="35">
        <f>'Vehicle Data'!$C$3*G537</f>
        <v>656.66666666666663</v>
      </c>
      <c r="L537" s="35">
        <f t="shared" si="90"/>
        <v>842.24928666666665</v>
      </c>
      <c r="M537" s="22">
        <f t="shared" si="88"/>
        <v>280.74976222222222</v>
      </c>
      <c r="N537" s="22">
        <f>SUM(M$3:M537)</f>
        <v>1283782.7810388934</v>
      </c>
      <c r="O537" s="22">
        <f t="shared" si="91"/>
        <v>0.35660632806635928</v>
      </c>
      <c r="P537" s="23">
        <f t="shared" si="92"/>
        <v>0</v>
      </c>
      <c r="Q537" s="23">
        <f>SUMIF(P$3:P537, "&lt;0")</f>
        <v>-649324.41255211423</v>
      </c>
      <c r="R537" s="23">
        <f t="shared" si="93"/>
        <v>0.18036789237558729</v>
      </c>
      <c r="S537" s="20">
        <f t="shared" si="94"/>
        <v>280.74976222222222</v>
      </c>
      <c r="T537" s="20">
        <f t="shared" si="95"/>
        <v>0.2807497622222222</v>
      </c>
      <c r="U537" s="20">
        <f>(0.5*'Vehicle Data'!$C$3*(E537^2-E536^2))/1000</f>
        <v>8.5123456790123453E-2</v>
      </c>
      <c r="V537" s="20">
        <f t="shared" si="97"/>
        <v>0</v>
      </c>
      <c r="W537" s="37">
        <f>SUM(V$3:V537)/3600</f>
        <v>9.0643780521262068E-2</v>
      </c>
      <c r="Y537" s="3"/>
    </row>
    <row r="538" spans="1:25" x14ac:dyDescent="0.3">
      <c r="A538" s="7" t="s">
        <v>18</v>
      </c>
      <c r="B538" s="7">
        <v>535</v>
      </c>
      <c r="C538" s="7">
        <v>535</v>
      </c>
      <c r="D538" s="12">
        <v>3.2</v>
      </c>
      <c r="E538" s="24">
        <f t="shared" si="89"/>
        <v>0.88888888888888895</v>
      </c>
      <c r="F538" s="24">
        <f>SUM(E$3:E538)</f>
        <v>2956.5833333333348</v>
      </c>
      <c r="G538" s="31">
        <f t="shared" si="98"/>
        <v>0.55555555555555558</v>
      </c>
      <c r="H538" s="31">
        <f t="shared" si="96"/>
        <v>0.13888888888888884</v>
      </c>
      <c r="I538" s="35">
        <f>'Vehicle Data'!$C$8</f>
        <v>185.52672000000001</v>
      </c>
      <c r="J538" s="35">
        <f>0.5*'Vehicle Data'!$C$4*'Vehicle Data'!$C$9*'Vehicle Data'!$C$6*(Calculations!E538^2)</f>
        <v>0.39751111111111115</v>
      </c>
      <c r="K538" s="35">
        <f>'Vehicle Data'!$C$3*G538</f>
        <v>875.55555555555554</v>
      </c>
      <c r="L538" s="35">
        <f t="shared" si="90"/>
        <v>1061.4797866666668</v>
      </c>
      <c r="M538" s="22">
        <f t="shared" si="88"/>
        <v>943.5375881481483</v>
      </c>
      <c r="N538" s="22">
        <f>SUM(M$3:M538)</f>
        <v>1284726.3186270415</v>
      </c>
      <c r="O538" s="22">
        <f t="shared" si="91"/>
        <v>0.35686842184084488</v>
      </c>
      <c r="P538" s="23">
        <f t="shared" si="92"/>
        <v>0</v>
      </c>
      <c r="Q538" s="23">
        <f>SUMIF(P$3:P538, "&lt;0")</f>
        <v>-649324.41255211423</v>
      </c>
      <c r="R538" s="23">
        <f t="shared" si="93"/>
        <v>0.18036789237558729</v>
      </c>
      <c r="S538" s="20">
        <f t="shared" si="94"/>
        <v>943.5375881481483</v>
      </c>
      <c r="T538" s="20">
        <f t="shared" si="95"/>
        <v>0.94353758814814825</v>
      </c>
      <c r="U538" s="20">
        <f>(0.5*'Vehicle Data'!$C$3*(E538^2-E537^2))/1000</f>
        <v>0.53506172839506183</v>
      </c>
      <c r="V538" s="20">
        <f t="shared" si="97"/>
        <v>0</v>
      </c>
      <c r="W538" s="37">
        <f>SUM(V$3:V538)/3600</f>
        <v>9.0643780521262068E-2</v>
      </c>
      <c r="Y538" s="3"/>
    </row>
    <row r="539" spans="1:25" x14ac:dyDescent="0.3">
      <c r="A539" s="7" t="s">
        <v>18</v>
      </c>
      <c r="B539" s="7">
        <v>536</v>
      </c>
      <c r="C539" s="7">
        <v>536</v>
      </c>
      <c r="D539" s="12">
        <v>5.2</v>
      </c>
      <c r="E539" s="24">
        <f t="shared" si="89"/>
        <v>1.4444444444444444</v>
      </c>
      <c r="F539" s="24">
        <f>SUM(E$3:E539)</f>
        <v>2958.0277777777792</v>
      </c>
      <c r="G539" s="31">
        <f t="shared" si="98"/>
        <v>0.69444444444444431</v>
      </c>
      <c r="H539" s="31">
        <f t="shared" si="96"/>
        <v>0.26388888888888884</v>
      </c>
      <c r="I539" s="35">
        <f>'Vehicle Data'!$C$8</f>
        <v>185.52672000000001</v>
      </c>
      <c r="J539" s="35">
        <f>0.5*'Vehicle Data'!$C$4*'Vehicle Data'!$C$9*'Vehicle Data'!$C$6*(Calculations!E539^2)</f>
        <v>1.0496777777777777</v>
      </c>
      <c r="K539" s="35">
        <f>'Vehicle Data'!$C$3*G539</f>
        <v>1094.4444444444443</v>
      </c>
      <c r="L539" s="35">
        <f t="shared" si="90"/>
        <v>1281.0208422222222</v>
      </c>
      <c r="M539" s="22">
        <f t="shared" si="88"/>
        <v>1850.363438765432</v>
      </c>
      <c r="N539" s="22">
        <f>SUM(M$3:M539)</f>
        <v>1286576.6820658071</v>
      </c>
      <c r="O539" s="22">
        <f t="shared" si="91"/>
        <v>0.35738241168494639</v>
      </c>
      <c r="P539" s="23">
        <f t="shared" si="92"/>
        <v>0</v>
      </c>
      <c r="Q539" s="23">
        <f>SUMIF(P$3:P539, "&lt;0")</f>
        <v>-649324.41255211423</v>
      </c>
      <c r="R539" s="23">
        <f t="shared" si="93"/>
        <v>0.18036789237558729</v>
      </c>
      <c r="S539" s="20">
        <f t="shared" si="94"/>
        <v>1850.363438765432</v>
      </c>
      <c r="T539" s="20">
        <f t="shared" si="95"/>
        <v>1.850363438765432</v>
      </c>
      <c r="U539" s="20">
        <f>(0.5*'Vehicle Data'!$C$3*(E539^2-E538^2))/1000</f>
        <v>1.0214814814814814</v>
      </c>
      <c r="V539" s="20">
        <f t="shared" si="97"/>
        <v>0</v>
      </c>
      <c r="W539" s="37">
        <f>SUM(V$3:V539)/3600</f>
        <v>9.0643780521262068E-2</v>
      </c>
      <c r="Y539" s="3"/>
    </row>
    <row r="540" spans="1:25" x14ac:dyDescent="0.3">
      <c r="A540" s="7" t="s">
        <v>18</v>
      </c>
      <c r="B540" s="7">
        <v>537</v>
      </c>
      <c r="C540" s="7">
        <v>537</v>
      </c>
      <c r="D540" s="12">
        <v>8.1999999999999993</v>
      </c>
      <c r="E540" s="24">
        <f t="shared" si="89"/>
        <v>2.2777777777777777</v>
      </c>
      <c r="F540" s="24">
        <f>SUM(E$3:E540)</f>
        <v>2960.305555555557</v>
      </c>
      <c r="G540" s="31">
        <f t="shared" si="98"/>
        <v>1.0833333333333333</v>
      </c>
      <c r="H540" s="31">
        <f t="shared" si="96"/>
        <v>0.38888888888888901</v>
      </c>
      <c r="I540" s="35">
        <f>'Vehicle Data'!$C$8</f>
        <v>185.52672000000001</v>
      </c>
      <c r="J540" s="35">
        <f>0.5*'Vehicle Data'!$C$4*'Vehicle Data'!$C$9*'Vehicle Data'!$C$6*(Calculations!E540^2)</f>
        <v>2.6102194444444442</v>
      </c>
      <c r="K540" s="35">
        <f>'Vehicle Data'!$C$3*G540</f>
        <v>1707.3333333333333</v>
      </c>
      <c r="L540" s="35">
        <f t="shared" si="90"/>
        <v>1895.4702727777776</v>
      </c>
      <c r="M540" s="22">
        <f t="shared" si="88"/>
        <v>4317.4600657716046</v>
      </c>
      <c r="N540" s="22">
        <f>SUM(M$3:M540)</f>
        <v>1290894.1421315786</v>
      </c>
      <c r="O540" s="22">
        <f t="shared" si="91"/>
        <v>0.35858170614766072</v>
      </c>
      <c r="P540" s="23">
        <f t="shared" si="92"/>
        <v>0</v>
      </c>
      <c r="Q540" s="23">
        <f>SUMIF(P$3:P540, "&lt;0")</f>
        <v>-649324.41255211423</v>
      </c>
      <c r="R540" s="23">
        <f t="shared" si="93"/>
        <v>0.18036789237558729</v>
      </c>
      <c r="S540" s="20">
        <f t="shared" si="94"/>
        <v>4317.4600657716046</v>
      </c>
      <c r="T540" s="20">
        <f t="shared" si="95"/>
        <v>4.3174600657716047</v>
      </c>
      <c r="U540" s="20">
        <f>(0.5*'Vehicle Data'!$C$3*(E540^2-E539^2))/1000</f>
        <v>2.4442592592592591</v>
      </c>
      <c r="V540" s="20">
        <f t="shared" si="97"/>
        <v>0</v>
      </c>
      <c r="W540" s="37">
        <f>SUM(V$3:V540)/3600</f>
        <v>9.0643780521262068E-2</v>
      </c>
      <c r="Y540" s="3"/>
    </row>
    <row r="541" spans="1:25" x14ac:dyDescent="0.3">
      <c r="A541" s="7" t="s">
        <v>18</v>
      </c>
      <c r="B541" s="7">
        <v>538</v>
      </c>
      <c r="C541" s="7">
        <v>538</v>
      </c>
      <c r="D541" s="12">
        <v>13</v>
      </c>
      <c r="E541" s="24">
        <f t="shared" si="89"/>
        <v>3.6111111111111112</v>
      </c>
      <c r="F541" s="24">
        <f>SUM(E$3:E541)</f>
        <v>2963.9166666666683</v>
      </c>
      <c r="G541" s="31">
        <f t="shared" si="98"/>
        <v>1.4722222222222223</v>
      </c>
      <c r="H541" s="31">
        <f t="shared" si="96"/>
        <v>0.15972222222222232</v>
      </c>
      <c r="I541" s="35">
        <f>'Vehicle Data'!$C$8</f>
        <v>185.52672000000001</v>
      </c>
      <c r="J541" s="35">
        <f>0.5*'Vehicle Data'!$C$4*'Vehicle Data'!$C$9*'Vehicle Data'!$C$6*(Calculations!E541^2)</f>
        <v>6.5604861111111106</v>
      </c>
      <c r="K541" s="35">
        <f>'Vehicle Data'!$C$3*G541</f>
        <v>2320.2222222222222</v>
      </c>
      <c r="L541" s="35">
        <f t="shared" si="90"/>
        <v>2512.3094283333335</v>
      </c>
      <c r="M541" s="22">
        <f t="shared" si="88"/>
        <v>9072.2284912037048</v>
      </c>
      <c r="N541" s="22">
        <f>SUM(M$3:M541)</f>
        <v>1299966.3706227823</v>
      </c>
      <c r="O541" s="22">
        <f t="shared" si="91"/>
        <v>0.36110176961743951</v>
      </c>
      <c r="P541" s="23">
        <f t="shared" si="92"/>
        <v>0</v>
      </c>
      <c r="Q541" s="23">
        <f>SUMIF(P$3:P541, "&lt;0")</f>
        <v>-649324.41255211423</v>
      </c>
      <c r="R541" s="23">
        <f t="shared" si="93"/>
        <v>0.18036789237558729</v>
      </c>
      <c r="S541" s="20">
        <f t="shared" si="94"/>
        <v>9072.2284912037048</v>
      </c>
      <c r="T541" s="20">
        <f t="shared" si="95"/>
        <v>9.0722284912037043</v>
      </c>
      <c r="U541" s="20">
        <f>(0.5*'Vehicle Data'!$C$3*(E541^2-E540^2))/1000</f>
        <v>6.1872592592592595</v>
      </c>
      <c r="V541" s="20">
        <f t="shared" si="97"/>
        <v>0</v>
      </c>
      <c r="W541" s="37">
        <f>SUM(V$3:V541)/3600</f>
        <v>9.0643780521262068E-2</v>
      </c>
      <c r="Y541" s="3"/>
    </row>
    <row r="542" spans="1:25" x14ac:dyDescent="0.3">
      <c r="A542" s="7" t="s">
        <v>18</v>
      </c>
      <c r="B542" s="7">
        <v>539</v>
      </c>
      <c r="C542" s="7">
        <v>539</v>
      </c>
      <c r="D542" s="12">
        <v>18.8</v>
      </c>
      <c r="E542" s="24">
        <f t="shared" si="89"/>
        <v>5.2222222222222223</v>
      </c>
      <c r="F542" s="24">
        <f>SUM(E$3:E542)</f>
        <v>2969.1388888888905</v>
      </c>
      <c r="G542" s="31">
        <f t="shared" si="98"/>
        <v>1.4027777777777779</v>
      </c>
      <c r="H542" s="31">
        <f t="shared" si="96"/>
        <v>-0.3402777777777779</v>
      </c>
      <c r="I542" s="35">
        <f>'Vehicle Data'!$C$8</f>
        <v>185.52672000000001</v>
      </c>
      <c r="J542" s="35">
        <f>0.5*'Vehicle Data'!$C$4*'Vehicle Data'!$C$9*'Vehicle Data'!$C$6*(Calculations!E542^2)</f>
        <v>13.720344444444445</v>
      </c>
      <c r="K542" s="35">
        <f>'Vehicle Data'!$C$3*G542</f>
        <v>2210.7777777777778</v>
      </c>
      <c r="L542" s="35">
        <f t="shared" si="90"/>
        <v>2410.0248422222221</v>
      </c>
      <c r="M542" s="22">
        <f t="shared" si="88"/>
        <v>12585.685287160493</v>
      </c>
      <c r="N542" s="22">
        <f>SUM(M$3:M542)</f>
        <v>1312552.0559099428</v>
      </c>
      <c r="O542" s="22">
        <f t="shared" si="91"/>
        <v>0.36459779330831743</v>
      </c>
      <c r="P542" s="23">
        <f t="shared" si="92"/>
        <v>0</v>
      </c>
      <c r="Q542" s="23">
        <f>SUMIF(P$3:P542, "&lt;0")</f>
        <v>-649324.41255211423</v>
      </c>
      <c r="R542" s="23">
        <f t="shared" si="93"/>
        <v>0.18036789237558729</v>
      </c>
      <c r="S542" s="20">
        <f t="shared" si="94"/>
        <v>12585.685287160493</v>
      </c>
      <c r="T542" s="20">
        <f t="shared" si="95"/>
        <v>12.585685287160493</v>
      </c>
      <c r="U542" s="20">
        <f>(0.5*'Vehicle Data'!$C$3*(E542^2-E541^2))/1000</f>
        <v>11.214407407407407</v>
      </c>
      <c r="V542" s="20">
        <f t="shared" si="97"/>
        <v>0</v>
      </c>
      <c r="W542" s="37">
        <f>SUM(V$3:V542)/3600</f>
        <v>9.0643780521262068E-2</v>
      </c>
      <c r="Y542" s="3"/>
    </row>
    <row r="543" spans="1:25" x14ac:dyDescent="0.3">
      <c r="A543" s="7" t="s">
        <v>18</v>
      </c>
      <c r="B543" s="7">
        <v>540</v>
      </c>
      <c r="C543" s="7">
        <v>540</v>
      </c>
      <c r="D543" s="12">
        <v>23.1</v>
      </c>
      <c r="E543" s="24">
        <f t="shared" si="89"/>
        <v>6.416666666666667</v>
      </c>
      <c r="F543" s="24">
        <f>SUM(E$3:E543)</f>
        <v>2975.555555555557</v>
      </c>
      <c r="G543" s="31">
        <f t="shared" si="98"/>
        <v>0.79166666666666652</v>
      </c>
      <c r="H543" s="31">
        <f t="shared" si="96"/>
        <v>-0.60416666666666685</v>
      </c>
      <c r="I543" s="35">
        <f>'Vehicle Data'!$C$8</f>
        <v>185.52672000000001</v>
      </c>
      <c r="J543" s="35">
        <f>0.5*'Vehicle Data'!$C$4*'Vehicle Data'!$C$9*'Vehicle Data'!$C$6*(Calculations!E543^2)</f>
        <v>20.714443750000001</v>
      </c>
      <c r="K543" s="35">
        <f>'Vehicle Data'!$C$3*G543</f>
        <v>1247.6666666666665</v>
      </c>
      <c r="L543" s="35">
        <f t="shared" si="90"/>
        <v>1453.9078304166665</v>
      </c>
      <c r="M543" s="22">
        <f t="shared" si="88"/>
        <v>9329.2419118402777</v>
      </c>
      <c r="N543" s="22">
        <f>SUM(M$3:M543)</f>
        <v>1321881.2978217832</v>
      </c>
      <c r="O543" s="22">
        <f t="shared" si="91"/>
        <v>0.3671892493949398</v>
      </c>
      <c r="P543" s="23">
        <f t="shared" si="92"/>
        <v>0</v>
      </c>
      <c r="Q543" s="23">
        <f>SUMIF(P$3:P543, "&lt;0")</f>
        <v>-649324.41255211423</v>
      </c>
      <c r="R543" s="23">
        <f t="shared" si="93"/>
        <v>0.18036789237558729</v>
      </c>
      <c r="S543" s="20">
        <f t="shared" si="94"/>
        <v>9329.2419118402777</v>
      </c>
      <c r="T543" s="20">
        <f t="shared" si="95"/>
        <v>9.3292419118402776</v>
      </c>
      <c r="U543" s="20">
        <f>(0.5*'Vehicle Data'!$C$3*(E543^2-E542^2))/1000</f>
        <v>10.954780864197533</v>
      </c>
      <c r="V543" s="20">
        <f t="shared" si="97"/>
        <v>0.20770123456789946</v>
      </c>
      <c r="W543" s="37">
        <f>SUM(V$3:V543)/3600</f>
        <v>9.0701475308642032E-2</v>
      </c>
      <c r="Y543" s="3"/>
    </row>
    <row r="544" spans="1:25" x14ac:dyDescent="0.3">
      <c r="A544" s="7" t="s">
        <v>18</v>
      </c>
      <c r="B544" s="7">
        <v>541</v>
      </c>
      <c r="C544" s="7">
        <v>541</v>
      </c>
      <c r="D544" s="12">
        <v>24.5</v>
      </c>
      <c r="E544" s="24">
        <f t="shared" si="89"/>
        <v>6.8055555555555554</v>
      </c>
      <c r="F544" s="24">
        <f>SUM(E$3:E544)</f>
        <v>2982.3611111111127</v>
      </c>
      <c r="G544" s="31">
        <f t="shared" si="98"/>
        <v>0.19444444444444425</v>
      </c>
      <c r="H544" s="31">
        <f t="shared" si="96"/>
        <v>-0.4097222222222221</v>
      </c>
      <c r="I544" s="35">
        <f>'Vehicle Data'!$C$8</f>
        <v>185.52672000000001</v>
      </c>
      <c r="J544" s="35">
        <f>0.5*'Vehicle Data'!$C$4*'Vehicle Data'!$C$9*'Vehicle Data'!$C$6*(Calculations!E544^2)</f>
        <v>23.301371527777775</v>
      </c>
      <c r="K544" s="35">
        <f>'Vehicle Data'!$C$3*G544</f>
        <v>306.44444444444412</v>
      </c>
      <c r="L544" s="35">
        <f t="shared" si="90"/>
        <v>515.27253597222193</v>
      </c>
      <c r="M544" s="22">
        <f t="shared" si="88"/>
        <v>3506.7158698109547</v>
      </c>
      <c r="N544" s="22">
        <f>SUM(M$3:M544)</f>
        <v>1325388.0136915941</v>
      </c>
      <c r="O544" s="22">
        <f t="shared" si="91"/>
        <v>0.36816333713655391</v>
      </c>
      <c r="P544" s="23">
        <f t="shared" si="92"/>
        <v>0</v>
      </c>
      <c r="Q544" s="23">
        <f>SUMIF(P$3:P544, "&lt;0")</f>
        <v>-649324.41255211423</v>
      </c>
      <c r="R544" s="23">
        <f t="shared" si="93"/>
        <v>0.18036789237558729</v>
      </c>
      <c r="S544" s="20">
        <f t="shared" si="94"/>
        <v>3506.7158698109547</v>
      </c>
      <c r="T544" s="20">
        <f t="shared" si="95"/>
        <v>3.5067158698109546</v>
      </c>
      <c r="U544" s="20">
        <f>(0.5*'Vehicle Data'!$C$3*(E544^2-E543^2))/1000</f>
        <v>4.05187654320987</v>
      </c>
      <c r="V544" s="20">
        <f t="shared" si="97"/>
        <v>5.5223234567901303</v>
      </c>
      <c r="W544" s="37">
        <f>SUM(V$3:V544)/3600</f>
        <v>9.2235454046639284E-2</v>
      </c>
      <c r="Y544" s="3"/>
    </row>
    <row r="545" spans="1:25" x14ac:dyDescent="0.3">
      <c r="A545" s="7" t="s">
        <v>18</v>
      </c>
      <c r="B545" s="7">
        <v>542</v>
      </c>
      <c r="C545" s="7">
        <v>542</v>
      </c>
      <c r="D545" s="12">
        <v>24.5</v>
      </c>
      <c r="E545" s="24">
        <f t="shared" si="89"/>
        <v>6.8055555555555554</v>
      </c>
      <c r="F545" s="24">
        <f>SUM(E$3:E545)</f>
        <v>2989.1666666666683</v>
      </c>
      <c r="G545" s="31">
        <f t="shared" si="98"/>
        <v>-2.7777777777777679E-2</v>
      </c>
      <c r="H545" s="31">
        <f t="shared" si="96"/>
        <v>-0.15972222222222204</v>
      </c>
      <c r="I545" s="35">
        <f>'Vehicle Data'!$C$8</f>
        <v>185.52672000000001</v>
      </c>
      <c r="J545" s="35">
        <f>0.5*'Vehicle Data'!$C$4*'Vehicle Data'!$C$9*'Vehicle Data'!$C$6*(Calculations!E545^2)</f>
        <v>23.301371527777775</v>
      </c>
      <c r="K545" s="35">
        <f>'Vehicle Data'!$C$3*G545</f>
        <v>-43.777777777777622</v>
      </c>
      <c r="L545" s="35">
        <f t="shared" si="90"/>
        <v>165.05031375000016</v>
      </c>
      <c r="M545" s="22">
        <f t="shared" si="88"/>
        <v>0</v>
      </c>
      <c r="N545" s="22">
        <f>SUM(M$3:M545)</f>
        <v>1325388.0136915941</v>
      </c>
      <c r="O545" s="22">
        <f t="shared" si="91"/>
        <v>0.36816333713655391</v>
      </c>
      <c r="P545" s="23">
        <f t="shared" si="92"/>
        <v>1123.2590796875011</v>
      </c>
      <c r="Q545" s="23">
        <f>SUMIF(P$3:P545, "&lt;0")</f>
        <v>-649324.41255211423</v>
      </c>
      <c r="R545" s="23">
        <f t="shared" si="93"/>
        <v>0.18036789237558729</v>
      </c>
      <c r="S545" s="20">
        <f t="shared" si="94"/>
        <v>1123.2590796875011</v>
      </c>
      <c r="T545" s="20">
        <f t="shared" si="95"/>
        <v>1.123259079687501</v>
      </c>
      <c r="U545" s="20">
        <f>(0.5*'Vehicle Data'!$C$3*(E545^2-E544^2))/1000</f>
        <v>0</v>
      </c>
      <c r="V545" s="20">
        <f t="shared" si="97"/>
        <v>3.2415012345678962</v>
      </c>
      <c r="W545" s="37">
        <f>SUM(V$3:V545)/3600</f>
        <v>9.3135871056241479E-2</v>
      </c>
      <c r="Y545" s="3"/>
    </row>
    <row r="546" spans="1:25" x14ac:dyDescent="0.3">
      <c r="A546" s="7" t="s">
        <v>18</v>
      </c>
      <c r="B546" s="7">
        <v>543</v>
      </c>
      <c r="C546" s="7">
        <v>543</v>
      </c>
      <c r="D546" s="12">
        <v>24.3</v>
      </c>
      <c r="E546" s="24">
        <f t="shared" si="89"/>
        <v>6.75</v>
      </c>
      <c r="F546" s="24">
        <f>SUM(E$3:E546)</f>
        <v>2995.9166666666683</v>
      </c>
      <c r="G546" s="31">
        <f t="shared" si="98"/>
        <v>-0.12499999999999981</v>
      </c>
      <c r="H546" s="31">
        <f t="shared" si="96"/>
        <v>-0.12500000000000006</v>
      </c>
      <c r="I546" s="35">
        <f>'Vehicle Data'!$C$8</f>
        <v>185.52672000000001</v>
      </c>
      <c r="J546" s="35">
        <f>0.5*'Vehicle Data'!$C$4*'Vehicle Data'!$C$9*'Vehicle Data'!$C$6*(Calculations!E546^2)</f>
        <v>22.922493750000001</v>
      </c>
      <c r="K546" s="35">
        <f>'Vehicle Data'!$C$3*G546</f>
        <v>-196.99999999999969</v>
      </c>
      <c r="L546" s="35">
        <f t="shared" si="90"/>
        <v>11.449213750000325</v>
      </c>
      <c r="M546" s="22">
        <f t="shared" si="88"/>
        <v>0</v>
      </c>
      <c r="N546" s="22">
        <f>SUM(M$3:M546)</f>
        <v>1325388.0136915941</v>
      </c>
      <c r="O546" s="22">
        <f t="shared" si="91"/>
        <v>0.36816333713655391</v>
      </c>
      <c r="P546" s="23">
        <f t="shared" si="92"/>
        <v>77.282192812502188</v>
      </c>
      <c r="Q546" s="23">
        <f>SUMIF(P$3:P546, "&lt;0")</f>
        <v>-649324.41255211423</v>
      </c>
      <c r="R546" s="23">
        <f t="shared" si="93"/>
        <v>0.18036789237558729</v>
      </c>
      <c r="S546" s="20">
        <f t="shared" si="94"/>
        <v>77.282192812502188</v>
      </c>
      <c r="T546" s="20">
        <f t="shared" si="95"/>
        <v>7.728219281250219E-2</v>
      </c>
      <c r="U546" s="20">
        <f>(0.5*'Vehicle Data'!$C$3*(E546^2-E545^2))/1000</f>
        <v>-0.59343209876542846</v>
      </c>
      <c r="V546" s="20">
        <f t="shared" si="97"/>
        <v>0.47474567901234277</v>
      </c>
      <c r="W546" s="37">
        <f>SUM(V$3:V546)/3600</f>
        <v>9.326774485596713E-2</v>
      </c>
      <c r="Y546" s="3"/>
    </row>
    <row r="547" spans="1:25" x14ac:dyDescent="0.3">
      <c r="A547" s="7" t="s">
        <v>18</v>
      </c>
      <c r="B547" s="7">
        <v>544</v>
      </c>
      <c r="C547" s="7">
        <v>544</v>
      </c>
      <c r="D547" s="12">
        <v>23.6</v>
      </c>
      <c r="E547" s="24">
        <f t="shared" si="89"/>
        <v>6.5555555555555554</v>
      </c>
      <c r="F547" s="24">
        <f>SUM(E$3:E547)</f>
        <v>3002.472222222224</v>
      </c>
      <c r="G547" s="31">
        <f t="shared" si="98"/>
        <v>-0.27777777777777779</v>
      </c>
      <c r="H547" s="31">
        <f t="shared" si="96"/>
        <v>-0.18055555555555564</v>
      </c>
      <c r="I547" s="35">
        <f>'Vehicle Data'!$C$8</f>
        <v>185.52672000000001</v>
      </c>
      <c r="J547" s="35">
        <f>0.5*'Vehicle Data'!$C$4*'Vehicle Data'!$C$9*'Vehicle Data'!$C$6*(Calculations!E547^2)</f>
        <v>21.620877777777775</v>
      </c>
      <c r="K547" s="35">
        <f>'Vehicle Data'!$C$3*G547</f>
        <v>-437.77777777777777</v>
      </c>
      <c r="L547" s="35">
        <f t="shared" si="90"/>
        <v>-230.63018</v>
      </c>
      <c r="M547" s="22">
        <f t="shared" si="88"/>
        <v>0</v>
      </c>
      <c r="N547" s="22">
        <f>SUM(M$3:M547)</f>
        <v>1325388.0136915941</v>
      </c>
      <c r="O547" s="22">
        <f t="shared" si="91"/>
        <v>0.36816333713655391</v>
      </c>
      <c r="P547" s="23">
        <f t="shared" si="92"/>
        <v>-1511.9089577777777</v>
      </c>
      <c r="Q547" s="23">
        <f>SUMIF(P$3:P547, "&lt;0")</f>
        <v>-650836.321509892</v>
      </c>
      <c r="R547" s="23">
        <f t="shared" si="93"/>
        <v>0.18078786708608111</v>
      </c>
      <c r="S547" s="20">
        <f t="shared" si="94"/>
        <v>-1511.9089577777777</v>
      </c>
      <c r="T547" s="20">
        <f t="shared" si="95"/>
        <v>-1.5119089577777778</v>
      </c>
      <c r="U547" s="20">
        <f>(0.5*'Vehicle Data'!$C$3*(E547^2-E546^2))/1000</f>
        <v>-2.0387067901234612</v>
      </c>
      <c r="V547" s="20">
        <f t="shared" si="97"/>
        <v>1.1562197530864262</v>
      </c>
      <c r="W547" s="37">
        <f>SUM(V$3:V547)/3600</f>
        <v>9.3588917009602257E-2</v>
      </c>
      <c r="Y547" s="3"/>
    </row>
    <row r="548" spans="1:25" x14ac:dyDescent="0.3">
      <c r="A548" s="7" t="s">
        <v>18</v>
      </c>
      <c r="B548" s="7">
        <v>545</v>
      </c>
      <c r="C548" s="7">
        <v>545</v>
      </c>
      <c r="D548" s="12">
        <v>22.3</v>
      </c>
      <c r="E548" s="24">
        <f t="shared" si="89"/>
        <v>6.1944444444444446</v>
      </c>
      <c r="F548" s="24">
        <f>SUM(E$3:E548)</f>
        <v>3008.6666666666683</v>
      </c>
      <c r="G548" s="31">
        <f t="shared" si="98"/>
        <v>-0.4861111111111111</v>
      </c>
      <c r="H548" s="31">
        <f t="shared" si="96"/>
        <v>-0.12500000000000006</v>
      </c>
      <c r="I548" s="35">
        <f>'Vehicle Data'!$C$8</f>
        <v>185.52672000000001</v>
      </c>
      <c r="J548" s="35">
        <f>0.5*'Vehicle Data'!$C$4*'Vehicle Data'!$C$9*'Vehicle Data'!$C$6*(Calculations!E548^2)</f>
        <v>19.30452152777778</v>
      </c>
      <c r="K548" s="35">
        <f>'Vehicle Data'!$C$3*G548</f>
        <v>-766.11111111111109</v>
      </c>
      <c r="L548" s="35">
        <f t="shared" si="90"/>
        <v>-561.27986958333327</v>
      </c>
      <c r="M548" s="22">
        <f t="shared" si="88"/>
        <v>0</v>
      </c>
      <c r="N548" s="22">
        <f>SUM(M$3:M548)</f>
        <v>1325388.0136915941</v>
      </c>
      <c r="O548" s="22">
        <f t="shared" si="91"/>
        <v>0.36816333713655391</v>
      </c>
      <c r="P548" s="23">
        <f t="shared" si="92"/>
        <v>-3476.8169699189812</v>
      </c>
      <c r="Q548" s="23">
        <f>SUMIF(P$3:P548, "&lt;0")</f>
        <v>-654313.13847981102</v>
      </c>
      <c r="R548" s="23">
        <f t="shared" si="93"/>
        <v>0.18175364957772527</v>
      </c>
      <c r="S548" s="20">
        <f t="shared" si="94"/>
        <v>-3476.8169699189812</v>
      </c>
      <c r="T548" s="20">
        <f t="shared" si="95"/>
        <v>-3.476816969918981</v>
      </c>
      <c r="U548" s="20">
        <f>(0.5*'Vehicle Data'!$C$3*(E548^2-E547^2))/1000</f>
        <v>-3.6280833333333256</v>
      </c>
      <c r="V548" s="20">
        <f t="shared" si="97"/>
        <v>1.2715012345678915</v>
      </c>
      <c r="W548" s="37">
        <f>SUM(V$3:V548)/3600</f>
        <v>9.3942111796982225E-2</v>
      </c>
      <c r="Y548" s="3"/>
    </row>
    <row r="549" spans="1:25" x14ac:dyDescent="0.3">
      <c r="A549" s="7" t="s">
        <v>18</v>
      </c>
      <c r="B549" s="7">
        <v>546</v>
      </c>
      <c r="C549" s="7">
        <v>546</v>
      </c>
      <c r="D549" s="12">
        <v>20.100000000000001</v>
      </c>
      <c r="E549" s="24">
        <f t="shared" si="89"/>
        <v>5.5833333333333339</v>
      </c>
      <c r="F549" s="24">
        <f>SUM(E$3:E549)</f>
        <v>3014.2500000000018</v>
      </c>
      <c r="G549" s="31">
        <f t="shared" si="98"/>
        <v>-0.5277777777777779</v>
      </c>
      <c r="H549" s="31">
        <f t="shared" si="96"/>
        <v>4.1666666666666519E-2</v>
      </c>
      <c r="I549" s="35">
        <f>'Vehicle Data'!$C$8</f>
        <v>185.52672000000001</v>
      </c>
      <c r="J549" s="35">
        <f>0.5*'Vehicle Data'!$C$4*'Vehicle Data'!$C$9*'Vehicle Data'!$C$6*(Calculations!E549^2)</f>
        <v>15.683443750000004</v>
      </c>
      <c r="K549" s="35">
        <f>'Vehicle Data'!$C$3*G549</f>
        <v>-831.77777777777794</v>
      </c>
      <c r="L549" s="35">
        <f t="shared" si="90"/>
        <v>-630.56761402777795</v>
      </c>
      <c r="M549" s="22">
        <f t="shared" si="88"/>
        <v>0</v>
      </c>
      <c r="N549" s="22">
        <f>SUM(M$3:M549)</f>
        <v>1325388.0136915941</v>
      </c>
      <c r="O549" s="22">
        <f t="shared" si="91"/>
        <v>0.36816333713655391</v>
      </c>
      <c r="P549" s="23">
        <f t="shared" si="92"/>
        <v>-3520.6691783217607</v>
      </c>
      <c r="Q549" s="23">
        <f>SUMIF(P$3:P549, "&lt;0")</f>
        <v>-657833.80765813275</v>
      </c>
      <c r="R549" s="23">
        <f t="shared" si="93"/>
        <v>0.1827316132383702</v>
      </c>
      <c r="S549" s="20">
        <f t="shared" si="94"/>
        <v>-3520.6691783217607</v>
      </c>
      <c r="T549" s="20">
        <f t="shared" si="95"/>
        <v>-3.5206691783217607</v>
      </c>
      <c r="U549" s="20">
        <f>(0.5*'Vehicle Data'!$C$3*(E549^2-E548^2))/1000</f>
        <v>-5.6716543209876518</v>
      </c>
      <c r="V549" s="20">
        <f t="shared" si="97"/>
        <v>1.634856790123461</v>
      </c>
      <c r="W549" s="37">
        <f>SUM(V$3:V549)/3600</f>
        <v>9.4396238683127631E-2</v>
      </c>
      <c r="Y549" s="3"/>
    </row>
    <row r="550" spans="1:25" x14ac:dyDescent="0.3">
      <c r="A550" s="7" t="s">
        <v>18</v>
      </c>
      <c r="B550" s="7">
        <v>547</v>
      </c>
      <c r="C550" s="7">
        <v>547</v>
      </c>
      <c r="D550" s="12">
        <v>18.5</v>
      </c>
      <c r="E550" s="24">
        <f t="shared" si="89"/>
        <v>5.1388888888888884</v>
      </c>
      <c r="F550" s="24">
        <f>SUM(E$3:E550)</f>
        <v>3019.3888888888905</v>
      </c>
      <c r="G550" s="31">
        <f t="shared" si="98"/>
        <v>-0.40277777777777807</v>
      </c>
      <c r="H550" s="31">
        <f t="shared" si="96"/>
        <v>0.11111111111111122</v>
      </c>
      <c r="I550" s="35">
        <f>'Vehicle Data'!$C$8</f>
        <v>185.52672000000001</v>
      </c>
      <c r="J550" s="35">
        <f>0.5*'Vehicle Data'!$C$4*'Vehicle Data'!$C$9*'Vehicle Data'!$C$6*(Calculations!E550^2)</f>
        <v>13.285954861111108</v>
      </c>
      <c r="K550" s="35">
        <f>'Vehicle Data'!$C$3*G550</f>
        <v>-634.77777777777828</v>
      </c>
      <c r="L550" s="35">
        <f t="shared" si="90"/>
        <v>-435.96510291666715</v>
      </c>
      <c r="M550" s="22">
        <f t="shared" si="88"/>
        <v>0</v>
      </c>
      <c r="N550" s="22">
        <f>SUM(M$3:M550)</f>
        <v>1325388.0136915941</v>
      </c>
      <c r="O550" s="22">
        <f t="shared" si="91"/>
        <v>0.36816333713655391</v>
      </c>
      <c r="P550" s="23">
        <f t="shared" si="92"/>
        <v>-2240.3762233217617</v>
      </c>
      <c r="Q550" s="23">
        <f>SUMIF(P$3:P550, "&lt;0")</f>
        <v>-660074.18388145452</v>
      </c>
      <c r="R550" s="23">
        <f t="shared" si="93"/>
        <v>0.18335393996707069</v>
      </c>
      <c r="S550" s="20">
        <f t="shared" si="94"/>
        <v>-2240.3762233217617</v>
      </c>
      <c r="T550" s="20">
        <f t="shared" si="95"/>
        <v>-2.2403762233217619</v>
      </c>
      <c r="U550" s="20">
        <f>(0.5*'Vehicle Data'!$C$3*(E550^2-E549^2))/1000</f>
        <v>-3.7551604938271703</v>
      </c>
      <c r="V550" s="20">
        <f t="shared" si="97"/>
        <v>0</v>
      </c>
      <c r="W550" s="37">
        <f>SUM(V$3:V550)/3600</f>
        <v>9.4396238683127631E-2</v>
      </c>
      <c r="Y550" s="3"/>
    </row>
    <row r="551" spans="1:25" x14ac:dyDescent="0.3">
      <c r="A551" s="7" t="s">
        <v>18</v>
      </c>
      <c r="B551" s="7">
        <v>548</v>
      </c>
      <c r="C551" s="7">
        <v>548</v>
      </c>
      <c r="D551" s="12">
        <v>17.2</v>
      </c>
      <c r="E551" s="24">
        <f t="shared" si="89"/>
        <v>4.7777777777777777</v>
      </c>
      <c r="F551" s="24">
        <f>SUM(E$3:E551)</f>
        <v>3024.1666666666683</v>
      </c>
      <c r="G551" s="31">
        <f t="shared" si="98"/>
        <v>-0.30555555555555547</v>
      </c>
      <c r="H551" s="31">
        <f t="shared" si="96"/>
        <v>7.6388888888889117E-2</v>
      </c>
      <c r="I551" s="35">
        <f>'Vehicle Data'!$C$8</f>
        <v>185.52672000000001</v>
      </c>
      <c r="J551" s="35">
        <f>0.5*'Vehicle Data'!$C$4*'Vehicle Data'!$C$9*'Vehicle Data'!$C$6*(Calculations!E551^2)</f>
        <v>11.484344444444442</v>
      </c>
      <c r="K551" s="35">
        <f>'Vehicle Data'!$C$3*G551</f>
        <v>-481.55555555555543</v>
      </c>
      <c r="L551" s="35">
        <f t="shared" si="90"/>
        <v>-284.54449111111097</v>
      </c>
      <c r="M551" s="22">
        <f t="shared" si="88"/>
        <v>0</v>
      </c>
      <c r="N551" s="22">
        <f>SUM(M$3:M551)</f>
        <v>1325388.0136915941</v>
      </c>
      <c r="O551" s="22">
        <f t="shared" si="91"/>
        <v>0.36816333713655391</v>
      </c>
      <c r="P551" s="23">
        <f t="shared" si="92"/>
        <v>-1359.4903464197523</v>
      </c>
      <c r="Q551" s="23">
        <f>SUMIF(P$3:P551, "&lt;0")</f>
        <v>-661433.67422787426</v>
      </c>
      <c r="R551" s="23">
        <f t="shared" si="93"/>
        <v>0.18373157617440952</v>
      </c>
      <c r="S551" s="20">
        <f t="shared" si="94"/>
        <v>-1359.4903464197523</v>
      </c>
      <c r="T551" s="20">
        <f t="shared" si="95"/>
        <v>-1.3594903464197523</v>
      </c>
      <c r="U551" s="20">
        <f>(0.5*'Vehicle Data'!$C$3*(E551^2-E550^2))/1000</f>
        <v>-2.8218425925925903</v>
      </c>
      <c r="V551" s="20">
        <f t="shared" si="97"/>
        <v>0</v>
      </c>
      <c r="W551" s="37">
        <f>SUM(V$3:V551)/3600</f>
        <v>9.4396238683127631E-2</v>
      </c>
      <c r="Y551" s="3"/>
    </row>
    <row r="552" spans="1:25" x14ac:dyDescent="0.3">
      <c r="A552" s="7" t="s">
        <v>18</v>
      </c>
      <c r="B552" s="7">
        <v>549</v>
      </c>
      <c r="C552" s="7">
        <v>549</v>
      </c>
      <c r="D552" s="12">
        <v>16.3</v>
      </c>
      <c r="E552" s="24">
        <f t="shared" si="89"/>
        <v>4.5277777777777777</v>
      </c>
      <c r="F552" s="24">
        <f>SUM(E$3:E552)</f>
        <v>3028.6944444444462</v>
      </c>
      <c r="G552" s="31">
        <f t="shared" si="98"/>
        <v>-0.24999999999999983</v>
      </c>
      <c r="H552" s="31">
        <f t="shared" si="96"/>
        <v>4.1666666666666533E-2</v>
      </c>
      <c r="I552" s="35">
        <f>'Vehicle Data'!$C$8</f>
        <v>185.52672000000001</v>
      </c>
      <c r="J552" s="35">
        <f>0.5*'Vehicle Data'!$C$4*'Vehicle Data'!$C$9*'Vehicle Data'!$C$6*(Calculations!E552^2)</f>
        <v>10.313938194444445</v>
      </c>
      <c r="K552" s="35">
        <f>'Vehicle Data'!$C$3*G552</f>
        <v>-393.99999999999972</v>
      </c>
      <c r="L552" s="35">
        <f t="shared" si="90"/>
        <v>-198.15934180555527</v>
      </c>
      <c r="M552" s="22">
        <f t="shared" si="88"/>
        <v>0</v>
      </c>
      <c r="N552" s="22">
        <f>SUM(M$3:M552)</f>
        <v>1325388.0136915941</v>
      </c>
      <c r="O552" s="22">
        <f t="shared" si="91"/>
        <v>0.36816333713655391</v>
      </c>
      <c r="P552" s="23">
        <f t="shared" si="92"/>
        <v>-897.22146428626411</v>
      </c>
      <c r="Q552" s="23">
        <f>SUMIF(P$3:P552, "&lt;0")</f>
        <v>-662330.89569216047</v>
      </c>
      <c r="R552" s="23">
        <f t="shared" si="93"/>
        <v>0.18398080435893346</v>
      </c>
      <c r="S552" s="20">
        <f t="shared" si="94"/>
        <v>-897.22146428626411</v>
      </c>
      <c r="T552" s="20">
        <f t="shared" si="95"/>
        <v>-0.89722146428626415</v>
      </c>
      <c r="U552" s="20">
        <f>(0.5*'Vehicle Data'!$C$3*(E552^2-E551^2))/1000</f>
        <v>-1.8331944444444421</v>
      </c>
      <c r="V552" s="20">
        <f t="shared" si="97"/>
        <v>0</v>
      </c>
      <c r="W552" s="37">
        <f>SUM(V$3:V552)/3600</f>
        <v>9.4396238683127631E-2</v>
      </c>
      <c r="Y552" s="3"/>
    </row>
    <row r="553" spans="1:25" x14ac:dyDescent="0.3">
      <c r="A553" s="7" t="s">
        <v>18</v>
      </c>
      <c r="B553" s="7">
        <v>550</v>
      </c>
      <c r="C553" s="7">
        <v>550</v>
      </c>
      <c r="D553" s="12">
        <v>15.4</v>
      </c>
      <c r="E553" s="24">
        <f t="shared" si="89"/>
        <v>4.2777777777777777</v>
      </c>
      <c r="F553" s="24">
        <f>SUM(E$3:E553)</f>
        <v>3032.972222222224</v>
      </c>
      <c r="G553" s="31">
        <f t="shared" si="98"/>
        <v>-0.2222222222222224</v>
      </c>
      <c r="H553" s="31">
        <f t="shared" si="96"/>
        <v>4.8611111111111049E-2</v>
      </c>
      <c r="I553" s="35">
        <f>'Vehicle Data'!$C$8</f>
        <v>185.52672000000001</v>
      </c>
      <c r="J553" s="35">
        <f>0.5*'Vehicle Data'!$C$4*'Vehicle Data'!$C$9*'Vehicle Data'!$C$6*(Calculations!E553^2)</f>
        <v>9.2064194444444443</v>
      </c>
      <c r="K553" s="35">
        <f>'Vehicle Data'!$C$3*G553</f>
        <v>-350.22222222222251</v>
      </c>
      <c r="L553" s="35">
        <f t="shared" si="90"/>
        <v>-155.48908277777807</v>
      </c>
      <c r="M553" s="22">
        <f t="shared" si="88"/>
        <v>0</v>
      </c>
      <c r="N553" s="22">
        <f>SUM(M$3:M553)</f>
        <v>1325388.0136915941</v>
      </c>
      <c r="O553" s="22">
        <f t="shared" si="91"/>
        <v>0.36816333713655391</v>
      </c>
      <c r="P553" s="23">
        <f t="shared" si="92"/>
        <v>-665.14774299382839</v>
      </c>
      <c r="Q553" s="23">
        <f>SUMIF(P$3:P553, "&lt;0")</f>
        <v>-662996.04343515425</v>
      </c>
      <c r="R553" s="23">
        <f t="shared" si="93"/>
        <v>0.18416556762087619</v>
      </c>
      <c r="S553" s="20">
        <f t="shared" si="94"/>
        <v>-665.14774299382839</v>
      </c>
      <c r="T553" s="20">
        <f t="shared" si="95"/>
        <v>-0.66514774299382839</v>
      </c>
      <c r="U553" s="20">
        <f>(0.5*'Vehicle Data'!$C$3*(E553^2-E552^2))/1000</f>
        <v>-1.7346944444444448</v>
      </c>
      <c r="V553" s="20">
        <f t="shared" si="97"/>
        <v>0</v>
      </c>
      <c r="W553" s="37">
        <f>SUM(V$3:V553)/3600</f>
        <v>9.4396238683127631E-2</v>
      </c>
      <c r="Y553" s="3"/>
    </row>
    <row r="554" spans="1:25" x14ac:dyDescent="0.3">
      <c r="A554" s="7" t="s">
        <v>18</v>
      </c>
      <c r="B554" s="7">
        <v>551</v>
      </c>
      <c r="C554" s="7">
        <v>551</v>
      </c>
      <c r="D554" s="12">
        <v>14.7</v>
      </c>
      <c r="E554" s="24">
        <f t="shared" si="89"/>
        <v>4.083333333333333</v>
      </c>
      <c r="F554" s="24">
        <f>SUM(E$3:E554)</f>
        <v>3037.0555555555575</v>
      </c>
      <c r="G554" s="31">
        <f t="shared" si="98"/>
        <v>-0.15277777777777773</v>
      </c>
      <c r="H554" s="31">
        <f t="shared" si="96"/>
        <v>4.1666666666666755E-2</v>
      </c>
      <c r="I554" s="35">
        <f>'Vehicle Data'!$C$8</f>
        <v>185.52672000000001</v>
      </c>
      <c r="J554" s="35">
        <f>0.5*'Vehicle Data'!$C$4*'Vehicle Data'!$C$9*'Vehicle Data'!$C$6*(Calculations!E554^2)</f>
        <v>8.3884937499999985</v>
      </c>
      <c r="K554" s="35">
        <f>'Vehicle Data'!$C$3*G554</f>
        <v>-240.77777777777771</v>
      </c>
      <c r="L554" s="35">
        <f t="shared" si="90"/>
        <v>-46.862564027777694</v>
      </c>
      <c r="M554" s="22">
        <f t="shared" si="88"/>
        <v>0</v>
      </c>
      <c r="N554" s="22">
        <f>SUM(M$3:M554)</f>
        <v>1325388.0136915941</v>
      </c>
      <c r="O554" s="22">
        <f t="shared" si="91"/>
        <v>0.36816333713655391</v>
      </c>
      <c r="P554" s="23">
        <f t="shared" si="92"/>
        <v>-191.35546978009225</v>
      </c>
      <c r="Q554" s="23">
        <f>SUMIF(P$3:P554, "&lt;0")</f>
        <v>-663187.39890493429</v>
      </c>
      <c r="R554" s="23">
        <f t="shared" si="93"/>
        <v>0.18421872191803731</v>
      </c>
      <c r="S554" s="20">
        <f t="shared" si="94"/>
        <v>-191.35546978009225</v>
      </c>
      <c r="T554" s="20">
        <f t="shared" si="95"/>
        <v>-0.19135546978009224</v>
      </c>
      <c r="U554" s="20">
        <f>(0.5*'Vehicle Data'!$C$3*(E554^2-E553^2))/1000</f>
        <v>-1.2811080246913613</v>
      </c>
      <c r="V554" s="20">
        <f t="shared" si="97"/>
        <v>0</v>
      </c>
      <c r="W554" s="37">
        <f>SUM(V$3:V554)/3600</f>
        <v>9.4396238683127631E-2</v>
      </c>
      <c r="Y554" s="3"/>
    </row>
    <row r="555" spans="1:25" x14ac:dyDescent="0.3">
      <c r="A555" s="7" t="s">
        <v>18</v>
      </c>
      <c r="B555" s="7">
        <v>552</v>
      </c>
      <c r="C555" s="7">
        <v>552</v>
      </c>
      <c r="D555" s="12">
        <v>14.3</v>
      </c>
      <c r="E555" s="24">
        <f t="shared" si="89"/>
        <v>3.9722222222222223</v>
      </c>
      <c r="F555" s="24">
        <f>SUM(E$3:E555)</f>
        <v>3041.0277777777796</v>
      </c>
      <c r="G555" s="31">
        <f t="shared" si="98"/>
        <v>-0.1388888888888889</v>
      </c>
      <c r="H555" s="31">
        <f t="shared" si="96"/>
        <v>6.9444444444444198E-3</v>
      </c>
      <c r="I555" s="35">
        <f>'Vehicle Data'!$C$8</f>
        <v>185.52672000000001</v>
      </c>
      <c r="J555" s="35">
        <f>0.5*'Vehicle Data'!$C$4*'Vehicle Data'!$C$9*'Vehicle Data'!$C$6*(Calculations!E555^2)</f>
        <v>7.9381881944444448</v>
      </c>
      <c r="K555" s="35">
        <f>'Vehicle Data'!$C$3*G555</f>
        <v>-218.88888888888889</v>
      </c>
      <c r="L555" s="35">
        <f t="shared" si="90"/>
        <v>-25.423980694444424</v>
      </c>
      <c r="M555" s="22">
        <f t="shared" si="88"/>
        <v>0</v>
      </c>
      <c r="N555" s="22">
        <f>SUM(M$3:M555)</f>
        <v>1325388.0136915941</v>
      </c>
      <c r="O555" s="22">
        <f t="shared" si="91"/>
        <v>0.36816333713655391</v>
      </c>
      <c r="P555" s="23">
        <f t="shared" si="92"/>
        <v>-100.9897010918209</v>
      </c>
      <c r="Q555" s="23">
        <f>SUMIF(P$3:P555, "&lt;0")</f>
        <v>-663288.38860602607</v>
      </c>
      <c r="R555" s="23">
        <f t="shared" si="93"/>
        <v>0.18424677461278502</v>
      </c>
      <c r="S555" s="20">
        <f t="shared" si="94"/>
        <v>-100.9897010918209</v>
      </c>
      <c r="T555" s="20">
        <f t="shared" si="95"/>
        <v>-0.1009897010918209</v>
      </c>
      <c r="U555" s="20">
        <f>(0.5*'Vehicle Data'!$C$3*(E555^2-E554^2))/1000</f>
        <v>-0.70530864197530441</v>
      </c>
      <c r="V555" s="20">
        <f t="shared" si="97"/>
        <v>0</v>
      </c>
      <c r="W555" s="37">
        <f>SUM(V$3:V555)/3600</f>
        <v>9.4396238683127631E-2</v>
      </c>
      <c r="Y555" s="3"/>
    </row>
    <row r="556" spans="1:25" x14ac:dyDescent="0.3">
      <c r="A556" s="7" t="s">
        <v>18</v>
      </c>
      <c r="B556" s="7">
        <v>553</v>
      </c>
      <c r="C556" s="7">
        <v>553</v>
      </c>
      <c r="D556" s="12">
        <v>13.7</v>
      </c>
      <c r="E556" s="24">
        <f t="shared" si="89"/>
        <v>3.8055555555555554</v>
      </c>
      <c r="F556" s="24">
        <f>SUM(E$3:E556)</f>
        <v>3044.8333333333353</v>
      </c>
      <c r="G556" s="31">
        <f t="shared" si="98"/>
        <v>-0.1388888888888889</v>
      </c>
      <c r="H556" s="31">
        <f t="shared" si="96"/>
        <v>2.7777777777777804E-2</v>
      </c>
      <c r="I556" s="35">
        <f>'Vehicle Data'!$C$8</f>
        <v>185.52672000000001</v>
      </c>
      <c r="J556" s="35">
        <f>0.5*'Vehicle Data'!$C$4*'Vehicle Data'!$C$9*'Vehicle Data'!$C$6*(Calculations!E556^2)</f>
        <v>7.2860215277777769</v>
      </c>
      <c r="K556" s="35">
        <f>'Vehicle Data'!$C$3*G556</f>
        <v>-218.88888888888889</v>
      </c>
      <c r="L556" s="35">
        <f t="shared" si="90"/>
        <v>-26.076147361111083</v>
      </c>
      <c r="M556" s="22">
        <f t="shared" si="88"/>
        <v>0</v>
      </c>
      <c r="N556" s="22">
        <f>SUM(M$3:M556)</f>
        <v>1325388.0136915941</v>
      </c>
      <c r="O556" s="22">
        <f t="shared" si="91"/>
        <v>0.36816333713655391</v>
      </c>
      <c r="P556" s="23">
        <f t="shared" si="92"/>
        <v>-99.234227457561616</v>
      </c>
      <c r="Q556" s="23">
        <f>SUMIF(P$3:P556, "&lt;0")</f>
        <v>-663387.62283348362</v>
      </c>
      <c r="R556" s="23">
        <f t="shared" si="93"/>
        <v>0.18427433967596768</v>
      </c>
      <c r="S556" s="20">
        <f t="shared" si="94"/>
        <v>-99.234227457561616</v>
      </c>
      <c r="T556" s="20">
        <f t="shared" si="95"/>
        <v>-9.9234227457561622E-2</v>
      </c>
      <c r="U556" s="20">
        <f>(0.5*'Vehicle Data'!$C$3*(E556^2-E555^2))/1000</f>
        <v>-1.0214814814814839</v>
      </c>
      <c r="V556" s="20">
        <f t="shared" si="97"/>
        <v>0.25293827160494359</v>
      </c>
      <c r="W556" s="37">
        <f>SUM(V$3:V556)/3600</f>
        <v>9.446649931412901E-2</v>
      </c>
      <c r="Y556" s="3"/>
    </row>
    <row r="557" spans="1:25" x14ac:dyDescent="0.3">
      <c r="A557" s="7" t="s">
        <v>18</v>
      </c>
      <c r="B557" s="7">
        <v>554</v>
      </c>
      <c r="C557" s="7">
        <v>554</v>
      </c>
      <c r="D557" s="12">
        <v>13.3</v>
      </c>
      <c r="E557" s="24">
        <f t="shared" si="89"/>
        <v>3.6944444444444446</v>
      </c>
      <c r="F557" s="24">
        <f>SUM(E$3:E557)</f>
        <v>3048.5277777777796</v>
      </c>
      <c r="G557" s="31">
        <f t="shared" si="98"/>
        <v>-8.3333333333333287E-2</v>
      </c>
      <c r="H557" s="31">
        <f t="shared" si="96"/>
        <v>5.5555555555555483E-2</v>
      </c>
      <c r="I557" s="35">
        <f>'Vehicle Data'!$C$8</f>
        <v>185.52672000000001</v>
      </c>
      <c r="J557" s="35">
        <f>0.5*'Vehicle Data'!$C$4*'Vehicle Data'!$C$9*'Vehicle Data'!$C$6*(Calculations!E557^2)</f>
        <v>6.8667715277777779</v>
      </c>
      <c r="K557" s="35">
        <f>'Vehicle Data'!$C$3*G557</f>
        <v>-131.33333333333326</v>
      </c>
      <c r="L557" s="35">
        <f t="shared" si="90"/>
        <v>61.06015819444454</v>
      </c>
      <c r="M557" s="22">
        <f t="shared" si="88"/>
        <v>0</v>
      </c>
      <c r="N557" s="22">
        <f>SUM(M$3:M557)</f>
        <v>1325388.0136915941</v>
      </c>
      <c r="O557" s="22">
        <f t="shared" si="91"/>
        <v>0.36816333713655391</v>
      </c>
      <c r="P557" s="23">
        <f t="shared" si="92"/>
        <v>225.58336221836456</v>
      </c>
      <c r="Q557" s="23">
        <f>SUMIF(P$3:P557, "&lt;0")</f>
        <v>-663387.62283348362</v>
      </c>
      <c r="R557" s="23">
        <f t="shared" si="93"/>
        <v>0.18427433967596768</v>
      </c>
      <c r="S557" s="20">
        <f t="shared" si="94"/>
        <v>225.58336221836456</v>
      </c>
      <c r="T557" s="20">
        <f t="shared" si="95"/>
        <v>0.22558336221836456</v>
      </c>
      <c r="U557" s="20">
        <f>(0.5*'Vehicle Data'!$C$3*(E557^2-E556^2))/1000</f>
        <v>-0.6566666666666644</v>
      </c>
      <c r="V557" s="20">
        <f t="shared" si="97"/>
        <v>0</v>
      </c>
      <c r="W557" s="37">
        <f>SUM(V$3:V557)/3600</f>
        <v>9.446649931412901E-2</v>
      </c>
      <c r="Y557" s="3"/>
    </row>
    <row r="558" spans="1:25" x14ac:dyDescent="0.3">
      <c r="A558" s="7" t="s">
        <v>18</v>
      </c>
      <c r="B558" s="7">
        <v>555</v>
      </c>
      <c r="C558" s="7">
        <v>555</v>
      </c>
      <c r="D558" s="12">
        <v>13.1</v>
      </c>
      <c r="E558" s="24">
        <f t="shared" si="89"/>
        <v>3.6388888888888888</v>
      </c>
      <c r="F558" s="24">
        <f>SUM(E$3:E558)</f>
        <v>3052.1666666666683</v>
      </c>
      <c r="G558" s="31">
        <f t="shared" si="98"/>
        <v>-2.7777777777777925E-2</v>
      </c>
      <c r="H558" s="31">
        <f t="shared" si="96"/>
        <v>5.5555555555555608E-2</v>
      </c>
      <c r="I558" s="35">
        <f>'Vehicle Data'!$C$8</f>
        <v>185.52672000000001</v>
      </c>
      <c r="J558" s="35">
        <f>0.5*'Vehicle Data'!$C$4*'Vehicle Data'!$C$9*'Vehicle Data'!$C$6*(Calculations!E558^2)</f>
        <v>6.6618048611111114</v>
      </c>
      <c r="K558" s="35">
        <f>'Vehicle Data'!$C$3*G558</f>
        <v>-43.777777777778013</v>
      </c>
      <c r="L558" s="35">
        <f t="shared" si="90"/>
        <v>148.41074708333309</v>
      </c>
      <c r="M558" s="22">
        <f t="shared" si="88"/>
        <v>0</v>
      </c>
      <c r="N558" s="22">
        <f>SUM(M$3:M558)</f>
        <v>1325388.0136915941</v>
      </c>
      <c r="O558" s="22">
        <f t="shared" si="91"/>
        <v>0.36816333713655391</v>
      </c>
      <c r="P558" s="23">
        <f t="shared" si="92"/>
        <v>540.0502185532398</v>
      </c>
      <c r="Q558" s="23">
        <f>SUMIF(P$3:P558, "&lt;0")</f>
        <v>-663387.62283348362</v>
      </c>
      <c r="R558" s="23">
        <f t="shared" si="93"/>
        <v>0.18427433967596768</v>
      </c>
      <c r="S558" s="20">
        <f t="shared" si="94"/>
        <v>540.0502185532398</v>
      </c>
      <c r="T558" s="20">
        <f t="shared" si="95"/>
        <v>0.54005021855323976</v>
      </c>
      <c r="U558" s="20">
        <f>(0.5*'Vehicle Data'!$C$3*(E558^2-E557^2))/1000</f>
        <v>-0.32103703703703773</v>
      </c>
      <c r="V558" s="20">
        <f t="shared" si="97"/>
        <v>0</v>
      </c>
      <c r="W558" s="37">
        <f>SUM(V$3:V558)/3600</f>
        <v>9.446649931412901E-2</v>
      </c>
      <c r="Y558" s="3"/>
    </row>
    <row r="559" spans="1:25" x14ac:dyDescent="0.3">
      <c r="A559" s="7" t="s">
        <v>18</v>
      </c>
      <c r="B559" s="7">
        <v>556</v>
      </c>
      <c r="C559" s="7">
        <v>556</v>
      </c>
      <c r="D559" s="12">
        <v>13.1</v>
      </c>
      <c r="E559" s="24">
        <f t="shared" si="89"/>
        <v>3.6388888888888888</v>
      </c>
      <c r="F559" s="24">
        <f>SUM(E$3:E559)</f>
        <v>3055.805555555557</v>
      </c>
      <c r="G559" s="31">
        <f t="shared" si="98"/>
        <v>2.7777777777777925E-2</v>
      </c>
      <c r="H559" s="31">
        <f t="shared" si="96"/>
        <v>6.2500000000000139E-2</v>
      </c>
      <c r="I559" s="35">
        <f>'Vehicle Data'!$C$8</f>
        <v>185.52672000000001</v>
      </c>
      <c r="J559" s="35">
        <f>0.5*'Vehicle Data'!$C$4*'Vehicle Data'!$C$9*'Vehicle Data'!$C$6*(Calculations!E559^2)</f>
        <v>6.6618048611111114</v>
      </c>
      <c r="K559" s="35">
        <f>'Vehicle Data'!$C$3*G559</f>
        <v>43.777777777778013</v>
      </c>
      <c r="L559" s="35">
        <f t="shared" si="90"/>
        <v>235.96630263888915</v>
      </c>
      <c r="M559" s="22">
        <f t="shared" si="88"/>
        <v>858.65515682484659</v>
      </c>
      <c r="N559" s="22">
        <f>SUM(M$3:M559)</f>
        <v>1326246.6688484189</v>
      </c>
      <c r="O559" s="22">
        <f t="shared" si="91"/>
        <v>0.36840185245789414</v>
      </c>
      <c r="P559" s="23">
        <f t="shared" si="92"/>
        <v>0</v>
      </c>
      <c r="Q559" s="23">
        <f>SUMIF(P$3:P559, "&lt;0")</f>
        <v>-663387.62283348362</v>
      </c>
      <c r="R559" s="23">
        <f t="shared" si="93"/>
        <v>0.18427433967596768</v>
      </c>
      <c r="S559" s="20">
        <f t="shared" si="94"/>
        <v>858.65515682484659</v>
      </c>
      <c r="T559" s="20">
        <f t="shared" si="95"/>
        <v>0.85865515682484661</v>
      </c>
      <c r="U559" s="20">
        <f>(0.5*'Vehicle Data'!$C$3*(E559^2-E558^2))/1000</f>
        <v>0</v>
      </c>
      <c r="V559" s="20">
        <f t="shared" si="97"/>
        <v>0</v>
      </c>
      <c r="W559" s="37">
        <f>SUM(V$3:V559)/3600</f>
        <v>9.446649931412901E-2</v>
      </c>
      <c r="Y559" s="3"/>
    </row>
    <row r="560" spans="1:25" x14ac:dyDescent="0.3">
      <c r="A560" s="7" t="s">
        <v>18</v>
      </c>
      <c r="B560" s="7">
        <v>557</v>
      </c>
      <c r="C560" s="7">
        <v>557</v>
      </c>
      <c r="D560" s="12">
        <v>13.3</v>
      </c>
      <c r="E560" s="24">
        <f t="shared" si="89"/>
        <v>3.6944444444444446</v>
      </c>
      <c r="F560" s="24">
        <f>SUM(E$3:E560)</f>
        <v>3059.5000000000014</v>
      </c>
      <c r="G560" s="31">
        <f t="shared" si="98"/>
        <v>9.7222222222222363E-2</v>
      </c>
      <c r="H560" s="31">
        <f t="shared" si="96"/>
        <v>6.9444444444444323E-2</v>
      </c>
      <c r="I560" s="35">
        <f>'Vehicle Data'!$C$8</f>
        <v>185.52672000000001</v>
      </c>
      <c r="J560" s="35">
        <f>0.5*'Vehicle Data'!$C$4*'Vehicle Data'!$C$9*'Vehicle Data'!$C$6*(Calculations!E560^2)</f>
        <v>6.8667715277777779</v>
      </c>
      <c r="K560" s="35">
        <f>'Vehicle Data'!$C$3*G560</f>
        <v>153.22222222222246</v>
      </c>
      <c r="L560" s="35">
        <f t="shared" si="90"/>
        <v>345.61571375000028</v>
      </c>
      <c r="M560" s="22">
        <f t="shared" si="88"/>
        <v>1276.8580535763899</v>
      </c>
      <c r="N560" s="22">
        <f>SUM(M$3:M560)</f>
        <v>1327523.5269019953</v>
      </c>
      <c r="O560" s="22">
        <f t="shared" si="91"/>
        <v>0.36875653525055424</v>
      </c>
      <c r="P560" s="23">
        <f t="shared" si="92"/>
        <v>0</v>
      </c>
      <c r="Q560" s="23">
        <f>SUMIF(P$3:P560, "&lt;0")</f>
        <v>-663387.62283348362</v>
      </c>
      <c r="R560" s="23">
        <f t="shared" si="93"/>
        <v>0.18427433967596768</v>
      </c>
      <c r="S560" s="20">
        <f t="shared" si="94"/>
        <v>1276.8580535763899</v>
      </c>
      <c r="T560" s="20">
        <f t="shared" si="95"/>
        <v>1.2768580535763898</v>
      </c>
      <c r="U560" s="20">
        <f>(0.5*'Vehicle Data'!$C$3*(E560^2-E559^2))/1000</f>
        <v>0.32103703703703773</v>
      </c>
      <c r="V560" s="20">
        <f t="shared" si="97"/>
        <v>0</v>
      </c>
      <c r="W560" s="37">
        <f>SUM(V$3:V560)/3600</f>
        <v>9.446649931412901E-2</v>
      </c>
      <c r="Y560" s="3"/>
    </row>
    <row r="561" spans="1:25" x14ac:dyDescent="0.3">
      <c r="A561" s="7" t="s">
        <v>18</v>
      </c>
      <c r="B561" s="7">
        <v>558</v>
      </c>
      <c r="C561" s="7">
        <v>558</v>
      </c>
      <c r="D561" s="12">
        <v>13.8</v>
      </c>
      <c r="E561" s="24">
        <f t="shared" si="89"/>
        <v>3.8333333333333335</v>
      </c>
      <c r="F561" s="24">
        <f>SUM(E$3:E561)</f>
        <v>3063.3333333333348</v>
      </c>
      <c r="G561" s="31">
        <f t="shared" si="98"/>
        <v>0.16666666666666657</v>
      </c>
      <c r="H561" s="31">
        <f t="shared" si="96"/>
        <v>0.13888888888888876</v>
      </c>
      <c r="I561" s="35">
        <f>'Vehicle Data'!$C$8</f>
        <v>185.52672000000001</v>
      </c>
      <c r="J561" s="35">
        <f>0.5*'Vehicle Data'!$C$4*'Vehicle Data'!$C$9*'Vehicle Data'!$C$6*(Calculations!E561^2)</f>
        <v>7.3927750000000012</v>
      </c>
      <c r="K561" s="35">
        <f>'Vehicle Data'!$C$3*G561</f>
        <v>262.66666666666652</v>
      </c>
      <c r="L561" s="35">
        <f t="shared" si="90"/>
        <v>455.5861616666665</v>
      </c>
      <c r="M561" s="22">
        <f t="shared" si="88"/>
        <v>1746.4136197222217</v>
      </c>
      <c r="N561" s="22">
        <f>SUM(M$3:M561)</f>
        <v>1329269.9405217175</v>
      </c>
      <c r="O561" s="22">
        <f t="shared" si="91"/>
        <v>0.36924165014492155</v>
      </c>
      <c r="P561" s="23">
        <f t="shared" si="92"/>
        <v>0</v>
      </c>
      <c r="Q561" s="23">
        <f>SUMIF(P$3:P561, "&lt;0")</f>
        <v>-663387.62283348362</v>
      </c>
      <c r="R561" s="23">
        <f t="shared" si="93"/>
        <v>0.18427433967596768</v>
      </c>
      <c r="S561" s="20">
        <f t="shared" si="94"/>
        <v>1746.4136197222217</v>
      </c>
      <c r="T561" s="20">
        <f t="shared" si="95"/>
        <v>1.7464136197222218</v>
      </c>
      <c r="U561" s="20">
        <f>(0.5*'Vehicle Data'!$C$3*(E561^2-E560^2))/1000</f>
        <v>0.82387345679012403</v>
      </c>
      <c r="V561" s="20">
        <f t="shared" si="97"/>
        <v>0</v>
      </c>
      <c r="W561" s="37">
        <f>SUM(V$3:V561)/3600</f>
        <v>9.446649931412901E-2</v>
      </c>
      <c r="Y561" s="3"/>
    </row>
    <row r="562" spans="1:25" x14ac:dyDescent="0.3">
      <c r="A562" s="7" t="s">
        <v>18</v>
      </c>
      <c r="B562" s="7">
        <v>559</v>
      </c>
      <c r="C562" s="7">
        <v>559</v>
      </c>
      <c r="D562" s="12">
        <v>14.5</v>
      </c>
      <c r="E562" s="24">
        <f t="shared" si="89"/>
        <v>4.0277777777777777</v>
      </c>
      <c r="F562" s="24">
        <f>SUM(E$3:E562)</f>
        <v>3067.3611111111127</v>
      </c>
      <c r="G562" s="31">
        <f t="shared" si="98"/>
        <v>0.37499999999999989</v>
      </c>
      <c r="H562" s="31">
        <f t="shared" si="96"/>
        <v>9.0277777777777818E-2</v>
      </c>
      <c r="I562" s="35">
        <f>'Vehicle Data'!$C$8</f>
        <v>185.52672000000001</v>
      </c>
      <c r="J562" s="35">
        <f>0.5*'Vehicle Data'!$C$4*'Vehicle Data'!$C$9*'Vehicle Data'!$C$6*(Calculations!E562^2)</f>
        <v>8.1617881944444441</v>
      </c>
      <c r="K562" s="35">
        <f>'Vehicle Data'!$C$3*G562</f>
        <v>590.99999999999977</v>
      </c>
      <c r="L562" s="35">
        <f t="shared" si="90"/>
        <v>784.68850819444424</v>
      </c>
      <c r="M562" s="22">
        <f t="shared" si="88"/>
        <v>3160.5509357831779</v>
      </c>
      <c r="N562" s="22">
        <f>SUM(M$3:M562)</f>
        <v>1332430.4914575007</v>
      </c>
      <c r="O562" s="22">
        <f t="shared" si="91"/>
        <v>0.37011958096041686</v>
      </c>
      <c r="P562" s="23">
        <f t="shared" si="92"/>
        <v>0</v>
      </c>
      <c r="Q562" s="23">
        <f>SUMIF(P$3:P562, "&lt;0")</f>
        <v>-663387.62283348362</v>
      </c>
      <c r="R562" s="23">
        <f t="shared" si="93"/>
        <v>0.18427433967596768</v>
      </c>
      <c r="S562" s="20">
        <f t="shared" si="94"/>
        <v>3160.5509357831779</v>
      </c>
      <c r="T562" s="20">
        <f t="shared" si="95"/>
        <v>3.1605509357831778</v>
      </c>
      <c r="U562" s="20">
        <f>(0.5*'Vehicle Data'!$C$3*(E562^2-E561^2))/1000</f>
        <v>1.2044969135802452</v>
      </c>
      <c r="V562" s="20">
        <f t="shared" si="97"/>
        <v>0</v>
      </c>
      <c r="W562" s="37">
        <f>SUM(V$3:V562)/3600</f>
        <v>9.446649931412901E-2</v>
      </c>
      <c r="Y562" s="3"/>
    </row>
    <row r="563" spans="1:25" x14ac:dyDescent="0.3">
      <c r="A563" s="7" t="s">
        <v>18</v>
      </c>
      <c r="B563" s="7">
        <v>560</v>
      </c>
      <c r="C563" s="7">
        <v>560</v>
      </c>
      <c r="D563" s="12">
        <v>16.5</v>
      </c>
      <c r="E563" s="24">
        <f t="shared" si="89"/>
        <v>4.583333333333333</v>
      </c>
      <c r="F563" s="24">
        <f>SUM(E$3:E563)</f>
        <v>3071.9444444444462</v>
      </c>
      <c r="G563" s="31">
        <f t="shared" si="98"/>
        <v>0.34722222222222221</v>
      </c>
      <c r="H563" s="31">
        <f t="shared" si="96"/>
        <v>-0.15277777777777773</v>
      </c>
      <c r="I563" s="35">
        <f>'Vehicle Data'!$C$8</f>
        <v>185.52672000000001</v>
      </c>
      <c r="J563" s="35">
        <f>0.5*'Vehicle Data'!$C$4*'Vehicle Data'!$C$9*'Vehicle Data'!$C$6*(Calculations!E563^2)</f>
        <v>10.56859375</v>
      </c>
      <c r="K563" s="35">
        <f>'Vehicle Data'!$C$3*G563</f>
        <v>547.22222222222217</v>
      </c>
      <c r="L563" s="35">
        <f t="shared" si="90"/>
        <v>743.31753597222223</v>
      </c>
      <c r="M563" s="22">
        <f t="shared" si="88"/>
        <v>3406.872039872685</v>
      </c>
      <c r="N563" s="22">
        <f>SUM(M$3:M563)</f>
        <v>1335837.3634973734</v>
      </c>
      <c r="O563" s="22">
        <f t="shared" si="91"/>
        <v>0.37106593430482593</v>
      </c>
      <c r="P563" s="23">
        <f t="shared" si="92"/>
        <v>0</v>
      </c>
      <c r="Q563" s="23">
        <f>SUMIF(P$3:P563, "&lt;0")</f>
        <v>-663387.62283348362</v>
      </c>
      <c r="R563" s="23">
        <f t="shared" si="93"/>
        <v>0.18427433967596768</v>
      </c>
      <c r="S563" s="20">
        <f t="shared" si="94"/>
        <v>3406.872039872685</v>
      </c>
      <c r="T563" s="20">
        <f t="shared" si="95"/>
        <v>3.4068720398726851</v>
      </c>
      <c r="U563" s="20">
        <f>(0.5*'Vehicle Data'!$C$3*(E563^2-E562^2))/1000</f>
        <v>3.7697530864197519</v>
      </c>
      <c r="V563" s="20">
        <f t="shared" si="97"/>
        <v>0</v>
      </c>
      <c r="W563" s="37">
        <f>SUM(V$3:V563)/3600</f>
        <v>9.446649931412901E-2</v>
      </c>
      <c r="Y563" s="3"/>
    </row>
    <row r="564" spans="1:25" x14ac:dyDescent="0.3">
      <c r="A564" s="7" t="s">
        <v>18</v>
      </c>
      <c r="B564" s="7">
        <v>561</v>
      </c>
      <c r="C564" s="7">
        <v>561</v>
      </c>
      <c r="D564" s="12">
        <v>17</v>
      </c>
      <c r="E564" s="24">
        <f t="shared" si="89"/>
        <v>4.7222222222222223</v>
      </c>
      <c r="F564" s="24">
        <f>SUM(E$3:E564)</f>
        <v>3076.6666666666683</v>
      </c>
      <c r="G564" s="31">
        <f t="shared" si="98"/>
        <v>6.9444444444444448E-2</v>
      </c>
      <c r="H564" s="31">
        <f t="shared" si="96"/>
        <v>-0.1736111111111111</v>
      </c>
      <c r="I564" s="35">
        <f>'Vehicle Data'!$C$8</f>
        <v>185.52672000000001</v>
      </c>
      <c r="J564" s="35">
        <f>0.5*'Vehicle Data'!$C$4*'Vehicle Data'!$C$9*'Vehicle Data'!$C$6*(Calculations!E564^2)</f>
        <v>11.218819444444444</v>
      </c>
      <c r="K564" s="35">
        <f>'Vehicle Data'!$C$3*G564</f>
        <v>109.44444444444444</v>
      </c>
      <c r="L564" s="35">
        <f t="shared" si="90"/>
        <v>306.18998388888889</v>
      </c>
      <c r="M564" s="22">
        <f t="shared" si="88"/>
        <v>1445.8971461419753</v>
      </c>
      <c r="N564" s="22">
        <f>SUM(M$3:M564)</f>
        <v>1337283.2606435155</v>
      </c>
      <c r="O564" s="22">
        <f t="shared" si="91"/>
        <v>0.37146757240097655</v>
      </c>
      <c r="P564" s="23">
        <f t="shared" si="92"/>
        <v>0</v>
      </c>
      <c r="Q564" s="23">
        <f>SUMIF(P$3:P564, "&lt;0")</f>
        <v>-663387.62283348362</v>
      </c>
      <c r="R564" s="23">
        <f t="shared" si="93"/>
        <v>0.18427433967596768</v>
      </c>
      <c r="S564" s="20">
        <f t="shared" si="94"/>
        <v>1445.8971461419753</v>
      </c>
      <c r="T564" s="20">
        <f t="shared" si="95"/>
        <v>1.4458971461419754</v>
      </c>
      <c r="U564" s="20">
        <f>(0.5*'Vehicle Data'!$C$3*(E564^2-E563^2))/1000</f>
        <v>1.0184413580246927</v>
      </c>
      <c r="V564" s="20">
        <f t="shared" si="97"/>
        <v>2.2010493827160476</v>
      </c>
      <c r="W564" s="37">
        <f>SUM(V$3:V564)/3600</f>
        <v>9.5077901920439023E-2</v>
      </c>
      <c r="Y564" s="3"/>
    </row>
    <row r="565" spans="1:25" x14ac:dyDescent="0.3">
      <c r="A565" s="7" t="s">
        <v>18</v>
      </c>
      <c r="B565" s="7">
        <v>562</v>
      </c>
      <c r="C565" s="7">
        <v>562</v>
      </c>
      <c r="D565" s="12">
        <v>17</v>
      </c>
      <c r="E565" s="24">
        <f t="shared" si="89"/>
        <v>4.7222222222222223</v>
      </c>
      <c r="F565" s="24">
        <f>SUM(E$3:E565)</f>
        <v>3081.3888888888905</v>
      </c>
      <c r="G565" s="31">
        <f t="shared" si="98"/>
        <v>0</v>
      </c>
      <c r="H565" s="31">
        <f t="shared" si="96"/>
        <v>-0.14583333333333331</v>
      </c>
      <c r="I565" s="35">
        <f>'Vehicle Data'!$C$8</f>
        <v>185.52672000000001</v>
      </c>
      <c r="J565" s="35">
        <f>0.5*'Vehicle Data'!$C$4*'Vehicle Data'!$C$9*'Vehicle Data'!$C$6*(Calculations!E565^2)</f>
        <v>11.218819444444444</v>
      </c>
      <c r="K565" s="35">
        <f>'Vehicle Data'!$C$3*G565</f>
        <v>0</v>
      </c>
      <c r="L565" s="35">
        <f t="shared" si="90"/>
        <v>196.74553944444446</v>
      </c>
      <c r="M565" s="22">
        <f t="shared" si="88"/>
        <v>0</v>
      </c>
      <c r="N565" s="22">
        <f>SUM(M$3:M565)</f>
        <v>1337283.2606435155</v>
      </c>
      <c r="O565" s="22">
        <f t="shared" si="91"/>
        <v>0.37146757240097655</v>
      </c>
      <c r="P565" s="23">
        <f t="shared" si="92"/>
        <v>0</v>
      </c>
      <c r="Q565" s="23">
        <f>SUMIF(P$3:P565, "&lt;0")</f>
        <v>-663387.62283348362</v>
      </c>
      <c r="R565" s="23">
        <f t="shared" si="93"/>
        <v>0.18427433967596768</v>
      </c>
      <c r="S565" s="20">
        <f t="shared" si="94"/>
        <v>0</v>
      </c>
      <c r="T565" s="20">
        <f t="shared" si="95"/>
        <v>0.92907615848765446</v>
      </c>
      <c r="U565" s="20">
        <f>(0.5*'Vehicle Data'!$C$3*(E565^2-E564^2))/1000</f>
        <v>0</v>
      </c>
      <c r="V565" s="20">
        <f t="shared" si="97"/>
        <v>0.81475308641975419</v>
      </c>
      <c r="W565" s="37">
        <f>SUM(V$3:V565)/3600</f>
        <v>9.5304222222222276E-2</v>
      </c>
      <c r="Y565" s="3"/>
    </row>
    <row r="566" spans="1:25" x14ac:dyDescent="0.3">
      <c r="A566" s="7" t="s">
        <v>18</v>
      </c>
      <c r="B566" s="7">
        <v>563</v>
      </c>
      <c r="C566" s="7">
        <v>563</v>
      </c>
      <c r="D566" s="12">
        <v>17</v>
      </c>
      <c r="E566" s="24">
        <f t="shared" si="89"/>
        <v>4.7222222222222223</v>
      </c>
      <c r="F566" s="24">
        <f>SUM(E$3:E566)</f>
        <v>3086.1111111111127</v>
      </c>
      <c r="G566" s="31">
        <f t="shared" si="98"/>
        <v>-0.22222222222222215</v>
      </c>
      <c r="H566" s="31">
        <f t="shared" si="96"/>
        <v>-0.47916666666666669</v>
      </c>
      <c r="I566" s="35">
        <f>'Vehicle Data'!$C$8</f>
        <v>185.52672000000001</v>
      </c>
      <c r="J566" s="35">
        <f>0.5*'Vehicle Data'!$C$4*'Vehicle Data'!$C$9*'Vehicle Data'!$C$6*(Calculations!E566^2)</f>
        <v>11.218819444444444</v>
      </c>
      <c r="K566" s="35">
        <f>'Vehicle Data'!$C$3*G566</f>
        <v>-350.22222222222211</v>
      </c>
      <c r="L566" s="35">
        <f t="shared" si="90"/>
        <v>-153.47668277777765</v>
      </c>
      <c r="M566" s="22">
        <f t="shared" si="88"/>
        <v>0</v>
      </c>
      <c r="N566" s="22">
        <f>SUM(M$3:M566)</f>
        <v>1337283.2606435155</v>
      </c>
      <c r="O566" s="22">
        <f t="shared" si="91"/>
        <v>0.37146757240097655</v>
      </c>
      <c r="P566" s="23">
        <f t="shared" si="92"/>
        <v>-724.75100200617226</v>
      </c>
      <c r="Q566" s="23">
        <f>SUMIF(P$3:P566, "&lt;0")</f>
        <v>-664112.37383548974</v>
      </c>
      <c r="R566" s="23">
        <f t="shared" si="93"/>
        <v>0.18447565939874716</v>
      </c>
      <c r="S566" s="20">
        <f t="shared" si="94"/>
        <v>-724.75100200617226</v>
      </c>
      <c r="T566" s="20">
        <f t="shared" si="95"/>
        <v>-0.72475100200617226</v>
      </c>
      <c r="U566" s="20">
        <f>(0.5*'Vehicle Data'!$C$3*(E566^2-E565^2))/1000</f>
        <v>0</v>
      </c>
      <c r="V566" s="20">
        <f t="shared" si="97"/>
        <v>0</v>
      </c>
      <c r="W566" s="37">
        <f>SUM(V$3:V566)/3600</f>
        <v>9.5304222222222276E-2</v>
      </c>
      <c r="Y566" s="3"/>
    </row>
    <row r="567" spans="1:25" x14ac:dyDescent="0.3">
      <c r="A567" s="7" t="s">
        <v>18</v>
      </c>
      <c r="B567" s="7">
        <v>564</v>
      </c>
      <c r="C567" s="7">
        <v>564</v>
      </c>
      <c r="D567" s="12">
        <v>15.4</v>
      </c>
      <c r="E567" s="24">
        <f t="shared" si="89"/>
        <v>4.2777777777777777</v>
      </c>
      <c r="F567" s="24">
        <f>SUM(E$3:E567)</f>
        <v>3090.3888888888905</v>
      </c>
      <c r="G567" s="31">
        <f t="shared" si="98"/>
        <v>-0.95833333333333337</v>
      </c>
      <c r="H567" s="31">
        <f t="shared" si="96"/>
        <v>-0.62500000000000011</v>
      </c>
      <c r="I567" s="35">
        <f>'Vehicle Data'!$C$8</f>
        <v>185.52672000000001</v>
      </c>
      <c r="J567" s="35">
        <f>0.5*'Vehicle Data'!$C$4*'Vehicle Data'!$C$9*'Vehicle Data'!$C$6*(Calculations!E567^2)</f>
        <v>9.2064194444444443</v>
      </c>
      <c r="K567" s="35">
        <f>'Vehicle Data'!$C$3*G567</f>
        <v>-1510.3333333333335</v>
      </c>
      <c r="L567" s="35">
        <f t="shared" si="90"/>
        <v>-1315.600193888889</v>
      </c>
      <c r="M567" s="22">
        <f t="shared" si="88"/>
        <v>0</v>
      </c>
      <c r="N567" s="22">
        <f>SUM(M$3:M567)</f>
        <v>1337283.2606435155</v>
      </c>
      <c r="O567" s="22">
        <f t="shared" si="91"/>
        <v>0.37146757240097655</v>
      </c>
      <c r="P567" s="23">
        <f t="shared" si="92"/>
        <v>-5627.8452738580245</v>
      </c>
      <c r="Q567" s="23">
        <f>SUMIF(P$3:P567, "&lt;0")</f>
        <v>-669740.21910934779</v>
      </c>
      <c r="R567" s="23">
        <f t="shared" si="93"/>
        <v>0.18603894975259661</v>
      </c>
      <c r="S567" s="20">
        <f t="shared" si="94"/>
        <v>-5627.8452738580245</v>
      </c>
      <c r="T567" s="20">
        <f t="shared" si="95"/>
        <v>-5.6278452738580249</v>
      </c>
      <c r="U567" s="20">
        <f>(0.5*'Vehicle Data'!$C$3*(E567^2-E566^2))/1000</f>
        <v>-3.1520000000000001</v>
      </c>
      <c r="V567" s="20">
        <f t="shared" si="97"/>
        <v>2.5216000000000003</v>
      </c>
      <c r="W567" s="37">
        <f>SUM(V$3:V567)/3600</f>
        <v>9.6004666666666724E-2</v>
      </c>
      <c r="Y567" s="3"/>
    </row>
    <row r="568" spans="1:25" x14ac:dyDescent="0.3">
      <c r="A568" s="7" t="s">
        <v>18</v>
      </c>
      <c r="B568" s="7">
        <v>565</v>
      </c>
      <c r="C568" s="7">
        <v>565</v>
      </c>
      <c r="D568" s="12">
        <v>10.1</v>
      </c>
      <c r="E568" s="24">
        <f t="shared" si="89"/>
        <v>2.8055555555555554</v>
      </c>
      <c r="F568" s="24">
        <f>SUM(E$3:E568)</f>
        <v>3093.1944444444462</v>
      </c>
      <c r="G568" s="31">
        <f t="shared" si="98"/>
        <v>-1.4722222222222223</v>
      </c>
      <c r="H568" s="31">
        <f t="shared" si="96"/>
        <v>-0.22222222222222215</v>
      </c>
      <c r="I568" s="35">
        <f>'Vehicle Data'!$C$8</f>
        <v>185.52672000000001</v>
      </c>
      <c r="J568" s="35">
        <f>0.5*'Vehicle Data'!$C$4*'Vehicle Data'!$C$9*'Vehicle Data'!$C$6*(Calculations!E568^2)</f>
        <v>3.9599715277777769</v>
      </c>
      <c r="K568" s="35">
        <f>'Vehicle Data'!$C$3*G568</f>
        <v>-2320.2222222222222</v>
      </c>
      <c r="L568" s="35">
        <f t="shared" si="90"/>
        <v>-2130.7355306944446</v>
      </c>
      <c r="M568" s="22">
        <f t="shared" si="88"/>
        <v>0</v>
      </c>
      <c r="N568" s="22">
        <f>SUM(M$3:M568)</f>
        <v>1337283.2606435155</v>
      </c>
      <c r="O568" s="22">
        <f t="shared" si="91"/>
        <v>0.37146757240097655</v>
      </c>
      <c r="P568" s="23">
        <f t="shared" si="92"/>
        <v>-5977.8969055594134</v>
      </c>
      <c r="Q568" s="23">
        <f>SUMIF(P$3:P568, "&lt;0")</f>
        <v>-675718.11601490725</v>
      </c>
      <c r="R568" s="23">
        <f t="shared" si="93"/>
        <v>0.18769947667080758</v>
      </c>
      <c r="S568" s="20">
        <f t="shared" si="94"/>
        <v>-5977.8969055594134</v>
      </c>
      <c r="T568" s="20">
        <f t="shared" si="95"/>
        <v>-5.9778969055594136</v>
      </c>
      <c r="U568" s="20">
        <f>(0.5*'Vehicle Data'!$C$3*(E568^2-E567^2))/1000</f>
        <v>-8.2174537037037041</v>
      </c>
      <c r="V568" s="20">
        <f t="shared" si="97"/>
        <v>4.0523629629629632</v>
      </c>
      <c r="W568" s="37">
        <f>SUM(V$3:V568)/3600</f>
        <v>9.713032304526753E-2</v>
      </c>
      <c r="Y568" s="3"/>
    </row>
    <row r="569" spans="1:25" x14ac:dyDescent="0.3">
      <c r="A569" s="7" t="s">
        <v>18</v>
      </c>
      <c r="B569" s="7">
        <v>566</v>
      </c>
      <c r="C569" s="7">
        <v>566</v>
      </c>
      <c r="D569" s="12">
        <v>4.8</v>
      </c>
      <c r="E569" s="24">
        <f t="shared" si="89"/>
        <v>1.3333333333333333</v>
      </c>
      <c r="F569" s="24">
        <f>SUM(E$3:E569)</f>
        <v>3094.5277777777796</v>
      </c>
      <c r="G569" s="31">
        <f t="shared" si="98"/>
        <v>-1.4027777777777777</v>
      </c>
      <c r="H569" s="31">
        <f t="shared" si="96"/>
        <v>0.40277777777777785</v>
      </c>
      <c r="I569" s="35">
        <f>'Vehicle Data'!$C$8</f>
        <v>185.52672000000001</v>
      </c>
      <c r="J569" s="35">
        <f>0.5*'Vehicle Data'!$C$4*'Vehicle Data'!$C$9*'Vehicle Data'!$C$6*(Calculations!E569^2)</f>
        <v>0.89439999999999997</v>
      </c>
      <c r="K569" s="35">
        <f>'Vehicle Data'!$C$3*G569</f>
        <v>-2210.7777777777778</v>
      </c>
      <c r="L569" s="35">
        <f t="shared" si="90"/>
        <v>-2024.3566577777779</v>
      </c>
      <c r="M569" s="22">
        <f t="shared" si="88"/>
        <v>0</v>
      </c>
      <c r="N569" s="22">
        <f>SUM(M$3:M569)</f>
        <v>1337283.2606435155</v>
      </c>
      <c r="O569" s="22">
        <f t="shared" si="91"/>
        <v>0.37146757240097655</v>
      </c>
      <c r="P569" s="23">
        <f t="shared" si="92"/>
        <v>-2699.1422103703703</v>
      </c>
      <c r="Q569" s="23">
        <f>SUMIF(P$3:P569, "&lt;0")</f>
        <v>-678417.25822527765</v>
      </c>
      <c r="R569" s="23">
        <f t="shared" si="93"/>
        <v>0.18844923839591046</v>
      </c>
      <c r="S569" s="20">
        <f t="shared" si="94"/>
        <v>-2699.1422103703703</v>
      </c>
      <c r="T569" s="20">
        <f t="shared" si="95"/>
        <v>-2.6991422103703702</v>
      </c>
      <c r="U569" s="20">
        <f>(0.5*'Vehicle Data'!$C$3*(E569^2-E568^2))/1000</f>
        <v>-4.80157098765432</v>
      </c>
      <c r="V569" s="20">
        <f t="shared" si="97"/>
        <v>0</v>
      </c>
      <c r="W569" s="37">
        <f>SUM(V$3:V569)/3600</f>
        <v>9.713032304526753E-2</v>
      </c>
      <c r="Y569" s="3"/>
    </row>
    <row r="570" spans="1:25" x14ac:dyDescent="0.3">
      <c r="A570" s="7" t="s">
        <v>18</v>
      </c>
      <c r="B570" s="7">
        <v>567</v>
      </c>
      <c r="C570" s="7">
        <v>567</v>
      </c>
      <c r="D570" s="12">
        <v>0</v>
      </c>
      <c r="E570" s="24">
        <f t="shared" si="89"/>
        <v>0</v>
      </c>
      <c r="F570" s="24">
        <f>SUM(E$3:E570)</f>
        <v>3094.5277777777796</v>
      </c>
      <c r="G570" s="31">
        <f t="shared" si="98"/>
        <v>-0.66666666666666663</v>
      </c>
      <c r="H570" s="31">
        <f t="shared" si="96"/>
        <v>0.70138888888888884</v>
      </c>
      <c r="I570" s="35">
        <f>'Vehicle Data'!$C$8</f>
        <v>185.52672000000001</v>
      </c>
      <c r="J570" s="35">
        <f>0.5*'Vehicle Data'!$C$4*'Vehicle Data'!$C$9*'Vehicle Data'!$C$6*(Calculations!E570^2)</f>
        <v>0</v>
      </c>
      <c r="K570" s="35">
        <f>'Vehicle Data'!$C$3*G570</f>
        <v>-1050.6666666666665</v>
      </c>
      <c r="L570" s="35">
        <f t="shared" si="90"/>
        <v>-865.13994666666645</v>
      </c>
      <c r="M570" s="22">
        <f t="shared" si="88"/>
        <v>0</v>
      </c>
      <c r="N570" s="22">
        <f>SUM(M$3:M570)</f>
        <v>1337283.2606435155</v>
      </c>
      <c r="O570" s="22">
        <f t="shared" si="91"/>
        <v>0.37146757240097655</v>
      </c>
      <c r="P570" s="23">
        <f t="shared" si="92"/>
        <v>0</v>
      </c>
      <c r="Q570" s="23">
        <f>SUMIF(P$3:P570, "&lt;0")</f>
        <v>-678417.25822527765</v>
      </c>
      <c r="R570" s="23">
        <f t="shared" si="93"/>
        <v>0.18844923839591046</v>
      </c>
      <c r="S570" s="20">
        <f t="shared" si="94"/>
        <v>0</v>
      </c>
      <c r="T570" s="20">
        <f t="shared" si="95"/>
        <v>0</v>
      </c>
      <c r="U570" s="20">
        <f>(0.5*'Vehicle Data'!$C$3*(E570^2-E569^2))/1000</f>
        <v>-1.4008888888888889</v>
      </c>
      <c r="V570" s="20">
        <f t="shared" si="97"/>
        <v>0</v>
      </c>
      <c r="W570" s="37">
        <f>SUM(V$3:V570)/3600</f>
        <v>9.713032304526753E-2</v>
      </c>
      <c r="Y570" s="3"/>
    </row>
    <row r="571" spans="1:25" x14ac:dyDescent="0.3">
      <c r="A571" s="7" t="s">
        <v>18</v>
      </c>
      <c r="B571" s="7">
        <v>568</v>
      </c>
      <c r="C571" s="7">
        <v>568</v>
      </c>
      <c r="D571" s="12">
        <v>0</v>
      </c>
      <c r="E571" s="24">
        <f t="shared" si="89"/>
        <v>0</v>
      </c>
      <c r="F571" s="24">
        <f>SUM(E$3:E571)</f>
        <v>3094.5277777777796</v>
      </c>
      <c r="G571" s="31">
        <f t="shared" si="98"/>
        <v>0</v>
      </c>
      <c r="H571" s="31">
        <f t="shared" si="96"/>
        <v>0.33333333333333331</v>
      </c>
      <c r="I571" s="35">
        <f>'Vehicle Data'!$C$8</f>
        <v>185.52672000000001</v>
      </c>
      <c r="J571" s="35">
        <f>0.5*'Vehicle Data'!$C$4*'Vehicle Data'!$C$9*'Vehicle Data'!$C$6*(Calculations!E571^2)</f>
        <v>0</v>
      </c>
      <c r="K571" s="35">
        <f>'Vehicle Data'!$C$3*G571</f>
        <v>0</v>
      </c>
      <c r="L571" s="35">
        <f t="shared" si="90"/>
        <v>185.52672000000001</v>
      </c>
      <c r="M571" s="22">
        <f t="shared" si="88"/>
        <v>0</v>
      </c>
      <c r="N571" s="22">
        <f>SUM(M$3:M571)</f>
        <v>1337283.2606435155</v>
      </c>
      <c r="O571" s="22">
        <f t="shared" si="91"/>
        <v>0.37146757240097655</v>
      </c>
      <c r="P571" s="23">
        <f t="shared" si="92"/>
        <v>0</v>
      </c>
      <c r="Q571" s="23">
        <f>SUMIF(P$3:P571, "&lt;0")</f>
        <v>-678417.25822527765</v>
      </c>
      <c r="R571" s="23">
        <f t="shared" si="93"/>
        <v>0.18844923839591046</v>
      </c>
      <c r="S571" s="20">
        <f t="shared" si="94"/>
        <v>0</v>
      </c>
      <c r="T571" s="20">
        <f t="shared" si="95"/>
        <v>0</v>
      </c>
      <c r="U571" s="20">
        <f>(0.5*'Vehicle Data'!$C$3*(E571^2-E570^2))/1000</f>
        <v>0</v>
      </c>
      <c r="V571" s="20">
        <f t="shared" si="97"/>
        <v>0</v>
      </c>
      <c r="W571" s="37">
        <f>SUM(V$3:V571)/3600</f>
        <v>9.713032304526753E-2</v>
      </c>
      <c r="Y571" s="3"/>
    </row>
    <row r="572" spans="1:25" x14ac:dyDescent="0.3">
      <c r="A572" s="7" t="s">
        <v>18</v>
      </c>
      <c r="B572" s="7">
        <v>569</v>
      </c>
      <c r="C572" s="7">
        <v>569</v>
      </c>
      <c r="D572" s="12">
        <v>0</v>
      </c>
      <c r="E572" s="24">
        <f t="shared" si="89"/>
        <v>0</v>
      </c>
      <c r="F572" s="24">
        <f>SUM(E$3:E572)</f>
        <v>3094.5277777777796</v>
      </c>
      <c r="G572" s="31">
        <f t="shared" si="98"/>
        <v>0</v>
      </c>
      <c r="H572" s="31">
        <f t="shared" si="96"/>
        <v>0</v>
      </c>
      <c r="I572" s="35">
        <f>'Vehicle Data'!$C$8</f>
        <v>185.52672000000001</v>
      </c>
      <c r="J572" s="35">
        <f>0.5*'Vehicle Data'!$C$4*'Vehicle Data'!$C$9*'Vehicle Data'!$C$6*(Calculations!E572^2)</f>
        <v>0</v>
      </c>
      <c r="K572" s="35">
        <f>'Vehicle Data'!$C$3*G572</f>
        <v>0</v>
      </c>
      <c r="L572" s="35">
        <f t="shared" si="90"/>
        <v>185.52672000000001</v>
      </c>
      <c r="M572" s="22">
        <f t="shared" si="88"/>
        <v>0</v>
      </c>
      <c r="N572" s="22">
        <f>SUM(M$3:M572)</f>
        <v>1337283.2606435155</v>
      </c>
      <c r="O572" s="22">
        <f t="shared" si="91"/>
        <v>0.37146757240097655</v>
      </c>
      <c r="P572" s="23">
        <f t="shared" si="92"/>
        <v>0</v>
      </c>
      <c r="Q572" s="23">
        <f>SUMIF(P$3:P572, "&lt;0")</f>
        <v>-678417.25822527765</v>
      </c>
      <c r="R572" s="23">
        <f t="shared" si="93"/>
        <v>0.18844923839591046</v>
      </c>
      <c r="S572" s="20">
        <f t="shared" si="94"/>
        <v>0</v>
      </c>
      <c r="T572" s="20">
        <f t="shared" si="95"/>
        <v>0</v>
      </c>
      <c r="U572" s="20">
        <f>(0.5*'Vehicle Data'!$C$3*(E572^2-E571^2))/1000</f>
        <v>0</v>
      </c>
      <c r="V572" s="20">
        <f t="shared" si="97"/>
        <v>0</v>
      </c>
      <c r="W572" s="37">
        <f>SUM(V$3:V572)/3600</f>
        <v>9.713032304526753E-2</v>
      </c>
      <c r="Y572" s="3"/>
    </row>
    <row r="573" spans="1:25" x14ac:dyDescent="0.3">
      <c r="A573" s="7" t="s">
        <v>18</v>
      </c>
      <c r="B573" s="7">
        <v>570</v>
      </c>
      <c r="C573" s="7">
        <v>570</v>
      </c>
      <c r="D573" s="12">
        <v>0</v>
      </c>
      <c r="E573" s="24">
        <f t="shared" si="89"/>
        <v>0</v>
      </c>
      <c r="F573" s="24">
        <f>SUM(E$3:E573)</f>
        <v>3094.5277777777796</v>
      </c>
      <c r="G573" s="31">
        <f t="shared" si="98"/>
        <v>0</v>
      </c>
      <c r="H573" s="31">
        <f t="shared" si="96"/>
        <v>0</v>
      </c>
      <c r="I573" s="35">
        <f>'Vehicle Data'!$C$8</f>
        <v>185.52672000000001</v>
      </c>
      <c r="J573" s="35">
        <f>0.5*'Vehicle Data'!$C$4*'Vehicle Data'!$C$9*'Vehicle Data'!$C$6*(Calculations!E573^2)</f>
        <v>0</v>
      </c>
      <c r="K573" s="35">
        <f>'Vehicle Data'!$C$3*G573</f>
        <v>0</v>
      </c>
      <c r="L573" s="35">
        <f t="shared" si="90"/>
        <v>185.52672000000001</v>
      </c>
      <c r="M573" s="22">
        <f t="shared" si="88"/>
        <v>0</v>
      </c>
      <c r="N573" s="22">
        <f>SUM(M$3:M573)</f>
        <v>1337283.2606435155</v>
      </c>
      <c r="O573" s="22">
        <f t="shared" si="91"/>
        <v>0.37146757240097655</v>
      </c>
      <c r="P573" s="23">
        <f t="shared" si="92"/>
        <v>0</v>
      </c>
      <c r="Q573" s="23">
        <f>SUMIF(P$3:P573, "&lt;0")</f>
        <v>-678417.25822527765</v>
      </c>
      <c r="R573" s="23">
        <f t="shared" si="93"/>
        <v>0.18844923839591046</v>
      </c>
      <c r="S573" s="20">
        <f t="shared" si="94"/>
        <v>0</v>
      </c>
      <c r="T573" s="20">
        <f t="shared" si="95"/>
        <v>0</v>
      </c>
      <c r="U573" s="20">
        <f>(0.5*'Vehicle Data'!$C$3*(E573^2-E572^2))/1000</f>
        <v>0</v>
      </c>
      <c r="V573" s="20">
        <f t="shared" si="97"/>
        <v>0</v>
      </c>
      <c r="W573" s="37">
        <f>SUM(V$3:V573)/3600</f>
        <v>9.713032304526753E-2</v>
      </c>
      <c r="Y573" s="3"/>
    </row>
    <row r="574" spans="1:25" x14ac:dyDescent="0.3">
      <c r="A574" s="7" t="s">
        <v>18</v>
      </c>
      <c r="B574" s="7">
        <v>571</v>
      </c>
      <c r="C574" s="7">
        <v>571</v>
      </c>
      <c r="D574" s="12">
        <v>0</v>
      </c>
      <c r="E574" s="24">
        <f t="shared" si="89"/>
        <v>0</v>
      </c>
      <c r="F574" s="24">
        <f>SUM(E$3:E574)</f>
        <v>3094.5277777777796</v>
      </c>
      <c r="G574" s="31">
        <f t="shared" si="98"/>
        <v>0</v>
      </c>
      <c r="H574" s="31">
        <f t="shared" si="96"/>
        <v>0</v>
      </c>
      <c r="I574" s="35">
        <f>'Vehicle Data'!$C$8</f>
        <v>185.52672000000001</v>
      </c>
      <c r="J574" s="35">
        <f>0.5*'Vehicle Data'!$C$4*'Vehicle Data'!$C$9*'Vehicle Data'!$C$6*(Calculations!E574^2)</f>
        <v>0</v>
      </c>
      <c r="K574" s="35">
        <f>'Vehicle Data'!$C$3*G574</f>
        <v>0</v>
      </c>
      <c r="L574" s="35">
        <f t="shared" si="90"/>
        <v>185.52672000000001</v>
      </c>
      <c r="M574" s="22">
        <f t="shared" si="88"/>
        <v>0</v>
      </c>
      <c r="N574" s="22">
        <f>SUM(M$3:M574)</f>
        <v>1337283.2606435155</v>
      </c>
      <c r="O574" s="22">
        <f t="shared" si="91"/>
        <v>0.37146757240097655</v>
      </c>
      <c r="P574" s="23">
        <f t="shared" si="92"/>
        <v>0</v>
      </c>
      <c r="Q574" s="23">
        <f>SUMIF(P$3:P574, "&lt;0")</f>
        <v>-678417.25822527765</v>
      </c>
      <c r="R574" s="23">
        <f t="shared" si="93"/>
        <v>0.18844923839591046</v>
      </c>
      <c r="S574" s="20">
        <f t="shared" si="94"/>
        <v>0</v>
      </c>
      <c r="T574" s="20">
        <f t="shared" si="95"/>
        <v>0</v>
      </c>
      <c r="U574" s="20">
        <f>(0.5*'Vehicle Data'!$C$3*(E574^2-E573^2))/1000</f>
        <v>0</v>
      </c>
      <c r="V574" s="20">
        <f t="shared" si="97"/>
        <v>0</v>
      </c>
      <c r="W574" s="37">
        <f>SUM(V$3:V574)/3600</f>
        <v>9.713032304526753E-2</v>
      </c>
      <c r="Y574" s="3"/>
    </row>
    <row r="575" spans="1:25" x14ac:dyDescent="0.3">
      <c r="A575" s="7" t="s">
        <v>18</v>
      </c>
      <c r="B575" s="7">
        <v>572</v>
      </c>
      <c r="C575" s="7">
        <v>572</v>
      </c>
      <c r="D575" s="12">
        <v>0</v>
      </c>
      <c r="E575" s="24">
        <f t="shared" si="89"/>
        <v>0</v>
      </c>
      <c r="F575" s="24">
        <f>SUM(E$3:E575)</f>
        <v>3094.5277777777796</v>
      </c>
      <c r="G575" s="31">
        <f t="shared" si="98"/>
        <v>0</v>
      </c>
      <c r="H575" s="31">
        <f t="shared" si="96"/>
        <v>0</v>
      </c>
      <c r="I575" s="35">
        <f>'Vehicle Data'!$C$8</f>
        <v>185.52672000000001</v>
      </c>
      <c r="J575" s="35">
        <f>0.5*'Vehicle Data'!$C$4*'Vehicle Data'!$C$9*'Vehicle Data'!$C$6*(Calculations!E575^2)</f>
        <v>0</v>
      </c>
      <c r="K575" s="35">
        <f>'Vehicle Data'!$C$3*G575</f>
        <v>0</v>
      </c>
      <c r="L575" s="35">
        <f t="shared" si="90"/>
        <v>185.52672000000001</v>
      </c>
      <c r="M575" s="22">
        <f t="shared" si="88"/>
        <v>0</v>
      </c>
      <c r="N575" s="22">
        <f>SUM(M$3:M575)</f>
        <v>1337283.2606435155</v>
      </c>
      <c r="O575" s="22">
        <f t="shared" si="91"/>
        <v>0.37146757240097655</v>
      </c>
      <c r="P575" s="23">
        <f t="shared" si="92"/>
        <v>0</v>
      </c>
      <c r="Q575" s="23">
        <f>SUMIF(P$3:P575, "&lt;0")</f>
        <v>-678417.25822527765</v>
      </c>
      <c r="R575" s="23">
        <f t="shared" si="93"/>
        <v>0.18844923839591046</v>
      </c>
      <c r="S575" s="20">
        <f t="shared" si="94"/>
        <v>0</v>
      </c>
      <c r="T575" s="20">
        <f t="shared" si="95"/>
        <v>0</v>
      </c>
      <c r="U575" s="20">
        <f>(0.5*'Vehicle Data'!$C$3*(E575^2-E574^2))/1000</f>
        <v>0</v>
      </c>
      <c r="V575" s="20">
        <f t="shared" si="97"/>
        <v>0</v>
      </c>
      <c r="W575" s="37">
        <f>SUM(V$3:V575)/3600</f>
        <v>9.713032304526753E-2</v>
      </c>
      <c r="Y575" s="3"/>
    </row>
    <row r="576" spans="1:25" x14ac:dyDescent="0.3">
      <c r="A576" s="7" t="s">
        <v>18</v>
      </c>
      <c r="B576" s="7">
        <v>573</v>
      </c>
      <c r="C576" s="7">
        <v>573</v>
      </c>
      <c r="D576" s="12">
        <v>0</v>
      </c>
      <c r="E576" s="24">
        <f t="shared" si="89"/>
        <v>0</v>
      </c>
      <c r="F576" s="24">
        <f>SUM(E$3:E576)</f>
        <v>3094.5277777777796</v>
      </c>
      <c r="G576" s="31">
        <f t="shared" si="98"/>
        <v>0</v>
      </c>
      <c r="H576" s="31">
        <f t="shared" si="96"/>
        <v>0</v>
      </c>
      <c r="I576" s="35">
        <f>'Vehicle Data'!$C$8</f>
        <v>185.52672000000001</v>
      </c>
      <c r="J576" s="35">
        <f>0.5*'Vehicle Data'!$C$4*'Vehicle Data'!$C$9*'Vehicle Data'!$C$6*(Calculations!E576^2)</f>
        <v>0</v>
      </c>
      <c r="K576" s="35">
        <f>'Vehicle Data'!$C$3*G576</f>
        <v>0</v>
      </c>
      <c r="L576" s="35">
        <f t="shared" si="90"/>
        <v>185.52672000000001</v>
      </c>
      <c r="M576" s="22">
        <f t="shared" si="88"/>
        <v>0</v>
      </c>
      <c r="N576" s="22">
        <f>SUM(M$3:M576)</f>
        <v>1337283.2606435155</v>
      </c>
      <c r="O576" s="22">
        <f t="shared" si="91"/>
        <v>0.37146757240097655</v>
      </c>
      <c r="P576" s="23">
        <f t="shared" si="92"/>
        <v>0</v>
      </c>
      <c r="Q576" s="23">
        <f>SUMIF(P$3:P576, "&lt;0")</f>
        <v>-678417.25822527765</v>
      </c>
      <c r="R576" s="23">
        <f t="shared" si="93"/>
        <v>0.18844923839591046</v>
      </c>
      <c r="S576" s="20">
        <f t="shared" si="94"/>
        <v>0</v>
      </c>
      <c r="T576" s="20">
        <f t="shared" si="95"/>
        <v>0</v>
      </c>
      <c r="U576" s="20">
        <f>(0.5*'Vehicle Data'!$C$3*(E576^2-E575^2))/1000</f>
        <v>0</v>
      </c>
      <c r="V576" s="20">
        <f t="shared" si="97"/>
        <v>0</v>
      </c>
      <c r="W576" s="37">
        <f>SUM(V$3:V576)/3600</f>
        <v>9.713032304526753E-2</v>
      </c>
      <c r="Y576" s="3"/>
    </row>
    <row r="577" spans="1:25" x14ac:dyDescent="0.3">
      <c r="A577" s="7" t="s">
        <v>18</v>
      </c>
      <c r="B577" s="7">
        <v>574</v>
      </c>
      <c r="C577" s="7">
        <v>574</v>
      </c>
      <c r="D577" s="12">
        <v>0</v>
      </c>
      <c r="E577" s="24">
        <f t="shared" si="89"/>
        <v>0</v>
      </c>
      <c r="F577" s="24">
        <f>SUM(E$3:E577)</f>
        <v>3094.5277777777796</v>
      </c>
      <c r="G577" s="31">
        <f t="shared" si="98"/>
        <v>0</v>
      </c>
      <c r="H577" s="31">
        <f t="shared" si="96"/>
        <v>0</v>
      </c>
      <c r="I577" s="35">
        <f>'Vehicle Data'!$C$8</f>
        <v>185.52672000000001</v>
      </c>
      <c r="J577" s="35">
        <f>0.5*'Vehicle Data'!$C$4*'Vehicle Data'!$C$9*'Vehicle Data'!$C$6*(Calculations!E577^2)</f>
        <v>0</v>
      </c>
      <c r="K577" s="35">
        <f>'Vehicle Data'!$C$3*G577</f>
        <v>0</v>
      </c>
      <c r="L577" s="35">
        <f t="shared" si="90"/>
        <v>185.52672000000001</v>
      </c>
      <c r="M577" s="22">
        <f t="shared" si="88"/>
        <v>0</v>
      </c>
      <c r="N577" s="22">
        <f>SUM(M$3:M577)</f>
        <v>1337283.2606435155</v>
      </c>
      <c r="O577" s="22">
        <f t="shared" si="91"/>
        <v>0.37146757240097655</v>
      </c>
      <c r="P577" s="23">
        <f t="shared" si="92"/>
        <v>0</v>
      </c>
      <c r="Q577" s="23">
        <f>SUMIF(P$3:P577, "&lt;0")</f>
        <v>-678417.25822527765</v>
      </c>
      <c r="R577" s="23">
        <f t="shared" si="93"/>
        <v>0.18844923839591046</v>
      </c>
      <c r="S577" s="20">
        <f t="shared" si="94"/>
        <v>0</v>
      </c>
      <c r="T577" s="20">
        <f t="shared" si="95"/>
        <v>0</v>
      </c>
      <c r="U577" s="20">
        <f>(0.5*'Vehicle Data'!$C$3*(E577^2-E576^2))/1000</f>
        <v>0</v>
      </c>
      <c r="V577" s="20">
        <f t="shared" si="97"/>
        <v>0</v>
      </c>
      <c r="W577" s="37">
        <f>SUM(V$3:V577)/3600</f>
        <v>9.713032304526753E-2</v>
      </c>
      <c r="Y577" s="3"/>
    </row>
    <row r="578" spans="1:25" x14ac:dyDescent="0.3">
      <c r="A578" s="7" t="s">
        <v>18</v>
      </c>
      <c r="B578" s="7">
        <v>575</v>
      </c>
      <c r="C578" s="7">
        <v>575</v>
      </c>
      <c r="D578" s="12">
        <v>0</v>
      </c>
      <c r="E578" s="24">
        <f t="shared" si="89"/>
        <v>0</v>
      </c>
      <c r="F578" s="24">
        <f>SUM(E$3:E578)</f>
        <v>3094.5277777777796</v>
      </c>
      <c r="G578" s="31">
        <f t="shared" si="98"/>
        <v>0</v>
      </c>
      <c r="H578" s="31">
        <f t="shared" si="96"/>
        <v>0</v>
      </c>
      <c r="I578" s="35">
        <f>'Vehicle Data'!$C$8</f>
        <v>185.52672000000001</v>
      </c>
      <c r="J578" s="35">
        <f>0.5*'Vehicle Data'!$C$4*'Vehicle Data'!$C$9*'Vehicle Data'!$C$6*(Calculations!E578^2)</f>
        <v>0</v>
      </c>
      <c r="K578" s="35">
        <f>'Vehicle Data'!$C$3*G578</f>
        <v>0</v>
      </c>
      <c r="L578" s="35">
        <f t="shared" si="90"/>
        <v>185.52672000000001</v>
      </c>
      <c r="M578" s="22">
        <f t="shared" si="88"/>
        <v>0</v>
      </c>
      <c r="N578" s="22">
        <f>SUM(M$3:M578)</f>
        <v>1337283.2606435155</v>
      </c>
      <c r="O578" s="22">
        <f t="shared" si="91"/>
        <v>0.37146757240097655</v>
      </c>
      <c r="P578" s="23">
        <f t="shared" si="92"/>
        <v>0</v>
      </c>
      <c r="Q578" s="23">
        <f>SUMIF(P$3:P578, "&lt;0")</f>
        <v>-678417.25822527765</v>
      </c>
      <c r="R578" s="23">
        <f t="shared" si="93"/>
        <v>0.18844923839591046</v>
      </c>
      <c r="S578" s="20">
        <f t="shared" si="94"/>
        <v>0</v>
      </c>
      <c r="T578" s="20">
        <f t="shared" si="95"/>
        <v>0</v>
      </c>
      <c r="U578" s="20">
        <f>(0.5*'Vehicle Data'!$C$3*(E578^2-E577^2))/1000</f>
        <v>0</v>
      </c>
      <c r="V578" s="20">
        <f t="shared" si="97"/>
        <v>0</v>
      </c>
      <c r="W578" s="37">
        <f>SUM(V$3:V578)/3600</f>
        <v>9.713032304526753E-2</v>
      </c>
      <c r="Y578" s="3"/>
    </row>
    <row r="579" spans="1:25" x14ac:dyDescent="0.3">
      <c r="A579" s="7" t="s">
        <v>18</v>
      </c>
      <c r="B579" s="7">
        <v>576</v>
      </c>
      <c r="C579" s="7">
        <v>576</v>
      </c>
      <c r="D579" s="12">
        <v>0</v>
      </c>
      <c r="E579" s="24">
        <f t="shared" si="89"/>
        <v>0</v>
      </c>
      <c r="F579" s="24">
        <f>SUM(E$3:E579)</f>
        <v>3094.5277777777796</v>
      </c>
      <c r="G579" s="31">
        <f t="shared" si="98"/>
        <v>0</v>
      </c>
      <c r="H579" s="31">
        <f t="shared" si="96"/>
        <v>0</v>
      </c>
      <c r="I579" s="35">
        <f>'Vehicle Data'!$C$8</f>
        <v>185.52672000000001</v>
      </c>
      <c r="J579" s="35">
        <f>0.5*'Vehicle Data'!$C$4*'Vehicle Data'!$C$9*'Vehicle Data'!$C$6*(Calculations!E579^2)</f>
        <v>0</v>
      </c>
      <c r="K579" s="35">
        <f>'Vehicle Data'!$C$3*G579</f>
        <v>0</v>
      </c>
      <c r="L579" s="35">
        <f t="shared" si="90"/>
        <v>185.52672000000001</v>
      </c>
      <c r="M579" s="22">
        <f t="shared" ref="M579:M642" si="99">IF(G579&gt;0,L579*E579,0)</f>
        <v>0</v>
      </c>
      <c r="N579" s="22">
        <f>SUM(M$3:M579)</f>
        <v>1337283.2606435155</v>
      </c>
      <c r="O579" s="22">
        <f t="shared" si="91"/>
        <v>0.37146757240097655</v>
      </c>
      <c r="P579" s="23">
        <f t="shared" si="92"/>
        <v>0</v>
      </c>
      <c r="Q579" s="23">
        <f>SUMIF(P$3:P579, "&lt;0")</f>
        <v>-678417.25822527765</v>
      </c>
      <c r="R579" s="23">
        <f t="shared" si="93"/>
        <v>0.18844923839591046</v>
      </c>
      <c r="S579" s="20">
        <f t="shared" si="94"/>
        <v>0</v>
      </c>
      <c r="T579" s="20">
        <f t="shared" si="95"/>
        <v>0</v>
      </c>
      <c r="U579" s="20">
        <f>(0.5*'Vehicle Data'!$C$3*(E579^2-E578^2))/1000</f>
        <v>0</v>
      </c>
      <c r="V579" s="20">
        <f t="shared" si="97"/>
        <v>0</v>
      </c>
      <c r="W579" s="37">
        <f>SUM(V$3:V579)/3600</f>
        <v>9.713032304526753E-2</v>
      </c>
      <c r="Y579" s="3"/>
    </row>
    <row r="580" spans="1:25" x14ac:dyDescent="0.3">
      <c r="A580" s="7" t="s">
        <v>18</v>
      </c>
      <c r="B580" s="7">
        <v>577</v>
      </c>
      <c r="C580" s="7">
        <v>577</v>
      </c>
      <c r="D580" s="12">
        <v>0</v>
      </c>
      <c r="E580" s="24">
        <f t="shared" ref="E580:E643" si="100">D580/3.6</f>
        <v>0</v>
      </c>
      <c r="F580" s="24">
        <f>SUM(E$3:E580)</f>
        <v>3094.5277777777796</v>
      </c>
      <c r="G580" s="31">
        <f t="shared" si="98"/>
        <v>0</v>
      </c>
      <c r="H580" s="31">
        <f t="shared" si="96"/>
        <v>0</v>
      </c>
      <c r="I580" s="35">
        <f>'Vehicle Data'!$C$8</f>
        <v>185.52672000000001</v>
      </c>
      <c r="J580" s="35">
        <f>0.5*'Vehicle Data'!$C$4*'Vehicle Data'!$C$9*'Vehicle Data'!$C$6*(Calculations!E580^2)</f>
        <v>0</v>
      </c>
      <c r="K580" s="35">
        <f>'Vehicle Data'!$C$3*G580</f>
        <v>0</v>
      </c>
      <c r="L580" s="35">
        <f t="shared" ref="L580:L643" si="101">SUM(I580:K580)</f>
        <v>185.52672000000001</v>
      </c>
      <c r="M580" s="22">
        <f t="shared" si="99"/>
        <v>0</v>
      </c>
      <c r="N580" s="22">
        <f>SUM(M$3:M580)</f>
        <v>1337283.2606435155</v>
      </c>
      <c r="O580" s="22">
        <f t="shared" ref="O580:O643" si="102">N580/3600000</f>
        <v>0.37146757240097655</v>
      </c>
      <c r="P580" s="23">
        <f t="shared" ref="P580:P643" si="103">IF(G580&lt;0,E580*L580,0)</f>
        <v>0</v>
      </c>
      <c r="Q580" s="23">
        <f>SUMIF(P$3:P580, "&lt;0")</f>
        <v>-678417.25822527765</v>
      </c>
      <c r="R580" s="23">
        <f t="shared" ref="R580:R643" si="104">Q580/3600000*-1</f>
        <v>0.18844923839591046</v>
      </c>
      <c r="S580" s="20">
        <f t="shared" ref="S580:S643" si="105">IF(M580&gt;0,M580,P580)</f>
        <v>0</v>
      </c>
      <c r="T580" s="20">
        <f t="shared" ref="T580:T643" si="106">L580*E580/1000</f>
        <v>0</v>
      </c>
      <c r="U580" s="20">
        <f>(0.5*'Vehicle Data'!$C$3*(E580^2-E579^2))/1000</f>
        <v>0</v>
      </c>
      <c r="V580" s="20">
        <f t="shared" si="97"/>
        <v>0</v>
      </c>
      <c r="W580" s="37">
        <f>SUM(V$3:V580)/3600</f>
        <v>9.713032304526753E-2</v>
      </c>
      <c r="Y580" s="3"/>
    </row>
    <row r="581" spans="1:25" x14ac:dyDescent="0.3">
      <c r="A581" s="7" t="s">
        <v>18</v>
      </c>
      <c r="B581" s="7">
        <v>578</v>
      </c>
      <c r="C581" s="7">
        <v>578</v>
      </c>
      <c r="D581" s="12">
        <v>0</v>
      </c>
      <c r="E581" s="24">
        <f t="shared" si="100"/>
        <v>0</v>
      </c>
      <c r="F581" s="24">
        <f>SUM(E$3:E581)</f>
        <v>3094.5277777777796</v>
      </c>
      <c r="G581" s="31">
        <f t="shared" si="98"/>
        <v>0</v>
      </c>
      <c r="H581" s="31">
        <f t="shared" ref="H581:H644" si="107">($G582-$G580)/2</f>
        <v>0</v>
      </c>
      <c r="I581" s="35">
        <f>'Vehicle Data'!$C$8</f>
        <v>185.52672000000001</v>
      </c>
      <c r="J581" s="35">
        <f>0.5*'Vehicle Data'!$C$4*'Vehicle Data'!$C$9*'Vehicle Data'!$C$6*(Calculations!E581^2)</f>
        <v>0</v>
      </c>
      <c r="K581" s="35">
        <f>'Vehicle Data'!$C$3*G581</f>
        <v>0</v>
      </c>
      <c r="L581" s="35">
        <f t="shared" si="101"/>
        <v>185.52672000000001</v>
      </c>
      <c r="M581" s="22">
        <f t="shared" si="99"/>
        <v>0</v>
      </c>
      <c r="N581" s="22">
        <f>SUM(M$3:M581)</f>
        <v>1337283.2606435155</v>
      </c>
      <c r="O581" s="22">
        <f t="shared" si="102"/>
        <v>0.37146757240097655</v>
      </c>
      <c r="P581" s="23">
        <f t="shared" si="103"/>
        <v>0</v>
      </c>
      <c r="Q581" s="23">
        <f>SUMIF(P$3:P581, "&lt;0")</f>
        <v>-678417.25822527765</v>
      </c>
      <c r="R581" s="23">
        <f t="shared" si="104"/>
        <v>0.18844923839591046</v>
      </c>
      <c r="S581" s="20">
        <f t="shared" si="105"/>
        <v>0</v>
      </c>
      <c r="T581" s="20">
        <f t="shared" si="106"/>
        <v>0</v>
      </c>
      <c r="U581" s="20">
        <f>(0.5*'Vehicle Data'!$C$3*(E581^2-E580^2))/1000</f>
        <v>0</v>
      </c>
      <c r="V581" s="20">
        <f t="shared" ref="V581:V644" si="108">IF(U580-U581&gt;0,(U580-U581)*0.8,0)</f>
        <v>0</v>
      </c>
      <c r="W581" s="37">
        <f>SUM(V$3:V581)/3600</f>
        <v>9.713032304526753E-2</v>
      </c>
      <c r="Y581" s="3"/>
    </row>
    <row r="582" spans="1:25" x14ac:dyDescent="0.3">
      <c r="A582" s="7" t="s">
        <v>18</v>
      </c>
      <c r="B582" s="7">
        <v>579</v>
      </c>
      <c r="C582" s="7">
        <v>579</v>
      </c>
      <c r="D582" s="12">
        <v>0</v>
      </c>
      <c r="E582" s="24">
        <f t="shared" si="100"/>
        <v>0</v>
      </c>
      <c r="F582" s="24">
        <f>SUM(E$3:E582)</f>
        <v>3094.5277777777796</v>
      </c>
      <c r="G582" s="31">
        <f t="shared" ref="G582:G645" si="109">($D583-$D581)/2/3.6</f>
        <v>0</v>
      </c>
      <c r="H582" s="31">
        <f t="shared" si="107"/>
        <v>0</v>
      </c>
      <c r="I582" s="35">
        <f>'Vehicle Data'!$C$8</f>
        <v>185.52672000000001</v>
      </c>
      <c r="J582" s="35">
        <f>0.5*'Vehicle Data'!$C$4*'Vehicle Data'!$C$9*'Vehicle Data'!$C$6*(Calculations!E582^2)</f>
        <v>0</v>
      </c>
      <c r="K582" s="35">
        <f>'Vehicle Data'!$C$3*G582</f>
        <v>0</v>
      </c>
      <c r="L582" s="35">
        <f t="shared" si="101"/>
        <v>185.52672000000001</v>
      </c>
      <c r="M582" s="22">
        <f t="shared" si="99"/>
        <v>0</v>
      </c>
      <c r="N582" s="22">
        <f>SUM(M$3:M582)</f>
        <v>1337283.2606435155</v>
      </c>
      <c r="O582" s="22">
        <f t="shared" si="102"/>
        <v>0.37146757240097655</v>
      </c>
      <c r="P582" s="23">
        <f t="shared" si="103"/>
        <v>0</v>
      </c>
      <c r="Q582" s="23">
        <f>SUMIF(P$3:P582, "&lt;0")</f>
        <v>-678417.25822527765</v>
      </c>
      <c r="R582" s="23">
        <f t="shared" si="104"/>
        <v>0.18844923839591046</v>
      </c>
      <c r="S582" s="20">
        <f t="shared" si="105"/>
        <v>0</v>
      </c>
      <c r="T582" s="20">
        <f t="shared" si="106"/>
        <v>0</v>
      </c>
      <c r="U582" s="20">
        <f>(0.5*'Vehicle Data'!$C$3*(E582^2-E581^2))/1000</f>
        <v>0</v>
      </c>
      <c r="V582" s="20">
        <f t="shared" si="108"/>
        <v>0</v>
      </c>
      <c r="W582" s="37">
        <f>SUM(V$3:V582)/3600</f>
        <v>9.713032304526753E-2</v>
      </c>
      <c r="Y582" s="3"/>
    </row>
    <row r="583" spans="1:25" x14ac:dyDescent="0.3">
      <c r="A583" s="7" t="s">
        <v>18</v>
      </c>
      <c r="B583" s="7">
        <v>580</v>
      </c>
      <c r="C583" s="7">
        <v>580</v>
      </c>
      <c r="D583" s="12">
        <v>0</v>
      </c>
      <c r="E583" s="24">
        <f t="shared" si="100"/>
        <v>0</v>
      </c>
      <c r="F583" s="24">
        <f>SUM(E$3:E583)</f>
        <v>3094.5277777777796</v>
      </c>
      <c r="G583" s="31">
        <f t="shared" si="109"/>
        <v>0</v>
      </c>
      <c r="H583" s="31">
        <f t="shared" si="107"/>
        <v>0</v>
      </c>
      <c r="I583" s="35">
        <f>'Vehicle Data'!$C$8</f>
        <v>185.52672000000001</v>
      </c>
      <c r="J583" s="35">
        <f>0.5*'Vehicle Data'!$C$4*'Vehicle Data'!$C$9*'Vehicle Data'!$C$6*(Calculations!E583^2)</f>
        <v>0</v>
      </c>
      <c r="K583" s="35">
        <f>'Vehicle Data'!$C$3*G583</f>
        <v>0</v>
      </c>
      <c r="L583" s="35">
        <f t="shared" si="101"/>
        <v>185.52672000000001</v>
      </c>
      <c r="M583" s="22">
        <f t="shared" si="99"/>
        <v>0</v>
      </c>
      <c r="N583" s="22">
        <f>SUM(M$3:M583)</f>
        <v>1337283.2606435155</v>
      </c>
      <c r="O583" s="22">
        <f t="shared" si="102"/>
        <v>0.37146757240097655</v>
      </c>
      <c r="P583" s="23">
        <f t="shared" si="103"/>
        <v>0</v>
      </c>
      <c r="Q583" s="23">
        <f>SUMIF(P$3:P583, "&lt;0")</f>
        <v>-678417.25822527765</v>
      </c>
      <c r="R583" s="23">
        <f t="shared" si="104"/>
        <v>0.18844923839591046</v>
      </c>
      <c r="S583" s="20">
        <f t="shared" si="105"/>
        <v>0</v>
      </c>
      <c r="T583" s="20">
        <f t="shared" si="106"/>
        <v>0</v>
      </c>
      <c r="U583" s="20">
        <f>(0.5*'Vehicle Data'!$C$3*(E583^2-E582^2))/1000</f>
        <v>0</v>
      </c>
      <c r="V583" s="20">
        <f t="shared" si="108"/>
        <v>0</v>
      </c>
      <c r="W583" s="37">
        <f>SUM(V$3:V583)/3600</f>
        <v>9.713032304526753E-2</v>
      </c>
      <c r="Y583" s="3"/>
    </row>
    <row r="584" spans="1:25" x14ac:dyDescent="0.3">
      <c r="A584" s="7" t="s">
        <v>18</v>
      </c>
      <c r="B584" s="7">
        <v>581</v>
      </c>
      <c r="C584" s="7">
        <v>581</v>
      </c>
      <c r="D584" s="12">
        <v>0</v>
      </c>
      <c r="E584" s="24">
        <f t="shared" si="100"/>
        <v>0</v>
      </c>
      <c r="F584" s="24">
        <f>SUM(E$3:E584)</f>
        <v>3094.5277777777796</v>
      </c>
      <c r="G584" s="31">
        <f t="shared" si="109"/>
        <v>0</v>
      </c>
      <c r="H584" s="31">
        <f t="shared" si="107"/>
        <v>0</v>
      </c>
      <c r="I584" s="35">
        <f>'Vehicle Data'!$C$8</f>
        <v>185.52672000000001</v>
      </c>
      <c r="J584" s="35">
        <f>0.5*'Vehicle Data'!$C$4*'Vehicle Data'!$C$9*'Vehicle Data'!$C$6*(Calculations!E584^2)</f>
        <v>0</v>
      </c>
      <c r="K584" s="35">
        <f>'Vehicle Data'!$C$3*G584</f>
        <v>0</v>
      </c>
      <c r="L584" s="35">
        <f t="shared" si="101"/>
        <v>185.52672000000001</v>
      </c>
      <c r="M584" s="22">
        <f t="shared" si="99"/>
        <v>0</v>
      </c>
      <c r="N584" s="22">
        <f>SUM(M$3:M584)</f>
        <v>1337283.2606435155</v>
      </c>
      <c r="O584" s="22">
        <f t="shared" si="102"/>
        <v>0.37146757240097655</v>
      </c>
      <c r="P584" s="23">
        <f t="shared" si="103"/>
        <v>0</v>
      </c>
      <c r="Q584" s="23">
        <f>SUMIF(P$3:P584, "&lt;0")</f>
        <v>-678417.25822527765</v>
      </c>
      <c r="R584" s="23">
        <f t="shared" si="104"/>
        <v>0.18844923839591046</v>
      </c>
      <c r="S584" s="20">
        <f t="shared" si="105"/>
        <v>0</v>
      </c>
      <c r="T584" s="20">
        <f t="shared" si="106"/>
        <v>0</v>
      </c>
      <c r="U584" s="20">
        <f>(0.5*'Vehicle Data'!$C$3*(E584^2-E583^2))/1000</f>
        <v>0</v>
      </c>
      <c r="V584" s="20">
        <f t="shared" si="108"/>
        <v>0</v>
      </c>
      <c r="W584" s="37">
        <f>SUM(V$3:V584)/3600</f>
        <v>9.713032304526753E-2</v>
      </c>
      <c r="Y584" s="3"/>
    </row>
    <row r="585" spans="1:25" x14ac:dyDescent="0.3">
      <c r="A585" s="7" t="s">
        <v>18</v>
      </c>
      <c r="B585" s="7">
        <v>582</v>
      </c>
      <c r="C585" s="7">
        <v>582</v>
      </c>
      <c r="D585" s="12">
        <v>0</v>
      </c>
      <c r="E585" s="24">
        <f t="shared" si="100"/>
        <v>0</v>
      </c>
      <c r="F585" s="24">
        <f>SUM(E$3:E585)</f>
        <v>3094.5277777777796</v>
      </c>
      <c r="G585" s="31">
        <f t="shared" si="109"/>
        <v>0</v>
      </c>
      <c r="H585" s="31">
        <f t="shared" si="107"/>
        <v>0</v>
      </c>
      <c r="I585" s="35">
        <f>'Vehicle Data'!$C$8</f>
        <v>185.52672000000001</v>
      </c>
      <c r="J585" s="35">
        <f>0.5*'Vehicle Data'!$C$4*'Vehicle Data'!$C$9*'Vehicle Data'!$C$6*(Calculations!E585^2)</f>
        <v>0</v>
      </c>
      <c r="K585" s="35">
        <f>'Vehicle Data'!$C$3*G585</f>
        <v>0</v>
      </c>
      <c r="L585" s="35">
        <f t="shared" si="101"/>
        <v>185.52672000000001</v>
      </c>
      <c r="M585" s="22">
        <f t="shared" si="99"/>
        <v>0</v>
      </c>
      <c r="N585" s="22">
        <f>SUM(M$3:M585)</f>
        <v>1337283.2606435155</v>
      </c>
      <c r="O585" s="22">
        <f t="shared" si="102"/>
        <v>0.37146757240097655</v>
      </c>
      <c r="P585" s="23">
        <f t="shared" si="103"/>
        <v>0</v>
      </c>
      <c r="Q585" s="23">
        <f>SUMIF(P$3:P585, "&lt;0")</f>
        <v>-678417.25822527765</v>
      </c>
      <c r="R585" s="23">
        <f t="shared" si="104"/>
        <v>0.18844923839591046</v>
      </c>
      <c r="S585" s="20">
        <f t="shared" si="105"/>
        <v>0</v>
      </c>
      <c r="T585" s="20">
        <f t="shared" si="106"/>
        <v>0</v>
      </c>
      <c r="U585" s="20">
        <f>(0.5*'Vehicle Data'!$C$3*(E585^2-E584^2))/1000</f>
        <v>0</v>
      </c>
      <c r="V585" s="20">
        <f t="shared" si="108"/>
        <v>0</v>
      </c>
      <c r="W585" s="37">
        <f>SUM(V$3:V585)/3600</f>
        <v>9.713032304526753E-2</v>
      </c>
      <c r="Y585" s="3"/>
    </row>
    <row r="586" spans="1:25" x14ac:dyDescent="0.3">
      <c r="A586" s="7" t="s">
        <v>18</v>
      </c>
      <c r="B586" s="7">
        <v>583</v>
      </c>
      <c r="C586" s="7">
        <v>583</v>
      </c>
      <c r="D586" s="12">
        <v>0</v>
      </c>
      <c r="E586" s="24">
        <f t="shared" si="100"/>
        <v>0</v>
      </c>
      <c r="F586" s="24">
        <f>SUM(E$3:E586)</f>
        <v>3094.5277777777796</v>
      </c>
      <c r="G586" s="31">
        <f t="shared" si="109"/>
        <v>0</v>
      </c>
      <c r="H586" s="31">
        <f t="shared" si="107"/>
        <v>0</v>
      </c>
      <c r="I586" s="35">
        <f>'Vehicle Data'!$C$8</f>
        <v>185.52672000000001</v>
      </c>
      <c r="J586" s="35">
        <f>0.5*'Vehicle Data'!$C$4*'Vehicle Data'!$C$9*'Vehicle Data'!$C$6*(Calculations!E586^2)</f>
        <v>0</v>
      </c>
      <c r="K586" s="35">
        <f>'Vehicle Data'!$C$3*G586</f>
        <v>0</v>
      </c>
      <c r="L586" s="35">
        <f t="shared" si="101"/>
        <v>185.52672000000001</v>
      </c>
      <c r="M586" s="22">
        <f t="shared" si="99"/>
        <v>0</v>
      </c>
      <c r="N586" s="22">
        <f>SUM(M$3:M586)</f>
        <v>1337283.2606435155</v>
      </c>
      <c r="O586" s="22">
        <f t="shared" si="102"/>
        <v>0.37146757240097655</v>
      </c>
      <c r="P586" s="23">
        <f t="shared" si="103"/>
        <v>0</v>
      </c>
      <c r="Q586" s="23">
        <f>SUMIF(P$3:P586, "&lt;0")</f>
        <v>-678417.25822527765</v>
      </c>
      <c r="R586" s="23">
        <f t="shared" si="104"/>
        <v>0.18844923839591046</v>
      </c>
      <c r="S586" s="20">
        <f t="shared" si="105"/>
        <v>0</v>
      </c>
      <c r="T586" s="20">
        <f t="shared" si="106"/>
        <v>0</v>
      </c>
      <c r="U586" s="20">
        <f>(0.5*'Vehicle Data'!$C$3*(E586^2-E585^2))/1000</f>
        <v>0</v>
      </c>
      <c r="V586" s="20">
        <f t="shared" si="108"/>
        <v>0</v>
      </c>
      <c r="W586" s="37">
        <f>SUM(V$3:V586)/3600</f>
        <v>9.713032304526753E-2</v>
      </c>
      <c r="Y586" s="3"/>
    </row>
    <row r="587" spans="1:25" x14ac:dyDescent="0.3">
      <c r="A587" s="7" t="s">
        <v>18</v>
      </c>
      <c r="B587" s="7">
        <v>584</v>
      </c>
      <c r="C587" s="7">
        <v>584</v>
      </c>
      <c r="D587" s="12">
        <v>0</v>
      </c>
      <c r="E587" s="24">
        <f t="shared" si="100"/>
        <v>0</v>
      </c>
      <c r="F587" s="24">
        <f>SUM(E$3:E587)</f>
        <v>3094.5277777777796</v>
      </c>
      <c r="G587" s="31">
        <f t="shared" si="109"/>
        <v>0</v>
      </c>
      <c r="H587" s="31">
        <f t="shared" si="107"/>
        <v>0</v>
      </c>
      <c r="I587" s="35">
        <f>'Vehicle Data'!$C$8</f>
        <v>185.52672000000001</v>
      </c>
      <c r="J587" s="35">
        <f>0.5*'Vehicle Data'!$C$4*'Vehicle Data'!$C$9*'Vehicle Data'!$C$6*(Calculations!E587^2)</f>
        <v>0</v>
      </c>
      <c r="K587" s="35">
        <f>'Vehicle Data'!$C$3*G587</f>
        <v>0</v>
      </c>
      <c r="L587" s="35">
        <f t="shared" si="101"/>
        <v>185.52672000000001</v>
      </c>
      <c r="M587" s="22">
        <f t="shared" si="99"/>
        <v>0</v>
      </c>
      <c r="N587" s="22">
        <f>SUM(M$3:M587)</f>
        <v>1337283.2606435155</v>
      </c>
      <c r="O587" s="22">
        <f t="shared" si="102"/>
        <v>0.37146757240097655</v>
      </c>
      <c r="P587" s="23">
        <f t="shared" si="103"/>
        <v>0</v>
      </c>
      <c r="Q587" s="23">
        <f>SUMIF(P$3:P587, "&lt;0")</f>
        <v>-678417.25822527765</v>
      </c>
      <c r="R587" s="23">
        <f t="shared" si="104"/>
        <v>0.18844923839591046</v>
      </c>
      <c r="S587" s="20">
        <f t="shared" si="105"/>
        <v>0</v>
      </c>
      <c r="T587" s="20">
        <f t="shared" si="106"/>
        <v>0</v>
      </c>
      <c r="U587" s="20">
        <f>(0.5*'Vehicle Data'!$C$3*(E587^2-E586^2))/1000</f>
        <v>0</v>
      </c>
      <c r="V587" s="20">
        <f t="shared" si="108"/>
        <v>0</v>
      </c>
      <c r="W587" s="37">
        <f>SUM(V$3:V587)/3600</f>
        <v>9.713032304526753E-2</v>
      </c>
      <c r="Y587" s="3"/>
    </row>
    <row r="588" spans="1:25" x14ac:dyDescent="0.3">
      <c r="A588" s="7" t="s">
        <v>18</v>
      </c>
      <c r="B588" s="7">
        <v>585</v>
      </c>
      <c r="C588" s="7">
        <v>585</v>
      </c>
      <c r="D588" s="12">
        <v>0</v>
      </c>
      <c r="E588" s="24">
        <f t="shared" si="100"/>
        <v>0</v>
      </c>
      <c r="F588" s="24">
        <f>SUM(E$3:E588)</f>
        <v>3094.5277777777796</v>
      </c>
      <c r="G588" s="31">
        <f t="shared" si="109"/>
        <v>0</v>
      </c>
      <c r="H588" s="31">
        <f t="shared" si="107"/>
        <v>0</v>
      </c>
      <c r="I588" s="35">
        <f>'Vehicle Data'!$C$8</f>
        <v>185.52672000000001</v>
      </c>
      <c r="J588" s="35">
        <f>0.5*'Vehicle Data'!$C$4*'Vehicle Data'!$C$9*'Vehicle Data'!$C$6*(Calculations!E588^2)</f>
        <v>0</v>
      </c>
      <c r="K588" s="35">
        <f>'Vehicle Data'!$C$3*G588</f>
        <v>0</v>
      </c>
      <c r="L588" s="35">
        <f t="shared" si="101"/>
        <v>185.52672000000001</v>
      </c>
      <c r="M588" s="22">
        <f t="shared" si="99"/>
        <v>0</v>
      </c>
      <c r="N588" s="22">
        <f>SUM(M$3:M588)</f>
        <v>1337283.2606435155</v>
      </c>
      <c r="O588" s="22">
        <f t="shared" si="102"/>
        <v>0.37146757240097655</v>
      </c>
      <c r="P588" s="23">
        <f t="shared" si="103"/>
        <v>0</v>
      </c>
      <c r="Q588" s="23">
        <f>SUMIF(P$3:P588, "&lt;0")</f>
        <v>-678417.25822527765</v>
      </c>
      <c r="R588" s="23">
        <f t="shared" si="104"/>
        <v>0.18844923839591046</v>
      </c>
      <c r="S588" s="20">
        <f t="shared" si="105"/>
        <v>0</v>
      </c>
      <c r="T588" s="20">
        <f t="shared" si="106"/>
        <v>0</v>
      </c>
      <c r="U588" s="20">
        <f>(0.5*'Vehicle Data'!$C$3*(E588^2-E587^2))/1000</f>
        <v>0</v>
      </c>
      <c r="V588" s="20">
        <f t="shared" si="108"/>
        <v>0</v>
      </c>
      <c r="W588" s="37">
        <f>SUM(V$3:V588)/3600</f>
        <v>9.713032304526753E-2</v>
      </c>
      <c r="Y588" s="3"/>
    </row>
    <row r="589" spans="1:25" x14ac:dyDescent="0.3">
      <c r="A589" s="7" t="s">
        <v>18</v>
      </c>
      <c r="B589" s="7">
        <v>586</v>
      </c>
      <c r="C589" s="7">
        <v>586</v>
      </c>
      <c r="D589" s="12">
        <v>0</v>
      </c>
      <c r="E589" s="24">
        <f t="shared" si="100"/>
        <v>0</v>
      </c>
      <c r="F589" s="24">
        <f>SUM(E$3:E589)</f>
        <v>3094.5277777777796</v>
      </c>
      <c r="G589" s="31">
        <f t="shared" si="109"/>
        <v>0</v>
      </c>
      <c r="H589" s="31">
        <f t="shared" si="107"/>
        <v>0</v>
      </c>
      <c r="I589" s="35">
        <f>'Vehicle Data'!$C$8</f>
        <v>185.52672000000001</v>
      </c>
      <c r="J589" s="35">
        <f>0.5*'Vehicle Data'!$C$4*'Vehicle Data'!$C$9*'Vehicle Data'!$C$6*(Calculations!E589^2)</f>
        <v>0</v>
      </c>
      <c r="K589" s="35">
        <f>'Vehicle Data'!$C$3*G589</f>
        <v>0</v>
      </c>
      <c r="L589" s="35">
        <f t="shared" si="101"/>
        <v>185.52672000000001</v>
      </c>
      <c r="M589" s="22">
        <f t="shared" si="99"/>
        <v>0</v>
      </c>
      <c r="N589" s="22">
        <f>SUM(M$3:M589)</f>
        <v>1337283.2606435155</v>
      </c>
      <c r="O589" s="22">
        <f t="shared" si="102"/>
        <v>0.37146757240097655</v>
      </c>
      <c r="P589" s="23">
        <f t="shared" si="103"/>
        <v>0</v>
      </c>
      <c r="Q589" s="23">
        <f>SUMIF(P$3:P589, "&lt;0")</f>
        <v>-678417.25822527765</v>
      </c>
      <c r="R589" s="23">
        <f t="shared" si="104"/>
        <v>0.18844923839591046</v>
      </c>
      <c r="S589" s="20">
        <f t="shared" si="105"/>
        <v>0</v>
      </c>
      <c r="T589" s="20">
        <f t="shared" si="106"/>
        <v>0</v>
      </c>
      <c r="U589" s="20">
        <f>(0.5*'Vehicle Data'!$C$3*(E589^2-E588^2))/1000</f>
        <v>0</v>
      </c>
      <c r="V589" s="20">
        <f t="shared" si="108"/>
        <v>0</v>
      </c>
      <c r="W589" s="37">
        <f>SUM(V$3:V589)/3600</f>
        <v>9.713032304526753E-2</v>
      </c>
      <c r="Y589" s="3"/>
    </row>
    <row r="590" spans="1:25" x14ac:dyDescent="0.3">
      <c r="A590" s="7" t="s">
        <v>18</v>
      </c>
      <c r="B590" s="7">
        <v>587</v>
      </c>
      <c r="C590" s="7">
        <v>587</v>
      </c>
      <c r="D590" s="12">
        <v>0</v>
      </c>
      <c r="E590" s="24">
        <f t="shared" si="100"/>
        <v>0</v>
      </c>
      <c r="F590" s="24">
        <f>SUM(E$3:E590)</f>
        <v>3094.5277777777796</v>
      </c>
      <c r="G590" s="31">
        <f t="shared" si="109"/>
        <v>0</v>
      </c>
      <c r="H590" s="31">
        <f t="shared" si="107"/>
        <v>0</v>
      </c>
      <c r="I590" s="35">
        <f>'Vehicle Data'!$C$8</f>
        <v>185.52672000000001</v>
      </c>
      <c r="J590" s="35">
        <f>0.5*'Vehicle Data'!$C$4*'Vehicle Data'!$C$9*'Vehicle Data'!$C$6*(Calculations!E590^2)</f>
        <v>0</v>
      </c>
      <c r="K590" s="35">
        <f>'Vehicle Data'!$C$3*G590</f>
        <v>0</v>
      </c>
      <c r="L590" s="35">
        <f t="shared" si="101"/>
        <v>185.52672000000001</v>
      </c>
      <c r="M590" s="22">
        <f t="shared" si="99"/>
        <v>0</v>
      </c>
      <c r="N590" s="22">
        <f>SUM(M$3:M590)</f>
        <v>1337283.2606435155</v>
      </c>
      <c r="O590" s="22">
        <f t="shared" si="102"/>
        <v>0.37146757240097655</v>
      </c>
      <c r="P590" s="23">
        <f t="shared" si="103"/>
        <v>0</v>
      </c>
      <c r="Q590" s="23">
        <f>SUMIF(P$3:P590, "&lt;0")</f>
        <v>-678417.25822527765</v>
      </c>
      <c r="R590" s="23">
        <f t="shared" si="104"/>
        <v>0.18844923839591046</v>
      </c>
      <c r="S590" s="20">
        <f t="shared" si="105"/>
        <v>0</v>
      </c>
      <c r="T590" s="20">
        <f t="shared" si="106"/>
        <v>0</v>
      </c>
      <c r="U590" s="20">
        <f>(0.5*'Vehicle Data'!$C$3*(E590^2-E589^2))/1000</f>
        <v>0</v>
      </c>
      <c r="V590" s="20">
        <f t="shared" si="108"/>
        <v>0</v>
      </c>
      <c r="W590" s="37">
        <f>SUM(V$3:V590)/3600</f>
        <v>9.713032304526753E-2</v>
      </c>
      <c r="Y590" s="3"/>
    </row>
    <row r="591" spans="1:25" x14ac:dyDescent="0.3">
      <c r="A591" s="7" t="s">
        <v>18</v>
      </c>
      <c r="B591" s="7">
        <v>588</v>
      </c>
      <c r="C591" s="7">
        <v>588</v>
      </c>
      <c r="D591" s="12">
        <v>0</v>
      </c>
      <c r="E591" s="24">
        <f t="shared" si="100"/>
        <v>0</v>
      </c>
      <c r="F591" s="24">
        <f>SUM(E$3:E591)</f>
        <v>3094.5277777777796</v>
      </c>
      <c r="G591" s="31">
        <f t="shared" si="109"/>
        <v>0</v>
      </c>
      <c r="H591" s="31">
        <f t="shared" si="107"/>
        <v>0</v>
      </c>
      <c r="I591" s="35">
        <f>'Vehicle Data'!$C$8</f>
        <v>185.52672000000001</v>
      </c>
      <c r="J591" s="35">
        <f>0.5*'Vehicle Data'!$C$4*'Vehicle Data'!$C$9*'Vehicle Data'!$C$6*(Calculations!E591^2)</f>
        <v>0</v>
      </c>
      <c r="K591" s="35">
        <f>'Vehicle Data'!$C$3*G591</f>
        <v>0</v>
      </c>
      <c r="L591" s="35">
        <f t="shared" si="101"/>
        <v>185.52672000000001</v>
      </c>
      <c r="M591" s="22">
        <f t="shared" si="99"/>
        <v>0</v>
      </c>
      <c r="N591" s="22">
        <f>SUM(M$3:M591)</f>
        <v>1337283.2606435155</v>
      </c>
      <c r="O591" s="22">
        <f t="shared" si="102"/>
        <v>0.37146757240097655</v>
      </c>
      <c r="P591" s="23">
        <f t="shared" si="103"/>
        <v>0</v>
      </c>
      <c r="Q591" s="23">
        <f>SUMIF(P$3:P591, "&lt;0")</f>
        <v>-678417.25822527765</v>
      </c>
      <c r="R591" s="23">
        <f t="shared" si="104"/>
        <v>0.18844923839591046</v>
      </c>
      <c r="S591" s="20">
        <f t="shared" si="105"/>
        <v>0</v>
      </c>
      <c r="T591" s="20">
        <f t="shared" si="106"/>
        <v>0</v>
      </c>
      <c r="U591" s="20">
        <f>(0.5*'Vehicle Data'!$C$3*(E591^2-E590^2))/1000</f>
        <v>0</v>
      </c>
      <c r="V591" s="20">
        <f t="shared" si="108"/>
        <v>0</v>
      </c>
      <c r="W591" s="37">
        <f>SUM(V$3:V591)/3600</f>
        <v>9.713032304526753E-2</v>
      </c>
      <c r="Y591" s="3"/>
    </row>
    <row r="592" spans="1:25" x14ac:dyDescent="0.3">
      <c r="A592" s="7" t="s">
        <v>18</v>
      </c>
      <c r="B592" s="7">
        <v>589</v>
      </c>
      <c r="C592" s="7">
        <v>589</v>
      </c>
      <c r="D592" s="12">
        <v>0</v>
      </c>
      <c r="E592" s="24">
        <f t="shared" si="100"/>
        <v>0</v>
      </c>
      <c r="F592" s="24">
        <f>SUM(E$3:E592)</f>
        <v>3094.5277777777796</v>
      </c>
      <c r="G592" s="31">
        <f t="shared" si="109"/>
        <v>0</v>
      </c>
      <c r="H592" s="31">
        <f t="shared" si="107"/>
        <v>0</v>
      </c>
      <c r="I592" s="35">
        <f>'Vehicle Data'!$C$8</f>
        <v>185.52672000000001</v>
      </c>
      <c r="J592" s="35">
        <f>0.5*'Vehicle Data'!$C$4*'Vehicle Data'!$C$9*'Vehicle Data'!$C$6*(Calculations!E592^2)</f>
        <v>0</v>
      </c>
      <c r="K592" s="35">
        <f>'Vehicle Data'!$C$3*G592</f>
        <v>0</v>
      </c>
      <c r="L592" s="35">
        <f t="shared" si="101"/>
        <v>185.52672000000001</v>
      </c>
      <c r="M592" s="22">
        <f t="shared" si="99"/>
        <v>0</v>
      </c>
      <c r="N592" s="22">
        <f>SUM(M$3:M592)</f>
        <v>1337283.2606435155</v>
      </c>
      <c r="O592" s="22">
        <f t="shared" si="102"/>
        <v>0.37146757240097655</v>
      </c>
      <c r="P592" s="23">
        <f t="shared" si="103"/>
        <v>0</v>
      </c>
      <c r="Q592" s="23">
        <f>SUMIF(P$3:P592, "&lt;0")</f>
        <v>-678417.25822527765</v>
      </c>
      <c r="R592" s="23">
        <f t="shared" si="104"/>
        <v>0.18844923839591046</v>
      </c>
      <c r="S592" s="20">
        <f t="shared" si="105"/>
        <v>0</v>
      </c>
      <c r="T592" s="20">
        <f t="shared" si="106"/>
        <v>0</v>
      </c>
      <c r="U592" s="20">
        <f>(0.5*'Vehicle Data'!$C$3*(E592^2-E591^2))/1000</f>
        <v>0</v>
      </c>
      <c r="V592" s="20">
        <f t="shared" si="108"/>
        <v>0</v>
      </c>
      <c r="W592" s="37">
        <f>SUM(V$3:V592)/3600</f>
        <v>9.713032304526753E-2</v>
      </c>
      <c r="Y592" s="3"/>
    </row>
    <row r="593" spans="1:25" x14ac:dyDescent="0.3">
      <c r="A593" s="8" t="s">
        <v>19</v>
      </c>
      <c r="B593" s="8">
        <v>590</v>
      </c>
      <c r="C593" s="8">
        <v>1</v>
      </c>
      <c r="D593" s="25">
        <v>0</v>
      </c>
      <c r="E593" s="26">
        <f t="shared" si="100"/>
        <v>0</v>
      </c>
      <c r="F593" s="26">
        <f>SUM(E$3:E593)</f>
        <v>3094.5277777777796</v>
      </c>
      <c r="G593" s="32">
        <f t="shared" si="109"/>
        <v>0</v>
      </c>
      <c r="H593" s="32">
        <f t="shared" si="107"/>
        <v>0</v>
      </c>
      <c r="I593" s="35">
        <f>'Vehicle Data'!$C$8</f>
        <v>185.52672000000001</v>
      </c>
      <c r="J593" s="35">
        <f>0.5*'Vehicle Data'!$C$4*'Vehicle Data'!$C$9*'Vehicle Data'!$C$6*(Calculations!E593^2)</f>
        <v>0</v>
      </c>
      <c r="K593" s="35">
        <f>'Vehicle Data'!$C$3*G593</f>
        <v>0</v>
      </c>
      <c r="L593" s="35">
        <f t="shared" si="101"/>
        <v>185.52672000000001</v>
      </c>
      <c r="M593" s="22">
        <f t="shared" si="99"/>
        <v>0</v>
      </c>
      <c r="N593" s="22">
        <f>SUM(M$3:M593)</f>
        <v>1337283.2606435155</v>
      </c>
      <c r="O593" s="22">
        <f t="shared" si="102"/>
        <v>0.37146757240097655</v>
      </c>
      <c r="P593" s="23">
        <f t="shared" si="103"/>
        <v>0</v>
      </c>
      <c r="Q593" s="23">
        <f>SUMIF(P$3:P593, "&lt;0")</f>
        <v>-678417.25822527765</v>
      </c>
      <c r="R593" s="23">
        <f t="shared" si="104"/>
        <v>0.18844923839591046</v>
      </c>
      <c r="S593" s="20">
        <f t="shared" si="105"/>
        <v>0</v>
      </c>
      <c r="T593" s="20">
        <f t="shared" si="106"/>
        <v>0</v>
      </c>
      <c r="U593" s="20">
        <f>(0.5*'Vehicle Data'!$C$3*(E593^2-E592^2))/1000</f>
        <v>0</v>
      </c>
      <c r="V593" s="20">
        <f t="shared" si="108"/>
        <v>0</v>
      </c>
      <c r="W593" s="37">
        <f>SUM(V$3:V593)/3600</f>
        <v>9.713032304526753E-2</v>
      </c>
      <c r="Y593" s="3"/>
    </row>
    <row r="594" spans="1:25" x14ac:dyDescent="0.3">
      <c r="A594" s="8" t="s">
        <v>19</v>
      </c>
      <c r="B594" s="8">
        <v>591</v>
      </c>
      <c r="C594" s="8">
        <v>2</v>
      </c>
      <c r="D594" s="13">
        <v>0</v>
      </c>
      <c r="E594" s="26">
        <f t="shared" si="100"/>
        <v>0</v>
      </c>
      <c r="F594" s="26">
        <f>SUM(E$3:E594)</f>
        <v>3094.5277777777796</v>
      </c>
      <c r="G594" s="32">
        <f t="shared" si="109"/>
        <v>0</v>
      </c>
      <c r="H594" s="32">
        <f t="shared" si="107"/>
        <v>0</v>
      </c>
      <c r="I594" s="35">
        <f>'Vehicle Data'!$C$8</f>
        <v>185.52672000000001</v>
      </c>
      <c r="J594" s="35">
        <f>0.5*'Vehicle Data'!$C$4*'Vehicle Data'!$C$9*'Vehicle Data'!$C$6*(Calculations!E594^2)</f>
        <v>0</v>
      </c>
      <c r="K594" s="35">
        <f>'Vehicle Data'!$C$3*G594</f>
        <v>0</v>
      </c>
      <c r="L594" s="35">
        <f t="shared" si="101"/>
        <v>185.52672000000001</v>
      </c>
      <c r="M594" s="22">
        <f t="shared" si="99"/>
        <v>0</v>
      </c>
      <c r="N594" s="22">
        <f>SUM(M$3:M594)</f>
        <v>1337283.2606435155</v>
      </c>
      <c r="O594" s="22">
        <f t="shared" si="102"/>
        <v>0.37146757240097655</v>
      </c>
      <c r="P594" s="23">
        <f t="shared" si="103"/>
        <v>0</v>
      </c>
      <c r="Q594" s="23">
        <f>SUMIF(P$3:P594, "&lt;0")</f>
        <v>-678417.25822527765</v>
      </c>
      <c r="R594" s="23">
        <f t="shared" si="104"/>
        <v>0.18844923839591046</v>
      </c>
      <c r="S594" s="20">
        <f t="shared" si="105"/>
        <v>0</v>
      </c>
      <c r="T594" s="20">
        <f t="shared" si="106"/>
        <v>0</v>
      </c>
      <c r="U594" s="20">
        <f>(0.5*'Vehicle Data'!$C$3*(E594^2-E593^2))/1000</f>
        <v>0</v>
      </c>
      <c r="V594" s="20">
        <f t="shared" si="108"/>
        <v>0</v>
      </c>
      <c r="W594" s="37">
        <f>SUM(V$3:V594)/3600</f>
        <v>9.713032304526753E-2</v>
      </c>
      <c r="Y594" s="3"/>
    </row>
    <row r="595" spans="1:25" x14ac:dyDescent="0.3">
      <c r="A595" s="8" t="s">
        <v>19</v>
      </c>
      <c r="B595" s="8">
        <v>592</v>
      </c>
      <c r="C595" s="8">
        <v>3</v>
      </c>
      <c r="D595" s="13">
        <v>0</v>
      </c>
      <c r="E595" s="26">
        <f t="shared" si="100"/>
        <v>0</v>
      </c>
      <c r="F595" s="26">
        <f>SUM(E$3:E595)</f>
        <v>3094.5277777777796</v>
      </c>
      <c r="G595" s="32">
        <f t="shared" si="109"/>
        <v>0</v>
      </c>
      <c r="H595" s="32">
        <f t="shared" si="107"/>
        <v>0</v>
      </c>
      <c r="I595" s="35">
        <f>'Vehicle Data'!$C$8</f>
        <v>185.52672000000001</v>
      </c>
      <c r="J595" s="35">
        <f>0.5*'Vehicle Data'!$C$4*'Vehicle Data'!$C$9*'Vehicle Data'!$C$6*(Calculations!E595^2)</f>
        <v>0</v>
      </c>
      <c r="K595" s="35">
        <f>'Vehicle Data'!$C$3*G595</f>
        <v>0</v>
      </c>
      <c r="L595" s="35">
        <f t="shared" si="101"/>
        <v>185.52672000000001</v>
      </c>
      <c r="M595" s="22">
        <f t="shared" si="99"/>
        <v>0</v>
      </c>
      <c r="N595" s="22">
        <f>SUM(M$3:M595)</f>
        <v>1337283.2606435155</v>
      </c>
      <c r="O595" s="22">
        <f t="shared" si="102"/>
        <v>0.37146757240097655</v>
      </c>
      <c r="P595" s="23">
        <f t="shared" si="103"/>
        <v>0</v>
      </c>
      <c r="Q595" s="23">
        <f>SUMIF(P$3:P595, "&lt;0")</f>
        <v>-678417.25822527765</v>
      </c>
      <c r="R595" s="23">
        <f t="shared" si="104"/>
        <v>0.18844923839591046</v>
      </c>
      <c r="S595" s="20">
        <f t="shared" si="105"/>
        <v>0</v>
      </c>
      <c r="T595" s="20">
        <f t="shared" si="106"/>
        <v>0</v>
      </c>
      <c r="U595" s="20">
        <f>(0.5*'Vehicle Data'!$C$3*(E595^2-E594^2))/1000</f>
        <v>0</v>
      </c>
      <c r="V595" s="20">
        <f t="shared" si="108"/>
        <v>0</v>
      </c>
      <c r="W595" s="37">
        <f>SUM(V$3:V595)/3600</f>
        <v>9.713032304526753E-2</v>
      </c>
      <c r="Y595" s="3"/>
    </row>
    <row r="596" spans="1:25" x14ac:dyDescent="0.3">
      <c r="A596" s="8" t="s">
        <v>19</v>
      </c>
      <c r="B596" s="8">
        <v>593</v>
      </c>
      <c r="C596" s="8">
        <v>4</v>
      </c>
      <c r="D596" s="13">
        <v>0</v>
      </c>
      <c r="E596" s="26">
        <f t="shared" si="100"/>
        <v>0</v>
      </c>
      <c r="F596" s="26">
        <f>SUM(E$3:E596)</f>
        <v>3094.5277777777796</v>
      </c>
      <c r="G596" s="32">
        <f t="shared" si="109"/>
        <v>0</v>
      </c>
      <c r="H596" s="32">
        <f t="shared" si="107"/>
        <v>0</v>
      </c>
      <c r="I596" s="35">
        <f>'Vehicle Data'!$C$8</f>
        <v>185.52672000000001</v>
      </c>
      <c r="J596" s="35">
        <f>0.5*'Vehicle Data'!$C$4*'Vehicle Data'!$C$9*'Vehicle Data'!$C$6*(Calculations!E596^2)</f>
        <v>0</v>
      </c>
      <c r="K596" s="35">
        <f>'Vehicle Data'!$C$3*G596</f>
        <v>0</v>
      </c>
      <c r="L596" s="35">
        <f t="shared" si="101"/>
        <v>185.52672000000001</v>
      </c>
      <c r="M596" s="22">
        <f t="shared" si="99"/>
        <v>0</v>
      </c>
      <c r="N596" s="22">
        <f>SUM(M$3:M596)</f>
        <v>1337283.2606435155</v>
      </c>
      <c r="O596" s="22">
        <f t="shared" si="102"/>
        <v>0.37146757240097655</v>
      </c>
      <c r="P596" s="23">
        <f t="shared" si="103"/>
        <v>0</v>
      </c>
      <c r="Q596" s="23">
        <f>SUMIF(P$3:P596, "&lt;0")</f>
        <v>-678417.25822527765</v>
      </c>
      <c r="R596" s="23">
        <f t="shared" si="104"/>
        <v>0.18844923839591046</v>
      </c>
      <c r="S596" s="20">
        <f t="shared" si="105"/>
        <v>0</v>
      </c>
      <c r="T596" s="20">
        <f t="shared" si="106"/>
        <v>0</v>
      </c>
      <c r="U596" s="20">
        <f>(0.5*'Vehicle Data'!$C$3*(E596^2-E595^2))/1000</f>
        <v>0</v>
      </c>
      <c r="V596" s="20">
        <f t="shared" si="108"/>
        <v>0</v>
      </c>
      <c r="W596" s="37">
        <f>SUM(V$3:V596)/3600</f>
        <v>9.713032304526753E-2</v>
      </c>
      <c r="Y596" s="3"/>
    </row>
    <row r="597" spans="1:25" x14ac:dyDescent="0.3">
      <c r="A597" s="8" t="s">
        <v>19</v>
      </c>
      <c r="B597" s="8">
        <v>594</v>
      </c>
      <c r="C597" s="8">
        <v>5</v>
      </c>
      <c r="D597" s="13">
        <v>0</v>
      </c>
      <c r="E597" s="26">
        <f t="shared" si="100"/>
        <v>0</v>
      </c>
      <c r="F597" s="26">
        <f>SUM(E$3:E597)</f>
        <v>3094.5277777777796</v>
      </c>
      <c r="G597" s="32">
        <f t="shared" si="109"/>
        <v>0</v>
      </c>
      <c r="H597" s="32">
        <f t="shared" si="107"/>
        <v>0</v>
      </c>
      <c r="I597" s="35">
        <f>'Vehicle Data'!$C$8</f>
        <v>185.52672000000001</v>
      </c>
      <c r="J597" s="35">
        <f>0.5*'Vehicle Data'!$C$4*'Vehicle Data'!$C$9*'Vehicle Data'!$C$6*(Calculations!E597^2)</f>
        <v>0</v>
      </c>
      <c r="K597" s="35">
        <f>'Vehicle Data'!$C$3*G597</f>
        <v>0</v>
      </c>
      <c r="L597" s="35">
        <f t="shared" si="101"/>
        <v>185.52672000000001</v>
      </c>
      <c r="M597" s="22">
        <f t="shared" si="99"/>
        <v>0</v>
      </c>
      <c r="N597" s="22">
        <f>SUM(M$3:M597)</f>
        <v>1337283.2606435155</v>
      </c>
      <c r="O597" s="22">
        <f t="shared" si="102"/>
        <v>0.37146757240097655</v>
      </c>
      <c r="P597" s="23">
        <f t="shared" si="103"/>
        <v>0</v>
      </c>
      <c r="Q597" s="23">
        <f>SUMIF(P$3:P597, "&lt;0")</f>
        <v>-678417.25822527765</v>
      </c>
      <c r="R597" s="23">
        <f t="shared" si="104"/>
        <v>0.18844923839591046</v>
      </c>
      <c r="S597" s="20">
        <f t="shared" si="105"/>
        <v>0</v>
      </c>
      <c r="T597" s="20">
        <f t="shared" si="106"/>
        <v>0</v>
      </c>
      <c r="U597" s="20">
        <f>(0.5*'Vehicle Data'!$C$3*(E597^2-E596^2))/1000</f>
        <v>0</v>
      </c>
      <c r="V597" s="20">
        <f t="shared" si="108"/>
        <v>0</v>
      </c>
      <c r="W597" s="37">
        <f>SUM(V$3:V597)/3600</f>
        <v>9.713032304526753E-2</v>
      </c>
      <c r="Y597" s="3"/>
    </row>
    <row r="598" spans="1:25" x14ac:dyDescent="0.3">
      <c r="A598" s="8" t="s">
        <v>19</v>
      </c>
      <c r="B598" s="8">
        <v>595</v>
      </c>
      <c r="C598" s="8">
        <v>6</v>
      </c>
      <c r="D598" s="13">
        <v>0</v>
      </c>
      <c r="E598" s="26">
        <f t="shared" si="100"/>
        <v>0</v>
      </c>
      <c r="F598" s="26">
        <f>SUM(E$3:E598)</f>
        <v>3094.5277777777796</v>
      </c>
      <c r="G598" s="32">
        <f t="shared" si="109"/>
        <v>0</v>
      </c>
      <c r="H598" s="32">
        <f t="shared" si="107"/>
        <v>0</v>
      </c>
      <c r="I598" s="35">
        <f>'Vehicle Data'!$C$8</f>
        <v>185.52672000000001</v>
      </c>
      <c r="J598" s="35">
        <f>0.5*'Vehicle Data'!$C$4*'Vehicle Data'!$C$9*'Vehicle Data'!$C$6*(Calculations!E598^2)</f>
        <v>0</v>
      </c>
      <c r="K598" s="35">
        <f>'Vehicle Data'!$C$3*G598</f>
        <v>0</v>
      </c>
      <c r="L598" s="35">
        <f t="shared" si="101"/>
        <v>185.52672000000001</v>
      </c>
      <c r="M598" s="22">
        <f t="shared" si="99"/>
        <v>0</v>
      </c>
      <c r="N598" s="22">
        <f>SUM(M$3:M598)</f>
        <v>1337283.2606435155</v>
      </c>
      <c r="O598" s="22">
        <f t="shared" si="102"/>
        <v>0.37146757240097655</v>
      </c>
      <c r="P598" s="23">
        <f t="shared" si="103"/>
        <v>0</v>
      </c>
      <c r="Q598" s="23">
        <f>SUMIF(P$3:P598, "&lt;0")</f>
        <v>-678417.25822527765</v>
      </c>
      <c r="R598" s="23">
        <f t="shared" si="104"/>
        <v>0.18844923839591046</v>
      </c>
      <c r="S598" s="20">
        <f t="shared" si="105"/>
        <v>0</v>
      </c>
      <c r="T598" s="20">
        <f t="shared" si="106"/>
        <v>0</v>
      </c>
      <c r="U598" s="20">
        <f>(0.5*'Vehicle Data'!$C$3*(E598^2-E597^2))/1000</f>
        <v>0</v>
      </c>
      <c r="V598" s="20">
        <f t="shared" si="108"/>
        <v>0</v>
      </c>
      <c r="W598" s="37">
        <f>SUM(V$3:V598)/3600</f>
        <v>9.713032304526753E-2</v>
      </c>
      <c r="Y598" s="3"/>
    </row>
    <row r="599" spans="1:25" x14ac:dyDescent="0.3">
      <c r="A599" s="8" t="s">
        <v>19</v>
      </c>
      <c r="B599" s="8">
        <v>596</v>
      </c>
      <c r="C599" s="8">
        <v>7</v>
      </c>
      <c r="D599" s="13">
        <v>0</v>
      </c>
      <c r="E599" s="26">
        <f t="shared" si="100"/>
        <v>0</v>
      </c>
      <c r="F599" s="26">
        <f>SUM(E$3:E599)</f>
        <v>3094.5277777777796</v>
      </c>
      <c r="G599" s="32">
        <f t="shared" si="109"/>
        <v>0</v>
      </c>
      <c r="H599" s="32">
        <f t="shared" si="107"/>
        <v>0</v>
      </c>
      <c r="I599" s="35">
        <f>'Vehicle Data'!$C$8</f>
        <v>185.52672000000001</v>
      </c>
      <c r="J599" s="35">
        <f>0.5*'Vehicle Data'!$C$4*'Vehicle Data'!$C$9*'Vehicle Data'!$C$6*(Calculations!E599^2)</f>
        <v>0</v>
      </c>
      <c r="K599" s="35">
        <f>'Vehicle Data'!$C$3*G599</f>
        <v>0</v>
      </c>
      <c r="L599" s="35">
        <f t="shared" si="101"/>
        <v>185.52672000000001</v>
      </c>
      <c r="M599" s="22">
        <f t="shared" si="99"/>
        <v>0</v>
      </c>
      <c r="N599" s="22">
        <f>SUM(M$3:M599)</f>
        <v>1337283.2606435155</v>
      </c>
      <c r="O599" s="22">
        <f t="shared" si="102"/>
        <v>0.37146757240097655</v>
      </c>
      <c r="P599" s="23">
        <f t="shared" si="103"/>
        <v>0</v>
      </c>
      <c r="Q599" s="23">
        <f>SUMIF(P$3:P599, "&lt;0")</f>
        <v>-678417.25822527765</v>
      </c>
      <c r="R599" s="23">
        <f t="shared" si="104"/>
        <v>0.18844923839591046</v>
      </c>
      <c r="S599" s="20">
        <f t="shared" si="105"/>
        <v>0</v>
      </c>
      <c r="T599" s="20">
        <f t="shared" si="106"/>
        <v>0</v>
      </c>
      <c r="U599" s="20">
        <f>(0.5*'Vehicle Data'!$C$3*(E599^2-E598^2))/1000</f>
        <v>0</v>
      </c>
      <c r="V599" s="20">
        <f t="shared" si="108"/>
        <v>0</v>
      </c>
      <c r="W599" s="37">
        <f>SUM(V$3:V599)/3600</f>
        <v>9.713032304526753E-2</v>
      </c>
      <c r="Y599" s="3"/>
    </row>
    <row r="600" spans="1:25" x14ac:dyDescent="0.3">
      <c r="A600" s="8" t="s">
        <v>19</v>
      </c>
      <c r="B600" s="8">
        <v>597</v>
      </c>
      <c r="C600" s="8">
        <v>8</v>
      </c>
      <c r="D600" s="13">
        <v>0</v>
      </c>
      <c r="E600" s="26">
        <f t="shared" si="100"/>
        <v>0</v>
      </c>
      <c r="F600" s="26">
        <f>SUM(E$3:E600)</f>
        <v>3094.5277777777796</v>
      </c>
      <c r="G600" s="32">
        <f t="shared" si="109"/>
        <v>0</v>
      </c>
      <c r="H600" s="32">
        <f t="shared" si="107"/>
        <v>0</v>
      </c>
      <c r="I600" s="35">
        <f>'Vehicle Data'!$C$8</f>
        <v>185.52672000000001</v>
      </c>
      <c r="J600" s="35">
        <f>0.5*'Vehicle Data'!$C$4*'Vehicle Data'!$C$9*'Vehicle Data'!$C$6*(Calculations!E600^2)</f>
        <v>0</v>
      </c>
      <c r="K600" s="35">
        <f>'Vehicle Data'!$C$3*G600</f>
        <v>0</v>
      </c>
      <c r="L600" s="35">
        <f t="shared" si="101"/>
        <v>185.52672000000001</v>
      </c>
      <c r="M600" s="22">
        <f t="shared" si="99"/>
        <v>0</v>
      </c>
      <c r="N600" s="22">
        <f>SUM(M$3:M600)</f>
        <v>1337283.2606435155</v>
      </c>
      <c r="O600" s="22">
        <f t="shared" si="102"/>
        <v>0.37146757240097655</v>
      </c>
      <c r="P600" s="23">
        <f t="shared" si="103"/>
        <v>0</v>
      </c>
      <c r="Q600" s="23">
        <f>SUMIF(P$3:P600, "&lt;0")</f>
        <v>-678417.25822527765</v>
      </c>
      <c r="R600" s="23">
        <f t="shared" si="104"/>
        <v>0.18844923839591046</v>
      </c>
      <c r="S600" s="20">
        <f t="shared" si="105"/>
        <v>0</v>
      </c>
      <c r="T600" s="20">
        <f t="shared" si="106"/>
        <v>0</v>
      </c>
      <c r="U600" s="20">
        <f>(0.5*'Vehicle Data'!$C$3*(E600^2-E599^2))/1000</f>
        <v>0</v>
      </c>
      <c r="V600" s="20">
        <f t="shared" si="108"/>
        <v>0</v>
      </c>
      <c r="W600" s="37">
        <f>SUM(V$3:V600)/3600</f>
        <v>9.713032304526753E-2</v>
      </c>
      <c r="Y600" s="3"/>
    </row>
    <row r="601" spans="1:25" x14ac:dyDescent="0.3">
      <c r="A601" s="8" t="s">
        <v>19</v>
      </c>
      <c r="B601" s="8">
        <v>598</v>
      </c>
      <c r="C601" s="8">
        <v>9</v>
      </c>
      <c r="D601" s="13">
        <v>0</v>
      </c>
      <c r="E601" s="26">
        <f t="shared" si="100"/>
        <v>0</v>
      </c>
      <c r="F601" s="26">
        <f>SUM(E$3:E601)</f>
        <v>3094.5277777777796</v>
      </c>
      <c r="G601" s="32">
        <f t="shared" si="109"/>
        <v>0</v>
      </c>
      <c r="H601" s="32">
        <f t="shared" si="107"/>
        <v>0</v>
      </c>
      <c r="I601" s="35">
        <f>'Vehicle Data'!$C$8</f>
        <v>185.52672000000001</v>
      </c>
      <c r="J601" s="35">
        <f>0.5*'Vehicle Data'!$C$4*'Vehicle Data'!$C$9*'Vehicle Data'!$C$6*(Calculations!E601^2)</f>
        <v>0</v>
      </c>
      <c r="K601" s="35">
        <f>'Vehicle Data'!$C$3*G601</f>
        <v>0</v>
      </c>
      <c r="L601" s="35">
        <f t="shared" si="101"/>
        <v>185.52672000000001</v>
      </c>
      <c r="M601" s="22">
        <f t="shared" si="99"/>
        <v>0</v>
      </c>
      <c r="N601" s="22">
        <f>SUM(M$3:M601)</f>
        <v>1337283.2606435155</v>
      </c>
      <c r="O601" s="22">
        <f t="shared" si="102"/>
        <v>0.37146757240097655</v>
      </c>
      <c r="P601" s="23">
        <f t="shared" si="103"/>
        <v>0</v>
      </c>
      <c r="Q601" s="23">
        <f>SUMIF(P$3:P601, "&lt;0")</f>
        <v>-678417.25822527765</v>
      </c>
      <c r="R601" s="23">
        <f t="shared" si="104"/>
        <v>0.18844923839591046</v>
      </c>
      <c r="S601" s="20">
        <f t="shared" si="105"/>
        <v>0</v>
      </c>
      <c r="T601" s="20">
        <f t="shared" si="106"/>
        <v>0</v>
      </c>
      <c r="U601" s="20">
        <f>(0.5*'Vehicle Data'!$C$3*(E601^2-E600^2))/1000</f>
        <v>0</v>
      </c>
      <c r="V601" s="20">
        <f t="shared" si="108"/>
        <v>0</v>
      </c>
      <c r="W601" s="37">
        <f>SUM(V$3:V601)/3600</f>
        <v>9.713032304526753E-2</v>
      </c>
      <c r="Y601" s="3"/>
    </row>
    <row r="602" spans="1:25" x14ac:dyDescent="0.3">
      <c r="A602" s="8" t="s">
        <v>19</v>
      </c>
      <c r="B602" s="8">
        <v>599</v>
      </c>
      <c r="C602" s="8">
        <v>10</v>
      </c>
      <c r="D602" s="13">
        <v>0</v>
      </c>
      <c r="E602" s="26">
        <f t="shared" si="100"/>
        <v>0</v>
      </c>
      <c r="F602" s="26">
        <f>SUM(E$3:E602)</f>
        <v>3094.5277777777796</v>
      </c>
      <c r="G602" s="32">
        <f t="shared" si="109"/>
        <v>0</v>
      </c>
      <c r="H602" s="32">
        <f t="shared" si="107"/>
        <v>6.9444444444444448E-2</v>
      </c>
      <c r="I602" s="35">
        <f>'Vehicle Data'!$C$8</f>
        <v>185.52672000000001</v>
      </c>
      <c r="J602" s="35">
        <f>0.5*'Vehicle Data'!$C$4*'Vehicle Data'!$C$9*'Vehicle Data'!$C$6*(Calculations!E602^2)</f>
        <v>0</v>
      </c>
      <c r="K602" s="35">
        <f>'Vehicle Data'!$C$3*G602</f>
        <v>0</v>
      </c>
      <c r="L602" s="35">
        <f t="shared" si="101"/>
        <v>185.52672000000001</v>
      </c>
      <c r="M602" s="22">
        <f t="shared" si="99"/>
        <v>0</v>
      </c>
      <c r="N602" s="22">
        <f>SUM(M$3:M602)</f>
        <v>1337283.2606435155</v>
      </c>
      <c r="O602" s="22">
        <f t="shared" si="102"/>
        <v>0.37146757240097655</v>
      </c>
      <c r="P602" s="23">
        <f t="shared" si="103"/>
        <v>0</v>
      </c>
      <c r="Q602" s="23">
        <f>SUMIF(P$3:P602, "&lt;0")</f>
        <v>-678417.25822527765</v>
      </c>
      <c r="R602" s="23">
        <f t="shared" si="104"/>
        <v>0.18844923839591046</v>
      </c>
      <c r="S602" s="20">
        <f t="shared" si="105"/>
        <v>0</v>
      </c>
      <c r="T602" s="20">
        <f t="shared" si="106"/>
        <v>0</v>
      </c>
      <c r="U602" s="20">
        <f>(0.5*'Vehicle Data'!$C$3*(E602^2-E601^2))/1000</f>
        <v>0</v>
      </c>
      <c r="V602" s="20">
        <f t="shared" si="108"/>
        <v>0</v>
      </c>
      <c r="W602" s="37">
        <f>SUM(V$3:V602)/3600</f>
        <v>9.713032304526753E-2</v>
      </c>
      <c r="Y602" s="3"/>
    </row>
    <row r="603" spans="1:25" x14ac:dyDescent="0.3">
      <c r="A603" s="8" t="s">
        <v>19</v>
      </c>
      <c r="B603" s="8">
        <v>600</v>
      </c>
      <c r="C603" s="8">
        <v>11</v>
      </c>
      <c r="D603" s="13">
        <v>0</v>
      </c>
      <c r="E603" s="26">
        <f t="shared" si="100"/>
        <v>0</v>
      </c>
      <c r="F603" s="26">
        <f>SUM(E$3:E603)</f>
        <v>3094.5277777777796</v>
      </c>
      <c r="G603" s="32">
        <f t="shared" si="109"/>
        <v>0.1388888888888889</v>
      </c>
      <c r="H603" s="32">
        <f t="shared" si="107"/>
        <v>0.14583333333333334</v>
      </c>
      <c r="I603" s="35">
        <f>'Vehicle Data'!$C$8</f>
        <v>185.52672000000001</v>
      </c>
      <c r="J603" s="35">
        <f>0.5*'Vehicle Data'!$C$4*'Vehicle Data'!$C$9*'Vehicle Data'!$C$6*(Calculations!E603^2)</f>
        <v>0</v>
      </c>
      <c r="K603" s="35">
        <f>'Vehicle Data'!$C$3*G603</f>
        <v>218.88888888888889</v>
      </c>
      <c r="L603" s="35">
        <f t="shared" si="101"/>
        <v>404.41560888888887</v>
      </c>
      <c r="M603" s="22">
        <f t="shared" si="99"/>
        <v>0</v>
      </c>
      <c r="N603" s="22">
        <f>SUM(M$3:M603)</f>
        <v>1337283.2606435155</v>
      </c>
      <c r="O603" s="22">
        <f t="shared" si="102"/>
        <v>0.37146757240097655</v>
      </c>
      <c r="P603" s="23">
        <f t="shared" si="103"/>
        <v>0</v>
      </c>
      <c r="Q603" s="23">
        <f>SUMIF(P$3:P603, "&lt;0")</f>
        <v>-678417.25822527765</v>
      </c>
      <c r="R603" s="23">
        <f t="shared" si="104"/>
        <v>0.18844923839591046</v>
      </c>
      <c r="S603" s="20">
        <f t="shared" si="105"/>
        <v>0</v>
      </c>
      <c r="T603" s="20">
        <f t="shared" si="106"/>
        <v>0</v>
      </c>
      <c r="U603" s="20">
        <f>(0.5*'Vehicle Data'!$C$3*(E603^2-E602^2))/1000</f>
        <v>0</v>
      </c>
      <c r="V603" s="20">
        <f t="shared" si="108"/>
        <v>0</v>
      </c>
      <c r="W603" s="37">
        <f>SUM(V$3:V603)/3600</f>
        <v>9.713032304526753E-2</v>
      </c>
      <c r="Y603" s="3"/>
    </row>
    <row r="604" spans="1:25" x14ac:dyDescent="0.3">
      <c r="A604" s="8" t="s">
        <v>19</v>
      </c>
      <c r="B604" s="8">
        <v>601</v>
      </c>
      <c r="C604" s="8">
        <v>12</v>
      </c>
      <c r="D604" s="13">
        <v>1</v>
      </c>
      <c r="E604" s="26">
        <f t="shared" si="100"/>
        <v>0.27777777777777779</v>
      </c>
      <c r="F604" s="26">
        <f>SUM(E$3:E604)</f>
        <v>3094.8055555555575</v>
      </c>
      <c r="G604" s="32">
        <f t="shared" si="109"/>
        <v>0.29166666666666669</v>
      </c>
      <c r="H604" s="32">
        <f t="shared" si="107"/>
        <v>0.19444444444444445</v>
      </c>
      <c r="I604" s="35">
        <f>'Vehicle Data'!$C$8</f>
        <v>185.52672000000001</v>
      </c>
      <c r="J604" s="35">
        <f>0.5*'Vehicle Data'!$C$4*'Vehicle Data'!$C$9*'Vehicle Data'!$C$6*(Calculations!E604^2)</f>
        <v>3.8819444444444448E-2</v>
      </c>
      <c r="K604" s="35">
        <f>'Vehicle Data'!$C$3*G604</f>
        <v>459.66666666666669</v>
      </c>
      <c r="L604" s="35">
        <f t="shared" si="101"/>
        <v>645.23220611111117</v>
      </c>
      <c r="M604" s="22">
        <f t="shared" si="99"/>
        <v>179.23116836419754</v>
      </c>
      <c r="N604" s="22">
        <f>SUM(M$3:M604)</f>
        <v>1337462.4918118797</v>
      </c>
      <c r="O604" s="22">
        <f t="shared" si="102"/>
        <v>0.37151735883663323</v>
      </c>
      <c r="P604" s="23">
        <f t="shared" si="103"/>
        <v>0</v>
      </c>
      <c r="Q604" s="23">
        <f>SUMIF(P$3:P604, "&lt;0")</f>
        <v>-678417.25822527765</v>
      </c>
      <c r="R604" s="23">
        <f t="shared" si="104"/>
        <v>0.18844923839591046</v>
      </c>
      <c r="S604" s="20">
        <f t="shared" si="105"/>
        <v>179.23116836419754</v>
      </c>
      <c r="T604" s="20">
        <f t="shared" si="106"/>
        <v>0.17923116836419756</v>
      </c>
      <c r="U604" s="20">
        <f>(0.5*'Vehicle Data'!$C$3*(E604^2-E603^2))/1000</f>
        <v>6.0802469135802478E-2</v>
      </c>
      <c r="V604" s="20">
        <f t="shared" si="108"/>
        <v>0</v>
      </c>
      <c r="W604" s="37">
        <f>SUM(V$3:V604)/3600</f>
        <v>9.713032304526753E-2</v>
      </c>
      <c r="Y604" s="3"/>
    </row>
    <row r="605" spans="1:25" x14ac:dyDescent="0.3">
      <c r="A605" s="8" t="s">
        <v>19</v>
      </c>
      <c r="B605" s="8">
        <v>602</v>
      </c>
      <c r="C605" s="8">
        <v>13</v>
      </c>
      <c r="D605" s="13">
        <v>2.1</v>
      </c>
      <c r="E605" s="26">
        <f t="shared" si="100"/>
        <v>0.58333333333333337</v>
      </c>
      <c r="F605" s="26">
        <f>SUM(E$3:E605)</f>
        <v>3095.388888888891</v>
      </c>
      <c r="G605" s="32">
        <f t="shared" si="109"/>
        <v>0.52777777777777779</v>
      </c>
      <c r="H605" s="32">
        <f t="shared" si="107"/>
        <v>0.34027777777777779</v>
      </c>
      <c r="I605" s="35">
        <f>'Vehicle Data'!$C$8</f>
        <v>185.52672000000001</v>
      </c>
      <c r="J605" s="35">
        <f>0.5*'Vehicle Data'!$C$4*'Vehicle Data'!$C$9*'Vehicle Data'!$C$6*(Calculations!E605^2)</f>
        <v>0.17119375000000003</v>
      </c>
      <c r="K605" s="35">
        <f>'Vehicle Data'!$C$3*G605</f>
        <v>831.77777777777783</v>
      </c>
      <c r="L605" s="35">
        <f t="shared" si="101"/>
        <v>1017.4756915277778</v>
      </c>
      <c r="M605" s="22">
        <f t="shared" si="99"/>
        <v>593.52748672453708</v>
      </c>
      <c r="N605" s="22">
        <f>SUM(M$3:M605)</f>
        <v>1338056.0192986042</v>
      </c>
      <c r="O605" s="22">
        <f t="shared" si="102"/>
        <v>0.37168222758294561</v>
      </c>
      <c r="P605" s="23">
        <f t="shared" si="103"/>
        <v>0</v>
      </c>
      <c r="Q605" s="23">
        <f>SUMIF(P$3:P605, "&lt;0")</f>
        <v>-678417.25822527765</v>
      </c>
      <c r="R605" s="23">
        <f t="shared" si="104"/>
        <v>0.18844923839591046</v>
      </c>
      <c r="S605" s="20">
        <f t="shared" si="105"/>
        <v>593.52748672453708</v>
      </c>
      <c r="T605" s="20">
        <f t="shared" si="106"/>
        <v>0.59352748672453703</v>
      </c>
      <c r="U605" s="20">
        <f>(0.5*'Vehicle Data'!$C$3*(E605^2-E604^2))/1000</f>
        <v>0.20733641975308645</v>
      </c>
      <c r="V605" s="20">
        <f t="shared" si="108"/>
        <v>0</v>
      </c>
      <c r="W605" s="37">
        <f>SUM(V$3:V605)/3600</f>
        <v>9.713032304526753E-2</v>
      </c>
      <c r="Y605" s="3"/>
    </row>
    <row r="606" spans="1:25" x14ac:dyDescent="0.3">
      <c r="A606" s="8" t="s">
        <v>19</v>
      </c>
      <c r="B606" s="8">
        <v>603</v>
      </c>
      <c r="C606" s="8">
        <v>14</v>
      </c>
      <c r="D606" s="13">
        <v>4.8</v>
      </c>
      <c r="E606" s="26">
        <f t="shared" si="100"/>
        <v>1.3333333333333333</v>
      </c>
      <c r="F606" s="26">
        <f>SUM(E$3:E606)</f>
        <v>3096.7222222222244</v>
      </c>
      <c r="G606" s="32">
        <f t="shared" si="109"/>
        <v>0.97222222222222221</v>
      </c>
      <c r="H606" s="32">
        <f t="shared" si="107"/>
        <v>0.38888888888888878</v>
      </c>
      <c r="I606" s="35">
        <f>'Vehicle Data'!$C$8</f>
        <v>185.52672000000001</v>
      </c>
      <c r="J606" s="35">
        <f>0.5*'Vehicle Data'!$C$4*'Vehicle Data'!$C$9*'Vehicle Data'!$C$6*(Calculations!E606^2)</f>
        <v>0.89439999999999997</v>
      </c>
      <c r="K606" s="35">
        <f>'Vehicle Data'!$C$3*G606</f>
        <v>1532.2222222222222</v>
      </c>
      <c r="L606" s="35">
        <f t="shared" si="101"/>
        <v>1718.6433422222221</v>
      </c>
      <c r="M606" s="22">
        <f t="shared" si="99"/>
        <v>2291.5244562962962</v>
      </c>
      <c r="N606" s="22">
        <f>SUM(M$3:M606)</f>
        <v>1340347.5437549006</v>
      </c>
      <c r="O606" s="22">
        <f t="shared" si="102"/>
        <v>0.37231876215413906</v>
      </c>
      <c r="P606" s="23">
        <f t="shared" si="103"/>
        <v>0</v>
      </c>
      <c r="Q606" s="23">
        <f>SUMIF(P$3:P606, "&lt;0")</f>
        <v>-678417.25822527765</v>
      </c>
      <c r="R606" s="23">
        <f t="shared" si="104"/>
        <v>0.18844923839591046</v>
      </c>
      <c r="S606" s="20">
        <f t="shared" si="105"/>
        <v>2291.5244562962962</v>
      </c>
      <c r="T606" s="20">
        <f t="shared" si="106"/>
        <v>2.2915244562962962</v>
      </c>
      <c r="U606" s="20">
        <f>(0.5*'Vehicle Data'!$C$3*(E606^2-E605^2))/1000</f>
        <v>1.1327499999999997</v>
      </c>
      <c r="V606" s="20">
        <f t="shared" si="108"/>
        <v>0</v>
      </c>
      <c r="W606" s="37">
        <f>SUM(V$3:V606)/3600</f>
        <v>9.713032304526753E-2</v>
      </c>
      <c r="Y606" s="3"/>
    </row>
    <row r="607" spans="1:25" x14ac:dyDescent="0.3">
      <c r="A607" s="8" t="s">
        <v>19</v>
      </c>
      <c r="B607" s="8">
        <v>604</v>
      </c>
      <c r="C607" s="8">
        <v>15</v>
      </c>
      <c r="D607" s="13">
        <v>9.1</v>
      </c>
      <c r="E607" s="26">
        <f t="shared" si="100"/>
        <v>2.5277777777777777</v>
      </c>
      <c r="F607" s="26">
        <f>SUM(E$3:E607)</f>
        <v>3099.2500000000023</v>
      </c>
      <c r="G607" s="32">
        <f t="shared" si="109"/>
        <v>1.3055555555555554</v>
      </c>
      <c r="H607" s="32">
        <f t="shared" si="107"/>
        <v>0.25694444444444448</v>
      </c>
      <c r="I607" s="35">
        <f>'Vehicle Data'!$C$8</f>
        <v>185.52672000000001</v>
      </c>
      <c r="J607" s="35">
        <f>0.5*'Vehicle Data'!$C$4*'Vehicle Data'!$C$9*'Vehicle Data'!$C$6*(Calculations!E607^2)</f>
        <v>3.214638194444444</v>
      </c>
      <c r="K607" s="35">
        <f>'Vehicle Data'!$C$3*G607</f>
        <v>2057.5555555555552</v>
      </c>
      <c r="L607" s="35">
        <f t="shared" si="101"/>
        <v>2246.2969137499995</v>
      </c>
      <c r="M607" s="22">
        <f t="shared" si="99"/>
        <v>5678.139420868054</v>
      </c>
      <c r="N607" s="22">
        <f>SUM(M$3:M607)</f>
        <v>1346025.6831757687</v>
      </c>
      <c r="O607" s="22">
        <f t="shared" si="102"/>
        <v>0.37389602310438019</v>
      </c>
      <c r="P607" s="23">
        <f t="shared" si="103"/>
        <v>0</v>
      </c>
      <c r="Q607" s="23">
        <f>SUMIF(P$3:P607, "&lt;0")</f>
        <v>-678417.25822527765</v>
      </c>
      <c r="R607" s="23">
        <f t="shared" si="104"/>
        <v>0.18844923839591046</v>
      </c>
      <c r="S607" s="20">
        <f t="shared" si="105"/>
        <v>5678.139420868054</v>
      </c>
      <c r="T607" s="20">
        <f t="shared" si="106"/>
        <v>5.678139420868054</v>
      </c>
      <c r="U607" s="20">
        <f>(0.5*'Vehicle Data'!$C$3*(E607^2-E606^2))/1000</f>
        <v>3.6341635802469132</v>
      </c>
      <c r="V607" s="20">
        <f t="shared" si="108"/>
        <v>0</v>
      </c>
      <c r="W607" s="37">
        <f>SUM(V$3:V607)/3600</f>
        <v>9.713032304526753E-2</v>
      </c>
      <c r="Y607" s="3"/>
    </row>
    <row r="608" spans="1:25" x14ac:dyDescent="0.3">
      <c r="A608" s="8" t="s">
        <v>19</v>
      </c>
      <c r="B608" s="8">
        <v>605</v>
      </c>
      <c r="C608" s="8">
        <v>16</v>
      </c>
      <c r="D608" s="13">
        <v>14.2</v>
      </c>
      <c r="E608" s="26">
        <f t="shared" si="100"/>
        <v>3.9444444444444442</v>
      </c>
      <c r="F608" s="26">
        <f>SUM(E$3:E608)</f>
        <v>3103.1944444444466</v>
      </c>
      <c r="G608" s="32">
        <f t="shared" si="109"/>
        <v>1.4861111111111112</v>
      </c>
      <c r="H608" s="32">
        <f t="shared" si="107"/>
        <v>0.13194444444444453</v>
      </c>
      <c r="I608" s="35">
        <f>'Vehicle Data'!$C$8</f>
        <v>185.52672000000001</v>
      </c>
      <c r="J608" s="35">
        <f>0.5*'Vehicle Data'!$C$4*'Vehicle Data'!$C$9*'Vehicle Data'!$C$6*(Calculations!E608^2)</f>
        <v>7.8275527777777771</v>
      </c>
      <c r="K608" s="35">
        <f>'Vehicle Data'!$C$3*G608</f>
        <v>2342.1111111111113</v>
      </c>
      <c r="L608" s="35">
        <f t="shared" si="101"/>
        <v>2535.4653838888889</v>
      </c>
      <c r="M608" s="22">
        <f t="shared" si="99"/>
        <v>10001.002347561727</v>
      </c>
      <c r="N608" s="22">
        <f>SUM(M$3:M608)</f>
        <v>1356026.6855233305</v>
      </c>
      <c r="O608" s="22">
        <f t="shared" si="102"/>
        <v>0.37667407931203623</v>
      </c>
      <c r="P608" s="23">
        <f t="shared" si="103"/>
        <v>0</v>
      </c>
      <c r="Q608" s="23">
        <f>SUMIF(P$3:P608, "&lt;0")</f>
        <v>-678417.25822527765</v>
      </c>
      <c r="R608" s="23">
        <f t="shared" si="104"/>
        <v>0.18844923839591046</v>
      </c>
      <c r="S608" s="20">
        <f t="shared" si="105"/>
        <v>10001.002347561727</v>
      </c>
      <c r="T608" s="20">
        <f t="shared" si="106"/>
        <v>10.001002347561727</v>
      </c>
      <c r="U608" s="20">
        <f>(0.5*'Vehicle Data'!$C$3*(E608^2-E607^2))/1000</f>
        <v>7.2251574074074068</v>
      </c>
      <c r="V608" s="20">
        <f t="shared" si="108"/>
        <v>0</v>
      </c>
      <c r="W608" s="37">
        <f>SUM(V$3:V608)/3600</f>
        <v>9.713032304526753E-2</v>
      </c>
      <c r="Y608" s="3"/>
    </row>
    <row r="609" spans="1:25" x14ac:dyDescent="0.3">
      <c r="A609" s="8" t="s">
        <v>19</v>
      </c>
      <c r="B609" s="8">
        <v>606</v>
      </c>
      <c r="C609" s="8">
        <v>17</v>
      </c>
      <c r="D609" s="13">
        <v>19.8</v>
      </c>
      <c r="E609" s="26">
        <f t="shared" si="100"/>
        <v>5.5</v>
      </c>
      <c r="F609" s="26">
        <f>SUM(E$3:E609)</f>
        <v>3108.6944444444466</v>
      </c>
      <c r="G609" s="32">
        <f t="shared" si="109"/>
        <v>1.5694444444444444</v>
      </c>
      <c r="H609" s="32">
        <f t="shared" si="107"/>
        <v>-1.1102230246251565E-16</v>
      </c>
      <c r="I609" s="35">
        <f>'Vehicle Data'!$C$8</f>
        <v>185.52672000000001</v>
      </c>
      <c r="J609" s="35">
        <f>0.5*'Vehicle Data'!$C$4*'Vehicle Data'!$C$9*'Vehicle Data'!$C$6*(Calculations!E609^2)</f>
        <v>15.218774999999999</v>
      </c>
      <c r="K609" s="35">
        <f>'Vehicle Data'!$C$3*G609</f>
        <v>2473.4444444444443</v>
      </c>
      <c r="L609" s="35">
        <f t="shared" si="101"/>
        <v>2674.1899394444445</v>
      </c>
      <c r="M609" s="22">
        <f t="shared" si="99"/>
        <v>14708.044666944445</v>
      </c>
      <c r="N609" s="22">
        <f>SUM(M$3:M609)</f>
        <v>1370734.730190275</v>
      </c>
      <c r="O609" s="22">
        <f t="shared" si="102"/>
        <v>0.38075964727507638</v>
      </c>
      <c r="P609" s="23">
        <f t="shared" si="103"/>
        <v>0</v>
      </c>
      <c r="Q609" s="23">
        <f>SUMIF(P$3:P609, "&lt;0")</f>
        <v>-678417.25822527765</v>
      </c>
      <c r="R609" s="23">
        <f t="shared" si="104"/>
        <v>0.18844923839591046</v>
      </c>
      <c r="S609" s="20">
        <f t="shared" si="105"/>
        <v>14708.044666944445</v>
      </c>
      <c r="T609" s="20">
        <f t="shared" si="106"/>
        <v>14.708044666944444</v>
      </c>
      <c r="U609" s="20">
        <f>(0.5*'Vehicle Data'!$C$3*(E609^2-E608^2))/1000</f>
        <v>11.57679012345679</v>
      </c>
      <c r="V609" s="20">
        <f t="shared" si="108"/>
        <v>0</v>
      </c>
      <c r="W609" s="37">
        <f>SUM(V$3:V609)/3600</f>
        <v>9.713032304526753E-2</v>
      </c>
      <c r="Y609" s="3"/>
    </row>
    <row r="610" spans="1:25" x14ac:dyDescent="0.3">
      <c r="A610" s="8" t="s">
        <v>19</v>
      </c>
      <c r="B610" s="8">
        <v>607</v>
      </c>
      <c r="C610" s="8">
        <v>18</v>
      </c>
      <c r="D610" s="13">
        <v>25.5</v>
      </c>
      <c r="E610" s="26">
        <f t="shared" si="100"/>
        <v>7.083333333333333</v>
      </c>
      <c r="F610" s="26">
        <f>SUM(E$3:E610)</f>
        <v>3115.7777777777801</v>
      </c>
      <c r="G610" s="32">
        <f t="shared" si="109"/>
        <v>1.4861111111111109</v>
      </c>
      <c r="H610" s="32">
        <f t="shared" si="107"/>
        <v>-0.13888888888888906</v>
      </c>
      <c r="I610" s="35">
        <f>'Vehicle Data'!$C$8</f>
        <v>185.52672000000001</v>
      </c>
      <c r="J610" s="35">
        <f>0.5*'Vehicle Data'!$C$4*'Vehicle Data'!$C$9*'Vehicle Data'!$C$6*(Calculations!E610^2)</f>
        <v>25.242343749999996</v>
      </c>
      <c r="K610" s="35">
        <f>'Vehicle Data'!$C$3*G610</f>
        <v>2342.1111111111109</v>
      </c>
      <c r="L610" s="35">
        <f t="shared" si="101"/>
        <v>2552.8801748611108</v>
      </c>
      <c r="M610" s="22">
        <f t="shared" si="99"/>
        <v>18082.901238599534</v>
      </c>
      <c r="N610" s="22">
        <f>SUM(M$3:M610)</f>
        <v>1388817.6314288746</v>
      </c>
      <c r="O610" s="22">
        <f t="shared" si="102"/>
        <v>0.38578267539690958</v>
      </c>
      <c r="P610" s="23">
        <f t="shared" si="103"/>
        <v>0</v>
      </c>
      <c r="Q610" s="23">
        <f>SUMIF(P$3:P610, "&lt;0")</f>
        <v>-678417.25822527765</v>
      </c>
      <c r="R610" s="23">
        <f t="shared" si="104"/>
        <v>0.18844923839591046</v>
      </c>
      <c r="S610" s="20">
        <f t="shared" si="105"/>
        <v>18082.901238599534</v>
      </c>
      <c r="T610" s="20">
        <f t="shared" si="106"/>
        <v>18.082901238599533</v>
      </c>
      <c r="U610" s="20">
        <f>(0.5*'Vehicle Data'!$C$3*(E610^2-E609^2))/1000</f>
        <v>15.699805555555553</v>
      </c>
      <c r="V610" s="20">
        <f t="shared" si="108"/>
        <v>0</v>
      </c>
      <c r="W610" s="37">
        <f>SUM(V$3:V610)/3600</f>
        <v>9.713032304526753E-2</v>
      </c>
      <c r="Y610" s="3"/>
    </row>
    <row r="611" spans="1:25" x14ac:dyDescent="0.3">
      <c r="A611" s="8" t="s">
        <v>19</v>
      </c>
      <c r="B611" s="8">
        <v>608</v>
      </c>
      <c r="C611" s="8">
        <v>19</v>
      </c>
      <c r="D611" s="13">
        <v>30.5</v>
      </c>
      <c r="E611" s="26">
        <f t="shared" si="100"/>
        <v>8.4722222222222214</v>
      </c>
      <c r="F611" s="26">
        <f>SUM(E$3:E611)</f>
        <v>3124.2500000000023</v>
      </c>
      <c r="G611" s="32">
        <f t="shared" si="109"/>
        <v>1.2916666666666663</v>
      </c>
      <c r="H611" s="32">
        <f t="shared" si="107"/>
        <v>-0.16666666666666674</v>
      </c>
      <c r="I611" s="35">
        <f>'Vehicle Data'!$C$8</f>
        <v>185.52672000000001</v>
      </c>
      <c r="J611" s="35">
        <f>0.5*'Vehicle Data'!$C$4*'Vehicle Data'!$C$9*'Vehicle Data'!$C$6*(Calculations!E611^2)</f>
        <v>36.111788194444436</v>
      </c>
      <c r="K611" s="35">
        <f>'Vehicle Data'!$C$3*G611</f>
        <v>2035.6666666666661</v>
      </c>
      <c r="L611" s="35">
        <f t="shared" si="101"/>
        <v>2257.3051748611106</v>
      </c>
      <c r="M611" s="22">
        <f t="shared" si="99"/>
        <v>19124.39106479552</v>
      </c>
      <c r="N611" s="22">
        <f>SUM(M$3:M611)</f>
        <v>1407942.02249367</v>
      </c>
      <c r="O611" s="22">
        <f t="shared" si="102"/>
        <v>0.39109500624824167</v>
      </c>
      <c r="P611" s="23">
        <f t="shared" si="103"/>
        <v>0</v>
      </c>
      <c r="Q611" s="23">
        <f>SUMIF(P$3:P611, "&lt;0")</f>
        <v>-678417.25822527765</v>
      </c>
      <c r="R611" s="23">
        <f t="shared" si="104"/>
        <v>0.18844923839591046</v>
      </c>
      <c r="S611" s="20">
        <f t="shared" si="105"/>
        <v>19124.39106479552</v>
      </c>
      <c r="T611" s="20">
        <f t="shared" si="106"/>
        <v>19.124391064795521</v>
      </c>
      <c r="U611" s="20">
        <f>(0.5*'Vehicle Data'!$C$3*(E611^2-E610^2))/1000</f>
        <v>17.024691358024683</v>
      </c>
      <c r="V611" s="20">
        <f t="shared" si="108"/>
        <v>0</v>
      </c>
      <c r="W611" s="37">
        <f>SUM(V$3:V611)/3600</f>
        <v>9.713032304526753E-2</v>
      </c>
      <c r="Y611" s="3"/>
    </row>
    <row r="612" spans="1:25" x14ac:dyDescent="0.3">
      <c r="A612" s="8" t="s">
        <v>19</v>
      </c>
      <c r="B612" s="8">
        <v>609</v>
      </c>
      <c r="C612" s="8">
        <v>20</v>
      </c>
      <c r="D612" s="13">
        <v>34.799999999999997</v>
      </c>
      <c r="E612" s="26">
        <f t="shared" si="100"/>
        <v>9.6666666666666661</v>
      </c>
      <c r="F612" s="26">
        <f>SUM(E$3:E612)</f>
        <v>3133.9166666666688</v>
      </c>
      <c r="G612" s="32">
        <f t="shared" si="109"/>
        <v>1.1527777777777775</v>
      </c>
      <c r="H612" s="32">
        <f t="shared" si="107"/>
        <v>-8.3333333333333037E-2</v>
      </c>
      <c r="I612" s="35">
        <f>'Vehicle Data'!$C$8</f>
        <v>185.52672000000001</v>
      </c>
      <c r="J612" s="35">
        <f>0.5*'Vehicle Data'!$C$4*'Vehicle Data'!$C$9*'Vehicle Data'!$C$6*(Calculations!E612^2)</f>
        <v>47.01189999999999</v>
      </c>
      <c r="K612" s="35">
        <f>'Vehicle Data'!$C$3*G612</f>
        <v>1816.7777777777774</v>
      </c>
      <c r="L612" s="35">
        <f t="shared" si="101"/>
        <v>2049.3163977777772</v>
      </c>
      <c r="M612" s="22">
        <f t="shared" si="99"/>
        <v>19810.058511851847</v>
      </c>
      <c r="N612" s="22">
        <f>SUM(M$3:M612)</f>
        <v>1427752.0810055218</v>
      </c>
      <c r="O612" s="22">
        <f t="shared" si="102"/>
        <v>0.39659780027931163</v>
      </c>
      <c r="P612" s="23">
        <f t="shared" si="103"/>
        <v>0</v>
      </c>
      <c r="Q612" s="23">
        <f>SUMIF(P$3:P612, "&lt;0")</f>
        <v>-678417.25822527765</v>
      </c>
      <c r="R612" s="23">
        <f t="shared" si="104"/>
        <v>0.18844923839591046</v>
      </c>
      <c r="S612" s="20">
        <f t="shared" si="105"/>
        <v>19810.058511851847</v>
      </c>
      <c r="T612" s="20">
        <f t="shared" si="106"/>
        <v>19.810058511851846</v>
      </c>
      <c r="U612" s="20">
        <f>(0.5*'Vehicle Data'!$C$3*(E612^2-E611^2))/1000</f>
        <v>17.072725308641974</v>
      </c>
      <c r="V612" s="20">
        <f t="shared" si="108"/>
        <v>0</v>
      </c>
      <c r="W612" s="37">
        <f>SUM(V$3:V612)/3600</f>
        <v>9.713032304526753E-2</v>
      </c>
      <c r="Y612" s="3"/>
    </row>
    <row r="613" spans="1:25" x14ac:dyDescent="0.3">
      <c r="A613" s="8" t="s">
        <v>19</v>
      </c>
      <c r="B613" s="8">
        <v>610</v>
      </c>
      <c r="C613" s="8">
        <v>21</v>
      </c>
      <c r="D613" s="13">
        <v>38.799999999999997</v>
      </c>
      <c r="E613" s="26">
        <f t="shared" si="100"/>
        <v>10.777777777777777</v>
      </c>
      <c r="F613" s="26">
        <f>SUM(E$3:E613)</f>
        <v>3144.6944444444466</v>
      </c>
      <c r="G613" s="32">
        <f t="shared" si="109"/>
        <v>1.1250000000000002</v>
      </c>
      <c r="H613" s="32">
        <f t="shared" si="107"/>
        <v>-4.8611111111110827E-2</v>
      </c>
      <c r="I613" s="35">
        <f>'Vehicle Data'!$C$8</f>
        <v>185.52672000000001</v>
      </c>
      <c r="J613" s="35">
        <f>0.5*'Vehicle Data'!$C$4*'Vehicle Data'!$C$9*'Vehicle Data'!$C$6*(Calculations!E613^2)</f>
        <v>58.440344444444435</v>
      </c>
      <c r="K613" s="35">
        <f>'Vehicle Data'!$C$3*G613</f>
        <v>1773.0000000000005</v>
      </c>
      <c r="L613" s="35">
        <f t="shared" si="101"/>
        <v>2016.967064444445</v>
      </c>
      <c r="M613" s="22">
        <f t="shared" si="99"/>
        <v>21738.422805679016</v>
      </c>
      <c r="N613" s="22">
        <f>SUM(M$3:M613)</f>
        <v>1449490.5038112008</v>
      </c>
      <c r="O613" s="22">
        <f t="shared" si="102"/>
        <v>0.40263625105866691</v>
      </c>
      <c r="P613" s="23">
        <f t="shared" si="103"/>
        <v>0</v>
      </c>
      <c r="Q613" s="23">
        <f>SUMIF(P$3:P613, "&lt;0")</f>
        <v>-678417.25822527765</v>
      </c>
      <c r="R613" s="23">
        <f t="shared" si="104"/>
        <v>0.18844923839591046</v>
      </c>
      <c r="S613" s="20">
        <f t="shared" si="105"/>
        <v>21738.422805679016</v>
      </c>
      <c r="T613" s="20">
        <f t="shared" si="106"/>
        <v>21.738422805679015</v>
      </c>
      <c r="U613" s="20">
        <f>(0.5*'Vehicle Data'!$C$3*(E613^2-E612^2))/1000</f>
        <v>17.900246913580251</v>
      </c>
      <c r="V613" s="20">
        <f t="shared" si="108"/>
        <v>0</v>
      </c>
      <c r="W613" s="37">
        <f>SUM(V$3:V613)/3600</f>
        <v>9.713032304526753E-2</v>
      </c>
      <c r="Y613" s="3"/>
    </row>
    <row r="614" spans="1:25" x14ac:dyDescent="0.3">
      <c r="A614" s="8" t="s">
        <v>19</v>
      </c>
      <c r="B614" s="8">
        <v>611</v>
      </c>
      <c r="C614" s="8">
        <v>22</v>
      </c>
      <c r="D614" s="13">
        <v>42.9</v>
      </c>
      <c r="E614" s="26">
        <f t="shared" si="100"/>
        <v>11.916666666666666</v>
      </c>
      <c r="F614" s="26">
        <f>SUM(E$3:E614)</f>
        <v>3156.6111111111131</v>
      </c>
      <c r="G614" s="32">
        <f t="shared" si="109"/>
        <v>1.0555555555555558</v>
      </c>
      <c r="H614" s="32">
        <f t="shared" si="107"/>
        <v>-0.18750000000000022</v>
      </c>
      <c r="I614" s="35">
        <f>'Vehicle Data'!$C$8</f>
        <v>185.52672000000001</v>
      </c>
      <c r="J614" s="35">
        <f>0.5*'Vehicle Data'!$C$4*'Vehicle Data'!$C$9*'Vehicle Data'!$C$6*(Calculations!E614^2)</f>
        <v>71.443693749999994</v>
      </c>
      <c r="K614" s="35">
        <f>'Vehicle Data'!$C$3*G614</f>
        <v>1663.5555555555559</v>
      </c>
      <c r="L614" s="35">
        <f t="shared" si="101"/>
        <v>1920.5259693055559</v>
      </c>
      <c r="M614" s="22">
        <f t="shared" si="99"/>
        <v>22886.267800891208</v>
      </c>
      <c r="N614" s="22">
        <f>SUM(M$3:M614)</f>
        <v>1472376.7716120922</v>
      </c>
      <c r="O614" s="22">
        <f t="shared" si="102"/>
        <v>0.4089935476700256</v>
      </c>
      <c r="P614" s="23">
        <f t="shared" si="103"/>
        <v>0</v>
      </c>
      <c r="Q614" s="23">
        <f>SUMIF(P$3:P614, "&lt;0")</f>
        <v>-678417.25822527765</v>
      </c>
      <c r="R614" s="23">
        <f t="shared" si="104"/>
        <v>0.18844923839591046</v>
      </c>
      <c r="S614" s="20">
        <f t="shared" si="105"/>
        <v>22886.267800891208</v>
      </c>
      <c r="T614" s="20">
        <f t="shared" si="106"/>
        <v>22.886267800891208</v>
      </c>
      <c r="U614" s="20">
        <f>(0.5*'Vehicle Data'!$C$3*(E614^2-E613^2))/1000</f>
        <v>20.36700308641975</v>
      </c>
      <c r="V614" s="20">
        <f t="shared" si="108"/>
        <v>0</v>
      </c>
      <c r="W614" s="37">
        <f>SUM(V$3:V614)/3600</f>
        <v>9.713032304526753E-2</v>
      </c>
      <c r="Y614" s="3"/>
    </row>
    <row r="615" spans="1:25" x14ac:dyDescent="0.3">
      <c r="A615" s="8" t="s">
        <v>19</v>
      </c>
      <c r="B615" s="8">
        <v>612</v>
      </c>
      <c r="C615" s="8">
        <v>23</v>
      </c>
      <c r="D615" s="13">
        <v>46.4</v>
      </c>
      <c r="E615" s="26">
        <f t="shared" si="100"/>
        <v>12.888888888888888</v>
      </c>
      <c r="F615" s="26">
        <f>SUM(E$3:E615)</f>
        <v>3169.5000000000018</v>
      </c>
      <c r="G615" s="32">
        <f t="shared" si="109"/>
        <v>0.74999999999999978</v>
      </c>
      <c r="H615" s="32">
        <f t="shared" si="107"/>
        <v>-0.36805555555555536</v>
      </c>
      <c r="I615" s="35">
        <f>'Vehicle Data'!$C$8</f>
        <v>185.52672000000001</v>
      </c>
      <c r="J615" s="35">
        <f>0.5*'Vehicle Data'!$C$4*'Vehicle Data'!$C$9*'Vehicle Data'!$C$6*(Calculations!E615^2)</f>
        <v>83.576711111111081</v>
      </c>
      <c r="K615" s="35">
        <f>'Vehicle Data'!$C$3*G615</f>
        <v>1181.9999999999995</v>
      </c>
      <c r="L615" s="35">
        <f t="shared" si="101"/>
        <v>1451.1034311111107</v>
      </c>
      <c r="M615" s="22">
        <f t="shared" si="99"/>
        <v>18703.110889876534</v>
      </c>
      <c r="N615" s="22">
        <f>SUM(M$3:M615)</f>
        <v>1491079.8825019686</v>
      </c>
      <c r="O615" s="22">
        <f t="shared" si="102"/>
        <v>0.41418885625054686</v>
      </c>
      <c r="P615" s="23">
        <f t="shared" si="103"/>
        <v>0</v>
      </c>
      <c r="Q615" s="23">
        <f>SUMIF(P$3:P615, "&lt;0")</f>
        <v>-678417.25822527765</v>
      </c>
      <c r="R615" s="23">
        <f t="shared" si="104"/>
        <v>0.18844923839591046</v>
      </c>
      <c r="S615" s="20">
        <f t="shared" si="105"/>
        <v>18703.110889876534</v>
      </c>
      <c r="T615" s="20">
        <f t="shared" si="106"/>
        <v>18.703110889876534</v>
      </c>
      <c r="U615" s="20">
        <f>(0.5*'Vehicle Data'!$C$3*(E615^2-E614^2))/1000</f>
        <v>19.003811728395043</v>
      </c>
      <c r="V615" s="20">
        <f t="shared" si="108"/>
        <v>1.0905530864197659</v>
      </c>
      <c r="W615" s="37">
        <f>SUM(V$3:V615)/3600</f>
        <v>9.7433254458161922E-2</v>
      </c>
      <c r="Y615" s="3"/>
    </row>
    <row r="616" spans="1:25" x14ac:dyDescent="0.3">
      <c r="A616" s="8" t="s">
        <v>19</v>
      </c>
      <c r="B616" s="8">
        <v>613</v>
      </c>
      <c r="C616" s="8">
        <v>24</v>
      </c>
      <c r="D616" s="13">
        <v>48.3</v>
      </c>
      <c r="E616" s="26">
        <f t="shared" si="100"/>
        <v>13.416666666666666</v>
      </c>
      <c r="F616" s="26">
        <f>SUM(E$3:E616)</f>
        <v>3182.9166666666683</v>
      </c>
      <c r="G616" s="32">
        <f t="shared" si="109"/>
        <v>0.31944444444444503</v>
      </c>
      <c r="H616" s="32">
        <f t="shared" si="107"/>
        <v>-0.36111111111111083</v>
      </c>
      <c r="I616" s="35">
        <f>'Vehicle Data'!$C$8</f>
        <v>185.52672000000001</v>
      </c>
      <c r="J616" s="35">
        <f>0.5*'Vehicle Data'!$C$4*'Vehicle Data'!$C$9*'Vehicle Data'!$C$6*(Calculations!E616^2)</f>
        <v>90.561493749999997</v>
      </c>
      <c r="K616" s="35">
        <f>'Vehicle Data'!$C$3*G616</f>
        <v>503.44444444444537</v>
      </c>
      <c r="L616" s="35">
        <f t="shared" si="101"/>
        <v>779.53265819444539</v>
      </c>
      <c r="M616" s="22">
        <f t="shared" si="99"/>
        <v>10458.729830775475</v>
      </c>
      <c r="N616" s="22">
        <f>SUM(M$3:M616)</f>
        <v>1501538.6123327441</v>
      </c>
      <c r="O616" s="22">
        <f t="shared" si="102"/>
        <v>0.41709405898131779</v>
      </c>
      <c r="P616" s="23">
        <f t="shared" si="103"/>
        <v>0</v>
      </c>
      <c r="Q616" s="23">
        <f>SUMIF(P$3:P616, "&lt;0")</f>
        <v>-678417.25822527765</v>
      </c>
      <c r="R616" s="23">
        <f t="shared" si="104"/>
        <v>0.18844923839591046</v>
      </c>
      <c r="S616" s="20">
        <f t="shared" si="105"/>
        <v>10458.729830775475</v>
      </c>
      <c r="T616" s="20">
        <f t="shared" si="106"/>
        <v>10.458729830775475</v>
      </c>
      <c r="U616" s="20">
        <f>(0.5*'Vehicle Data'!$C$3*(E616^2-E615^2))/1000</f>
        <v>10.94018827160496</v>
      </c>
      <c r="V616" s="20">
        <f t="shared" si="108"/>
        <v>6.4508987654320666</v>
      </c>
      <c r="W616" s="37">
        <f>SUM(V$3:V616)/3600</f>
        <v>9.9225170781893038E-2</v>
      </c>
      <c r="Y616" s="3"/>
    </row>
    <row r="617" spans="1:25" x14ac:dyDescent="0.3">
      <c r="A617" s="8" t="s">
        <v>19</v>
      </c>
      <c r="B617" s="8">
        <v>614</v>
      </c>
      <c r="C617" s="8">
        <v>25</v>
      </c>
      <c r="D617" s="13">
        <v>48.7</v>
      </c>
      <c r="E617" s="26">
        <f t="shared" si="100"/>
        <v>13.527777777777779</v>
      </c>
      <c r="F617" s="26">
        <f>SUM(E$3:E617)</f>
        <v>3196.4444444444462</v>
      </c>
      <c r="G617" s="32">
        <f t="shared" si="109"/>
        <v>2.7777777777778172E-2</v>
      </c>
      <c r="H617" s="32">
        <f t="shared" si="107"/>
        <v>-0.18055555555555614</v>
      </c>
      <c r="I617" s="35">
        <f>'Vehicle Data'!$C$8</f>
        <v>185.52672000000001</v>
      </c>
      <c r="J617" s="35">
        <f>0.5*'Vehicle Data'!$C$4*'Vehicle Data'!$C$9*'Vehicle Data'!$C$6*(Calculations!E617^2)</f>
        <v>92.067688194444443</v>
      </c>
      <c r="K617" s="35">
        <f>'Vehicle Data'!$C$3*G617</f>
        <v>43.777777777778397</v>
      </c>
      <c r="L617" s="35">
        <f t="shared" si="101"/>
        <v>321.37218597222284</v>
      </c>
      <c r="M617" s="22">
        <f t="shared" si="99"/>
        <v>4347.4515157909036</v>
      </c>
      <c r="N617" s="22">
        <f>SUM(M$3:M617)</f>
        <v>1505886.0638485351</v>
      </c>
      <c r="O617" s="22">
        <f t="shared" si="102"/>
        <v>0.41830168440237087</v>
      </c>
      <c r="P617" s="23">
        <f t="shared" si="103"/>
        <v>0</v>
      </c>
      <c r="Q617" s="23">
        <f>SUMIF(P$3:P617, "&lt;0")</f>
        <v>-678417.25822527765</v>
      </c>
      <c r="R617" s="23">
        <f t="shared" si="104"/>
        <v>0.18844923839591046</v>
      </c>
      <c r="S617" s="20">
        <f t="shared" si="105"/>
        <v>4347.4515157909036</v>
      </c>
      <c r="T617" s="20">
        <f t="shared" si="106"/>
        <v>4.3474515157909037</v>
      </c>
      <c r="U617" s="20">
        <f>(0.5*'Vehicle Data'!$C$3*(E617^2-E616^2))/1000</f>
        <v>2.3591358024691544</v>
      </c>
      <c r="V617" s="20">
        <f t="shared" si="108"/>
        <v>6.8648419753086447</v>
      </c>
      <c r="W617" s="37">
        <f>SUM(V$3:V617)/3600</f>
        <v>0.10113207133058989</v>
      </c>
      <c r="Y617" s="3"/>
    </row>
    <row r="618" spans="1:25" x14ac:dyDescent="0.3">
      <c r="A618" s="8" t="s">
        <v>19</v>
      </c>
      <c r="B618" s="8">
        <v>615</v>
      </c>
      <c r="C618" s="8">
        <v>26</v>
      </c>
      <c r="D618" s="13">
        <v>48.5</v>
      </c>
      <c r="E618" s="26">
        <f t="shared" si="100"/>
        <v>13.472222222222221</v>
      </c>
      <c r="F618" s="26">
        <f>SUM(E$3:E618)</f>
        <v>3209.9166666666683</v>
      </c>
      <c r="G618" s="32">
        <f t="shared" si="109"/>
        <v>-4.1666666666667261E-2</v>
      </c>
      <c r="H618" s="32">
        <f t="shared" si="107"/>
        <v>-3.4722222222222224E-2</v>
      </c>
      <c r="I618" s="35">
        <f>'Vehicle Data'!$C$8</f>
        <v>185.52672000000001</v>
      </c>
      <c r="J618" s="35">
        <f>0.5*'Vehicle Data'!$C$4*'Vehicle Data'!$C$9*'Vehicle Data'!$C$6*(Calculations!E618^2)</f>
        <v>91.313038194444431</v>
      </c>
      <c r="K618" s="35">
        <f>'Vehicle Data'!$C$3*G618</f>
        <v>-65.666666666667609</v>
      </c>
      <c r="L618" s="35">
        <f t="shared" si="101"/>
        <v>211.17309152777688</v>
      </c>
      <c r="M618" s="22">
        <f t="shared" si="99"/>
        <v>0</v>
      </c>
      <c r="N618" s="22">
        <f>SUM(M$3:M618)</f>
        <v>1505886.0638485351</v>
      </c>
      <c r="O618" s="22">
        <f t="shared" si="102"/>
        <v>0.41830168440237087</v>
      </c>
      <c r="P618" s="23">
        <f t="shared" si="103"/>
        <v>2844.9708164158828</v>
      </c>
      <c r="Q618" s="23">
        <f>SUMIF(P$3:P618, "&lt;0")</f>
        <v>-678417.25822527765</v>
      </c>
      <c r="R618" s="23">
        <f t="shared" si="104"/>
        <v>0.18844923839591046</v>
      </c>
      <c r="S618" s="20">
        <f t="shared" si="105"/>
        <v>2844.9708164158828</v>
      </c>
      <c r="T618" s="20">
        <f t="shared" si="106"/>
        <v>2.8449708164158829</v>
      </c>
      <c r="U618" s="20">
        <f>(0.5*'Vehicle Data'!$C$3*(E618^2-E617^2))/1000</f>
        <v>-1.1820000000000224</v>
      </c>
      <c r="V618" s="20">
        <f t="shared" si="108"/>
        <v>2.832908641975342</v>
      </c>
      <c r="W618" s="37">
        <f>SUM(V$3:V618)/3600</f>
        <v>0.10191899039780526</v>
      </c>
      <c r="Y618" s="3"/>
    </row>
    <row r="619" spans="1:25" x14ac:dyDescent="0.3">
      <c r="A619" s="8" t="s">
        <v>19</v>
      </c>
      <c r="B619" s="8">
        <v>616</v>
      </c>
      <c r="C619" s="8">
        <v>27</v>
      </c>
      <c r="D619" s="13">
        <v>48.4</v>
      </c>
      <c r="E619" s="26">
        <f t="shared" si="100"/>
        <v>13.444444444444443</v>
      </c>
      <c r="F619" s="26">
        <f>SUM(E$3:E619)</f>
        <v>3223.3611111111127</v>
      </c>
      <c r="G619" s="32">
        <f t="shared" si="109"/>
        <v>-4.1666666666666269E-2</v>
      </c>
      <c r="H619" s="32">
        <f t="shared" si="107"/>
        <v>-2.0833333333333131E-2</v>
      </c>
      <c r="I619" s="35">
        <f>'Vehicle Data'!$C$8</f>
        <v>185.52672000000001</v>
      </c>
      <c r="J619" s="35">
        <f>0.5*'Vehicle Data'!$C$4*'Vehicle Data'!$C$9*'Vehicle Data'!$C$6*(Calculations!E619^2)</f>
        <v>90.936877777777752</v>
      </c>
      <c r="K619" s="35">
        <f>'Vehicle Data'!$C$3*G619</f>
        <v>-65.666666666666046</v>
      </c>
      <c r="L619" s="35">
        <f t="shared" si="101"/>
        <v>210.79693111111169</v>
      </c>
      <c r="M619" s="22">
        <f t="shared" si="99"/>
        <v>0</v>
      </c>
      <c r="N619" s="22">
        <f>SUM(M$3:M619)</f>
        <v>1505886.0638485351</v>
      </c>
      <c r="O619" s="22">
        <f t="shared" si="102"/>
        <v>0.41830168440237087</v>
      </c>
      <c r="P619" s="23">
        <f t="shared" si="103"/>
        <v>2834.0476293827237</v>
      </c>
      <c r="Q619" s="23">
        <f>SUMIF(P$3:P619, "&lt;0")</f>
        <v>-678417.25822527765</v>
      </c>
      <c r="R619" s="23">
        <f t="shared" si="104"/>
        <v>0.18844923839591046</v>
      </c>
      <c r="S619" s="20">
        <f t="shared" si="105"/>
        <v>2834.0476293827237</v>
      </c>
      <c r="T619" s="20">
        <f t="shared" si="106"/>
        <v>2.8340476293827237</v>
      </c>
      <c r="U619" s="20">
        <f>(0.5*'Vehicle Data'!$C$3*(E619^2-E618^2))/1000</f>
        <v>-0.58917592592595247</v>
      </c>
      <c r="V619" s="20">
        <f t="shared" si="108"/>
        <v>0</v>
      </c>
      <c r="W619" s="37">
        <f>SUM(V$3:V619)/3600</f>
        <v>0.10191899039780526</v>
      </c>
      <c r="Y619" s="3"/>
    </row>
    <row r="620" spans="1:25" x14ac:dyDescent="0.3">
      <c r="A620" s="8" t="s">
        <v>19</v>
      </c>
      <c r="B620" s="8">
        <v>617</v>
      </c>
      <c r="C620" s="8">
        <v>28</v>
      </c>
      <c r="D620" s="13">
        <v>48.2</v>
      </c>
      <c r="E620" s="26">
        <f t="shared" si="100"/>
        <v>13.388888888888889</v>
      </c>
      <c r="F620" s="26">
        <f>SUM(E$3:E620)</f>
        <v>3236.7500000000014</v>
      </c>
      <c r="G620" s="32">
        <f t="shared" si="109"/>
        <v>-8.3333333333333523E-2</v>
      </c>
      <c r="H620" s="32">
        <f t="shared" si="107"/>
        <v>-6.2500000000000389E-2</v>
      </c>
      <c r="I620" s="35">
        <f>'Vehicle Data'!$C$8</f>
        <v>185.52672000000001</v>
      </c>
      <c r="J620" s="35">
        <f>0.5*'Vehicle Data'!$C$4*'Vehicle Data'!$C$9*'Vehicle Data'!$C$6*(Calculations!E620^2)</f>
        <v>90.186886111111122</v>
      </c>
      <c r="K620" s="35">
        <f>'Vehicle Data'!$C$3*G620</f>
        <v>-131.33333333333363</v>
      </c>
      <c r="L620" s="35">
        <f t="shared" si="101"/>
        <v>144.38027277777749</v>
      </c>
      <c r="M620" s="22">
        <f t="shared" si="99"/>
        <v>0</v>
      </c>
      <c r="N620" s="22">
        <f>SUM(M$3:M620)</f>
        <v>1505886.0638485351</v>
      </c>
      <c r="O620" s="22">
        <f t="shared" si="102"/>
        <v>0.41830168440237087</v>
      </c>
      <c r="P620" s="23">
        <f t="shared" si="103"/>
        <v>1933.0914299691319</v>
      </c>
      <c r="Q620" s="23">
        <f>SUMIF(P$3:P620, "&lt;0")</f>
        <v>-678417.25822527765</v>
      </c>
      <c r="R620" s="23">
        <f t="shared" si="104"/>
        <v>0.18844923839591046</v>
      </c>
      <c r="S620" s="20">
        <f t="shared" si="105"/>
        <v>1933.0914299691319</v>
      </c>
      <c r="T620" s="20">
        <f t="shared" si="106"/>
        <v>1.933091429969132</v>
      </c>
      <c r="U620" s="20">
        <f>(0.5*'Vehicle Data'!$C$3*(E620^2-E619^2))/1000</f>
        <v>-1.174703703703653</v>
      </c>
      <c r="V620" s="20">
        <f t="shared" si="108"/>
        <v>0.4684222222221604</v>
      </c>
      <c r="W620" s="37">
        <f>SUM(V$3:V620)/3600</f>
        <v>0.10204910768175586</v>
      </c>
      <c r="Y620" s="3"/>
    </row>
    <row r="621" spans="1:25" x14ac:dyDescent="0.3">
      <c r="A621" s="8" t="s">
        <v>19</v>
      </c>
      <c r="B621" s="8">
        <v>618</v>
      </c>
      <c r="C621" s="8">
        <v>29</v>
      </c>
      <c r="D621" s="13">
        <v>47.8</v>
      </c>
      <c r="E621" s="26">
        <f t="shared" si="100"/>
        <v>13.277777777777777</v>
      </c>
      <c r="F621" s="26">
        <f>SUM(E$3:E621)</f>
        <v>3250.0277777777792</v>
      </c>
      <c r="G621" s="32">
        <f t="shared" si="109"/>
        <v>-0.16666666666666705</v>
      </c>
      <c r="H621" s="32">
        <f t="shared" si="107"/>
        <v>-9.0277777777777568E-2</v>
      </c>
      <c r="I621" s="35">
        <f>'Vehicle Data'!$C$8</f>
        <v>185.52672000000001</v>
      </c>
      <c r="J621" s="35">
        <f>0.5*'Vehicle Data'!$C$4*'Vehicle Data'!$C$9*'Vehicle Data'!$C$6*(Calculations!E621^2)</f>
        <v>88.696219444444438</v>
      </c>
      <c r="K621" s="35">
        <f>'Vehicle Data'!$C$3*G621</f>
        <v>-262.66666666666725</v>
      </c>
      <c r="L621" s="35">
        <f t="shared" si="101"/>
        <v>11.556272777777224</v>
      </c>
      <c r="M621" s="22">
        <f t="shared" si="99"/>
        <v>0</v>
      </c>
      <c r="N621" s="22">
        <f>SUM(M$3:M621)</f>
        <v>1505886.0638485351</v>
      </c>
      <c r="O621" s="22">
        <f t="shared" si="102"/>
        <v>0.41830168440237087</v>
      </c>
      <c r="P621" s="23">
        <f t="shared" si="103"/>
        <v>153.44162188270869</v>
      </c>
      <c r="Q621" s="23">
        <f>SUMIF(P$3:P621, "&lt;0")</f>
        <v>-678417.25822527765</v>
      </c>
      <c r="R621" s="23">
        <f t="shared" si="104"/>
        <v>0.18844923839591046</v>
      </c>
      <c r="S621" s="20">
        <f t="shared" si="105"/>
        <v>153.44162188270869</v>
      </c>
      <c r="T621" s="20">
        <f t="shared" si="106"/>
        <v>0.15344162188270868</v>
      </c>
      <c r="U621" s="20">
        <f>(0.5*'Vehicle Data'!$C$3*(E621^2-E620^2))/1000</f>
        <v>-2.3348148148148367</v>
      </c>
      <c r="V621" s="20">
        <f t="shared" si="108"/>
        <v>0.92808888888894703</v>
      </c>
      <c r="W621" s="37">
        <f>SUM(V$3:V621)/3600</f>
        <v>0.10230691015089169</v>
      </c>
      <c r="Y621" s="3"/>
    </row>
    <row r="622" spans="1:25" x14ac:dyDescent="0.3">
      <c r="A622" s="8" t="s">
        <v>19</v>
      </c>
      <c r="B622" s="8">
        <v>619</v>
      </c>
      <c r="C622" s="8">
        <v>30</v>
      </c>
      <c r="D622" s="13">
        <v>47</v>
      </c>
      <c r="E622" s="26">
        <f t="shared" si="100"/>
        <v>13.055555555555555</v>
      </c>
      <c r="F622" s="26">
        <f>SUM(E$3:E622)</f>
        <v>3263.0833333333348</v>
      </c>
      <c r="G622" s="32">
        <f t="shared" si="109"/>
        <v>-0.26388888888888867</v>
      </c>
      <c r="H622" s="32">
        <f t="shared" si="107"/>
        <v>-6.2499999999999903E-2</v>
      </c>
      <c r="I622" s="35">
        <f>'Vehicle Data'!$C$8</f>
        <v>185.52672000000001</v>
      </c>
      <c r="J622" s="35">
        <f>0.5*'Vehicle Data'!$C$4*'Vehicle Data'!$C$9*'Vehicle Data'!$C$6*(Calculations!E622^2)</f>
        <v>85.752152777777766</v>
      </c>
      <c r="K622" s="35">
        <f>'Vehicle Data'!$C$3*G622</f>
        <v>-415.88888888888857</v>
      </c>
      <c r="L622" s="35">
        <f t="shared" si="101"/>
        <v>-144.61001611111078</v>
      </c>
      <c r="M622" s="22">
        <f t="shared" si="99"/>
        <v>0</v>
      </c>
      <c r="N622" s="22">
        <f>SUM(M$3:M622)</f>
        <v>1505886.0638485351</v>
      </c>
      <c r="O622" s="22">
        <f t="shared" si="102"/>
        <v>0.41830168440237087</v>
      </c>
      <c r="P622" s="23">
        <f t="shared" si="103"/>
        <v>-1887.9640992283908</v>
      </c>
      <c r="Q622" s="23">
        <f>SUMIF(P$3:P622, "&lt;0")</f>
        <v>-680305.22232450603</v>
      </c>
      <c r="R622" s="23">
        <f t="shared" si="104"/>
        <v>0.18897367286791833</v>
      </c>
      <c r="S622" s="20">
        <f t="shared" si="105"/>
        <v>-1887.9640992283908</v>
      </c>
      <c r="T622" s="20">
        <f t="shared" si="106"/>
        <v>-1.8879640992283908</v>
      </c>
      <c r="U622" s="20">
        <f>(0.5*'Vehicle Data'!$C$3*(E622^2-E621^2))/1000</f>
        <v>-4.6112592592592554</v>
      </c>
      <c r="V622" s="20">
        <f t="shared" si="108"/>
        <v>1.821155555555535</v>
      </c>
      <c r="W622" s="37">
        <f>SUM(V$3:V622)/3600</f>
        <v>0.10281278669410156</v>
      </c>
      <c r="Y622" s="3"/>
    </row>
    <row r="623" spans="1:25" x14ac:dyDescent="0.3">
      <c r="A623" s="8" t="s">
        <v>19</v>
      </c>
      <c r="B623" s="8">
        <v>620</v>
      </c>
      <c r="C623" s="8">
        <v>31</v>
      </c>
      <c r="D623" s="13">
        <v>45.9</v>
      </c>
      <c r="E623" s="26">
        <f t="shared" si="100"/>
        <v>12.75</v>
      </c>
      <c r="F623" s="26">
        <f>SUM(E$3:E623)</f>
        <v>3275.8333333333348</v>
      </c>
      <c r="G623" s="32">
        <f t="shared" si="109"/>
        <v>-0.29166666666666685</v>
      </c>
      <c r="H623" s="32">
        <f t="shared" si="107"/>
        <v>2.7777777777777679E-2</v>
      </c>
      <c r="I623" s="35">
        <f>'Vehicle Data'!$C$8</f>
        <v>185.52672000000001</v>
      </c>
      <c r="J623" s="35">
        <f>0.5*'Vehicle Data'!$C$4*'Vehicle Data'!$C$9*'Vehicle Data'!$C$6*(Calculations!E623^2)</f>
        <v>81.785193750000005</v>
      </c>
      <c r="K623" s="35">
        <f>'Vehicle Data'!$C$3*G623</f>
        <v>-459.66666666666697</v>
      </c>
      <c r="L623" s="35">
        <f t="shared" si="101"/>
        <v>-192.35475291666694</v>
      </c>
      <c r="M623" s="22">
        <f t="shared" si="99"/>
        <v>0</v>
      </c>
      <c r="N623" s="22">
        <f>SUM(M$3:M623)</f>
        <v>1505886.0638485351</v>
      </c>
      <c r="O623" s="22">
        <f t="shared" si="102"/>
        <v>0.41830168440237087</v>
      </c>
      <c r="P623" s="23">
        <f t="shared" si="103"/>
        <v>-2452.5230996875034</v>
      </c>
      <c r="Q623" s="23">
        <f>SUMIF(P$3:P623, "&lt;0")</f>
        <v>-682757.74542419356</v>
      </c>
      <c r="R623" s="23">
        <f t="shared" si="104"/>
        <v>0.1896549292844982</v>
      </c>
      <c r="S623" s="20">
        <f t="shared" si="105"/>
        <v>-2452.5230996875034</v>
      </c>
      <c r="T623" s="20">
        <f t="shared" si="106"/>
        <v>-2.4525230996875034</v>
      </c>
      <c r="U623" s="20">
        <f>(0.5*'Vehicle Data'!$C$3*(E623^2-E622^2))/1000</f>
        <v>-6.2134043209876433</v>
      </c>
      <c r="V623" s="20">
        <f t="shared" si="108"/>
        <v>1.2817160493827104</v>
      </c>
      <c r="W623" s="37">
        <f>SUM(V$3:V623)/3600</f>
        <v>0.10316881893004121</v>
      </c>
      <c r="Y623" s="3"/>
    </row>
    <row r="624" spans="1:25" x14ac:dyDescent="0.3">
      <c r="A624" s="8" t="s">
        <v>19</v>
      </c>
      <c r="B624" s="8">
        <v>621</v>
      </c>
      <c r="C624" s="8">
        <v>32</v>
      </c>
      <c r="D624" s="13">
        <v>44.9</v>
      </c>
      <c r="E624" s="26">
        <f t="shared" si="100"/>
        <v>12.472222222222221</v>
      </c>
      <c r="F624" s="26">
        <f>SUM(E$3:E624)</f>
        <v>3288.305555555557</v>
      </c>
      <c r="G624" s="32">
        <f t="shared" si="109"/>
        <v>-0.20833333333333331</v>
      </c>
      <c r="H624" s="32">
        <f t="shared" si="107"/>
        <v>0.10416666666666666</v>
      </c>
      <c r="I624" s="35">
        <f>'Vehicle Data'!$C$8</f>
        <v>185.52672000000001</v>
      </c>
      <c r="J624" s="35">
        <f>0.5*'Vehicle Data'!$C$4*'Vehicle Data'!$C$9*'Vehicle Data'!$C$6*(Calculations!E624^2)</f>
        <v>78.260388194444431</v>
      </c>
      <c r="K624" s="35">
        <f>'Vehicle Data'!$C$3*G624</f>
        <v>-328.33333333333331</v>
      </c>
      <c r="L624" s="35">
        <f t="shared" si="101"/>
        <v>-64.546225138888872</v>
      </c>
      <c r="M624" s="22">
        <f t="shared" si="99"/>
        <v>0</v>
      </c>
      <c r="N624" s="22">
        <f>SUM(M$3:M624)</f>
        <v>1505886.0638485351</v>
      </c>
      <c r="O624" s="22">
        <f t="shared" si="102"/>
        <v>0.41830168440237087</v>
      </c>
      <c r="P624" s="23">
        <f t="shared" si="103"/>
        <v>-805.03486353780841</v>
      </c>
      <c r="Q624" s="23">
        <f>SUMIF(P$3:P624, "&lt;0")</f>
        <v>-683562.78028773132</v>
      </c>
      <c r="R624" s="23">
        <f t="shared" si="104"/>
        <v>0.18987855007992538</v>
      </c>
      <c r="S624" s="20">
        <f t="shared" si="105"/>
        <v>-805.03486353780841</v>
      </c>
      <c r="T624" s="20">
        <f t="shared" si="106"/>
        <v>-0.8050348635378084</v>
      </c>
      <c r="U624" s="20">
        <f>(0.5*'Vehicle Data'!$C$3*(E624^2-E623^2))/1000</f>
        <v>-5.5208641975308899</v>
      </c>
      <c r="V624" s="20">
        <f t="shared" si="108"/>
        <v>0</v>
      </c>
      <c r="W624" s="37">
        <f>SUM(V$3:V624)/3600</f>
        <v>0.10316881893004121</v>
      </c>
      <c r="Y624" s="3"/>
    </row>
    <row r="625" spans="1:25" x14ac:dyDescent="0.3">
      <c r="A625" s="8" t="s">
        <v>19</v>
      </c>
      <c r="B625" s="8">
        <v>622</v>
      </c>
      <c r="C625" s="8">
        <v>33</v>
      </c>
      <c r="D625" s="13">
        <v>44.4</v>
      </c>
      <c r="E625" s="26">
        <f t="shared" si="100"/>
        <v>12.333333333333332</v>
      </c>
      <c r="F625" s="26">
        <f>SUM(E$3:E625)</f>
        <v>3300.6388888888905</v>
      </c>
      <c r="G625" s="32">
        <f t="shared" si="109"/>
        <v>-8.3333333333333523E-2</v>
      </c>
      <c r="H625" s="32">
        <f t="shared" si="107"/>
        <v>0.1111111111111112</v>
      </c>
      <c r="I625" s="35">
        <f>'Vehicle Data'!$C$8</f>
        <v>185.52672000000001</v>
      </c>
      <c r="J625" s="35">
        <f>0.5*'Vehicle Data'!$C$4*'Vehicle Data'!$C$9*'Vehicle Data'!$C$6*(Calculations!E625^2)</f>
        <v>76.52709999999999</v>
      </c>
      <c r="K625" s="35">
        <f>'Vehicle Data'!$C$3*G625</f>
        <v>-131.33333333333363</v>
      </c>
      <c r="L625" s="35">
        <f t="shared" si="101"/>
        <v>130.72048666666635</v>
      </c>
      <c r="M625" s="22">
        <f t="shared" si="99"/>
        <v>0</v>
      </c>
      <c r="N625" s="22">
        <f>SUM(M$3:M625)</f>
        <v>1505886.0638485351</v>
      </c>
      <c r="O625" s="22">
        <f t="shared" si="102"/>
        <v>0.41830168440237087</v>
      </c>
      <c r="P625" s="23">
        <f t="shared" si="103"/>
        <v>1612.2193355555514</v>
      </c>
      <c r="Q625" s="23">
        <f>SUMIF(P$3:P625, "&lt;0")</f>
        <v>-683562.78028773132</v>
      </c>
      <c r="R625" s="23">
        <f t="shared" si="104"/>
        <v>0.18987855007992538</v>
      </c>
      <c r="S625" s="20">
        <f t="shared" si="105"/>
        <v>1612.2193355555514</v>
      </c>
      <c r="T625" s="20">
        <f t="shared" si="106"/>
        <v>1.6122193355555514</v>
      </c>
      <c r="U625" s="20">
        <f>(0.5*'Vehicle Data'!$C$3*(E625^2-E624^2))/1000</f>
        <v>-2.7148302469135737</v>
      </c>
      <c r="V625" s="20">
        <f t="shared" si="108"/>
        <v>0</v>
      </c>
      <c r="W625" s="37">
        <f>SUM(V$3:V625)/3600</f>
        <v>0.10316881893004121</v>
      </c>
      <c r="Y625" s="3"/>
    </row>
    <row r="626" spans="1:25" x14ac:dyDescent="0.3">
      <c r="A626" s="8" t="s">
        <v>19</v>
      </c>
      <c r="B626" s="8">
        <v>623</v>
      </c>
      <c r="C626" s="8">
        <v>34</v>
      </c>
      <c r="D626" s="13">
        <v>44.3</v>
      </c>
      <c r="E626" s="26">
        <f t="shared" si="100"/>
        <v>12.305555555555554</v>
      </c>
      <c r="F626" s="26">
        <f>SUM(E$3:E626)</f>
        <v>3312.9444444444462</v>
      </c>
      <c r="G626" s="32">
        <f t="shared" si="109"/>
        <v>1.3888888888889086E-2</v>
      </c>
      <c r="H626" s="32">
        <f t="shared" si="107"/>
        <v>9.7222222222222612E-2</v>
      </c>
      <c r="I626" s="35">
        <f>'Vehicle Data'!$C$8</f>
        <v>185.52672000000001</v>
      </c>
      <c r="J626" s="35">
        <f>0.5*'Vehicle Data'!$C$4*'Vehicle Data'!$C$9*'Vehicle Data'!$C$6*(Calculations!E626^2)</f>
        <v>76.182771527777746</v>
      </c>
      <c r="K626" s="35">
        <f>'Vehicle Data'!$C$3*G626</f>
        <v>21.888888888889198</v>
      </c>
      <c r="L626" s="35">
        <f t="shared" si="101"/>
        <v>283.59838041666694</v>
      </c>
      <c r="M626" s="22">
        <f t="shared" si="99"/>
        <v>3489.8356256828733</v>
      </c>
      <c r="N626" s="22">
        <f>SUM(M$3:M626)</f>
        <v>1509375.899474218</v>
      </c>
      <c r="O626" s="22">
        <f t="shared" si="102"/>
        <v>0.41927108318728279</v>
      </c>
      <c r="P626" s="23">
        <f t="shared" si="103"/>
        <v>0</v>
      </c>
      <c r="Q626" s="23">
        <f>SUMIF(P$3:P626, "&lt;0")</f>
        <v>-683562.78028773132</v>
      </c>
      <c r="R626" s="23">
        <f t="shared" si="104"/>
        <v>0.18987855007992538</v>
      </c>
      <c r="S626" s="20">
        <f t="shared" si="105"/>
        <v>3489.8356256828733</v>
      </c>
      <c r="T626" s="20">
        <f t="shared" si="106"/>
        <v>3.4898356256828733</v>
      </c>
      <c r="U626" s="20">
        <f>(0.5*'Vehicle Data'!$C$3*(E626^2-E625^2))/1000</f>
        <v>-0.53931790123458834</v>
      </c>
      <c r="V626" s="20">
        <f t="shared" si="108"/>
        <v>0</v>
      </c>
      <c r="W626" s="37">
        <f>SUM(V$3:V626)/3600</f>
        <v>0.10316881893004121</v>
      </c>
      <c r="Y626" s="3"/>
    </row>
    <row r="627" spans="1:25" x14ac:dyDescent="0.3">
      <c r="A627" s="8" t="s">
        <v>19</v>
      </c>
      <c r="B627" s="8">
        <v>624</v>
      </c>
      <c r="C627" s="8">
        <v>35</v>
      </c>
      <c r="D627" s="13">
        <v>44.5</v>
      </c>
      <c r="E627" s="26">
        <f t="shared" si="100"/>
        <v>12.361111111111111</v>
      </c>
      <c r="F627" s="26">
        <f>SUM(E$3:E627)</f>
        <v>3325.3055555555575</v>
      </c>
      <c r="G627" s="32">
        <f t="shared" si="109"/>
        <v>0.1111111111111117</v>
      </c>
      <c r="H627" s="32">
        <f t="shared" si="107"/>
        <v>7.6388888888888978E-2</v>
      </c>
      <c r="I627" s="35">
        <f>'Vehicle Data'!$C$8</f>
        <v>185.52672000000001</v>
      </c>
      <c r="J627" s="35">
        <f>0.5*'Vehicle Data'!$C$4*'Vehicle Data'!$C$9*'Vehicle Data'!$C$6*(Calculations!E627^2)</f>
        <v>76.872204861111101</v>
      </c>
      <c r="K627" s="35">
        <f>'Vehicle Data'!$C$3*G627</f>
        <v>175.11111111111205</v>
      </c>
      <c r="L627" s="35">
        <f t="shared" si="101"/>
        <v>437.51003597222319</v>
      </c>
      <c r="M627" s="22">
        <f t="shared" si="99"/>
        <v>5408.1101668788697</v>
      </c>
      <c r="N627" s="22">
        <f>SUM(M$3:M627)</f>
        <v>1514784.0096410969</v>
      </c>
      <c r="O627" s="22">
        <f t="shared" si="102"/>
        <v>0.42077333601141581</v>
      </c>
      <c r="P627" s="23">
        <f t="shared" si="103"/>
        <v>0</v>
      </c>
      <c r="Q627" s="23">
        <f>SUMIF(P$3:P627, "&lt;0")</f>
        <v>-683562.78028773132</v>
      </c>
      <c r="R627" s="23">
        <f t="shared" si="104"/>
        <v>0.18987855007992538</v>
      </c>
      <c r="S627" s="20">
        <f t="shared" si="105"/>
        <v>5408.1101668788697</v>
      </c>
      <c r="T627" s="20">
        <f t="shared" si="106"/>
        <v>5.4081101668788696</v>
      </c>
      <c r="U627" s="20">
        <f>(0.5*'Vehicle Data'!$C$3*(E627^2-E626^2))/1000</f>
        <v>1.0798518518518827</v>
      </c>
      <c r="V627" s="20">
        <f t="shared" si="108"/>
        <v>0</v>
      </c>
      <c r="W627" s="37">
        <f>SUM(V$3:V627)/3600</f>
        <v>0.10316881893004121</v>
      </c>
      <c r="Y627" s="3"/>
    </row>
    <row r="628" spans="1:25" x14ac:dyDescent="0.3">
      <c r="A628" s="8" t="s">
        <v>19</v>
      </c>
      <c r="B628" s="8">
        <v>625</v>
      </c>
      <c r="C628" s="8">
        <v>36</v>
      </c>
      <c r="D628" s="13">
        <v>45.1</v>
      </c>
      <c r="E628" s="26">
        <f t="shared" si="100"/>
        <v>12.527777777777779</v>
      </c>
      <c r="F628" s="26">
        <f>SUM(E$3:E628)</f>
        <v>3337.8333333333353</v>
      </c>
      <c r="G628" s="32">
        <f t="shared" si="109"/>
        <v>0.16666666666666705</v>
      </c>
      <c r="H628" s="32">
        <f t="shared" si="107"/>
        <v>6.944444444444052E-3</v>
      </c>
      <c r="I628" s="35">
        <f>'Vehicle Data'!$C$8</f>
        <v>185.52672000000001</v>
      </c>
      <c r="J628" s="35">
        <f>0.5*'Vehicle Data'!$C$4*'Vehicle Data'!$C$9*'Vehicle Data'!$C$6*(Calculations!E628^2)</f>
        <v>78.959138194444449</v>
      </c>
      <c r="K628" s="35">
        <f>'Vehicle Data'!$C$3*G628</f>
        <v>262.66666666666725</v>
      </c>
      <c r="L628" s="35">
        <f t="shared" si="101"/>
        <v>527.15252486111171</v>
      </c>
      <c r="M628" s="22">
        <f t="shared" si="99"/>
        <v>6604.049686454483</v>
      </c>
      <c r="N628" s="22">
        <f>SUM(M$3:M628)</f>
        <v>1521388.0593275514</v>
      </c>
      <c r="O628" s="22">
        <f t="shared" si="102"/>
        <v>0.42260779425765316</v>
      </c>
      <c r="P628" s="23">
        <f t="shared" si="103"/>
        <v>0</v>
      </c>
      <c r="Q628" s="23">
        <f>SUMIF(P$3:P628, "&lt;0")</f>
        <v>-683562.78028773132</v>
      </c>
      <c r="R628" s="23">
        <f t="shared" si="104"/>
        <v>0.18987855007992538</v>
      </c>
      <c r="S628" s="20">
        <f t="shared" si="105"/>
        <v>6604.049686454483</v>
      </c>
      <c r="T628" s="20">
        <f t="shared" si="106"/>
        <v>6.6040496864544833</v>
      </c>
      <c r="U628" s="20">
        <f>(0.5*'Vehicle Data'!$C$3*(E628^2-E627^2))/1000</f>
        <v>3.2687407407407663</v>
      </c>
      <c r="V628" s="20">
        <f t="shared" si="108"/>
        <v>0</v>
      </c>
      <c r="W628" s="37">
        <f>SUM(V$3:V628)/3600</f>
        <v>0.10316881893004121</v>
      </c>
      <c r="Y628" s="3"/>
    </row>
    <row r="629" spans="1:25" x14ac:dyDescent="0.3">
      <c r="A629" s="8" t="s">
        <v>19</v>
      </c>
      <c r="B629" s="8">
        <v>626</v>
      </c>
      <c r="C629" s="8">
        <v>37</v>
      </c>
      <c r="D629" s="13">
        <v>45.7</v>
      </c>
      <c r="E629" s="26">
        <f t="shared" si="100"/>
        <v>12.694444444444445</v>
      </c>
      <c r="F629" s="26">
        <f>SUM(E$3:E629)</f>
        <v>3350.5277777777796</v>
      </c>
      <c r="G629" s="32">
        <f t="shared" si="109"/>
        <v>0.12499999999999981</v>
      </c>
      <c r="H629" s="32">
        <f t="shared" si="107"/>
        <v>-6.2500000000000389E-2</v>
      </c>
      <c r="I629" s="35">
        <f>'Vehicle Data'!$C$8</f>
        <v>185.52672000000001</v>
      </c>
      <c r="J629" s="35">
        <f>0.5*'Vehicle Data'!$C$4*'Vehicle Data'!$C$9*'Vehicle Data'!$C$6*(Calculations!E629^2)</f>
        <v>81.074021527777788</v>
      </c>
      <c r="K629" s="35">
        <f>'Vehicle Data'!$C$3*G629</f>
        <v>196.99999999999969</v>
      </c>
      <c r="L629" s="35">
        <f t="shared" si="101"/>
        <v>463.60074152777747</v>
      </c>
      <c r="M629" s="22">
        <f t="shared" si="99"/>
        <v>5885.1538577276197</v>
      </c>
      <c r="N629" s="22">
        <f>SUM(M$3:M629)</f>
        <v>1527273.2131852789</v>
      </c>
      <c r="O629" s="22">
        <f t="shared" si="102"/>
        <v>0.42424255921813303</v>
      </c>
      <c r="P629" s="23">
        <f t="shared" si="103"/>
        <v>0</v>
      </c>
      <c r="Q629" s="23">
        <f>SUMIF(P$3:P629, "&lt;0")</f>
        <v>-683562.78028773132</v>
      </c>
      <c r="R629" s="23">
        <f t="shared" si="104"/>
        <v>0.18987855007992538</v>
      </c>
      <c r="S629" s="20">
        <f t="shared" si="105"/>
        <v>5885.1538577276197</v>
      </c>
      <c r="T629" s="20">
        <f t="shared" si="106"/>
        <v>5.8851538577276195</v>
      </c>
      <c r="U629" s="20">
        <f>(0.5*'Vehicle Data'!$C$3*(E629^2-E628^2))/1000</f>
        <v>3.312518518518512</v>
      </c>
      <c r="V629" s="20">
        <f t="shared" si="108"/>
        <v>0</v>
      </c>
      <c r="W629" s="37">
        <f>SUM(V$3:V629)/3600</f>
        <v>0.10316881893004121</v>
      </c>
      <c r="Y629" s="3"/>
    </row>
    <row r="630" spans="1:25" x14ac:dyDescent="0.3">
      <c r="A630" s="8" t="s">
        <v>19</v>
      </c>
      <c r="B630" s="8">
        <v>627</v>
      </c>
      <c r="C630" s="8">
        <v>38</v>
      </c>
      <c r="D630" s="13">
        <v>46</v>
      </c>
      <c r="E630" s="26">
        <f t="shared" si="100"/>
        <v>12.777777777777777</v>
      </c>
      <c r="F630" s="26">
        <f>SUM(E$3:E630)</f>
        <v>3363.3055555555575</v>
      </c>
      <c r="G630" s="32">
        <f t="shared" si="109"/>
        <v>4.1666666666666269E-2</v>
      </c>
      <c r="H630" s="32">
        <f t="shared" si="107"/>
        <v>-6.2499999999999903E-2</v>
      </c>
      <c r="I630" s="35">
        <f>'Vehicle Data'!$C$8</f>
        <v>185.52672000000001</v>
      </c>
      <c r="J630" s="35">
        <f>0.5*'Vehicle Data'!$C$4*'Vehicle Data'!$C$9*'Vehicle Data'!$C$6*(Calculations!E630^2)</f>
        <v>82.141944444444434</v>
      </c>
      <c r="K630" s="35">
        <f>'Vehicle Data'!$C$3*G630</f>
        <v>65.666666666666046</v>
      </c>
      <c r="L630" s="35">
        <f t="shared" si="101"/>
        <v>333.33533111111052</v>
      </c>
      <c r="M630" s="22">
        <f t="shared" si="99"/>
        <v>4259.2847864197456</v>
      </c>
      <c r="N630" s="22">
        <f>SUM(M$3:M630)</f>
        <v>1531532.4979716986</v>
      </c>
      <c r="O630" s="22">
        <f t="shared" si="102"/>
        <v>0.42542569388102741</v>
      </c>
      <c r="P630" s="23">
        <f t="shared" si="103"/>
        <v>0</v>
      </c>
      <c r="Q630" s="23">
        <f>SUMIF(P$3:P630, "&lt;0")</f>
        <v>-683562.78028773132</v>
      </c>
      <c r="R630" s="23">
        <f t="shared" si="104"/>
        <v>0.18987855007992538</v>
      </c>
      <c r="S630" s="20">
        <f t="shared" si="105"/>
        <v>4259.2847864197456</v>
      </c>
      <c r="T630" s="20">
        <f t="shared" si="106"/>
        <v>4.2592847864197454</v>
      </c>
      <c r="U630" s="20">
        <f>(0.5*'Vehicle Data'!$C$3*(E630^2-E629^2))/1000</f>
        <v>1.6726759259259076</v>
      </c>
      <c r="V630" s="20">
        <f t="shared" si="108"/>
        <v>1.3118740740740835</v>
      </c>
      <c r="W630" s="37">
        <f>SUM(V$3:V630)/3600</f>
        <v>0.10353322839506178</v>
      </c>
      <c r="Y630" s="3"/>
    </row>
    <row r="631" spans="1:25" x14ac:dyDescent="0.3">
      <c r="A631" s="8" t="s">
        <v>19</v>
      </c>
      <c r="B631" s="8">
        <v>628</v>
      </c>
      <c r="C631" s="8">
        <v>39</v>
      </c>
      <c r="D631" s="13">
        <v>46</v>
      </c>
      <c r="E631" s="26">
        <f t="shared" si="100"/>
        <v>12.777777777777777</v>
      </c>
      <c r="F631" s="26">
        <f>SUM(E$3:E631)</f>
        <v>3376.0833333333353</v>
      </c>
      <c r="G631" s="32">
        <f t="shared" si="109"/>
        <v>0</v>
      </c>
      <c r="H631" s="32">
        <f t="shared" si="107"/>
        <v>-1.3888888888888591E-2</v>
      </c>
      <c r="I631" s="35">
        <f>'Vehicle Data'!$C$8</f>
        <v>185.52672000000001</v>
      </c>
      <c r="J631" s="35">
        <f>0.5*'Vehicle Data'!$C$4*'Vehicle Data'!$C$9*'Vehicle Data'!$C$6*(Calculations!E631^2)</f>
        <v>82.141944444444434</v>
      </c>
      <c r="K631" s="35">
        <f>'Vehicle Data'!$C$3*G631</f>
        <v>0</v>
      </c>
      <c r="L631" s="35">
        <f t="shared" si="101"/>
        <v>267.66866444444446</v>
      </c>
      <c r="M631" s="22">
        <f t="shared" si="99"/>
        <v>0</v>
      </c>
      <c r="N631" s="22">
        <f>SUM(M$3:M631)</f>
        <v>1531532.4979716986</v>
      </c>
      <c r="O631" s="22">
        <f t="shared" si="102"/>
        <v>0.42542569388102741</v>
      </c>
      <c r="P631" s="23">
        <f t="shared" si="103"/>
        <v>0</v>
      </c>
      <c r="Q631" s="23">
        <f>SUMIF(P$3:P631, "&lt;0")</f>
        <v>-683562.78028773132</v>
      </c>
      <c r="R631" s="23">
        <f t="shared" si="104"/>
        <v>0.18987855007992538</v>
      </c>
      <c r="S631" s="20">
        <f t="shared" si="105"/>
        <v>0</v>
      </c>
      <c r="T631" s="20">
        <f t="shared" si="106"/>
        <v>3.4202107123456789</v>
      </c>
      <c r="U631" s="20">
        <f>(0.5*'Vehicle Data'!$C$3*(E631^2-E630^2))/1000</f>
        <v>0</v>
      </c>
      <c r="V631" s="20">
        <f t="shared" si="108"/>
        <v>1.3381407407407262</v>
      </c>
      <c r="W631" s="37">
        <f>SUM(V$3:V631)/3600</f>
        <v>0.10390493415637865</v>
      </c>
      <c r="Y631" s="3"/>
    </row>
    <row r="632" spans="1:25" x14ac:dyDescent="0.3">
      <c r="A632" s="8" t="s">
        <v>19</v>
      </c>
      <c r="B632" s="8">
        <v>629</v>
      </c>
      <c r="C632" s="8">
        <v>40</v>
      </c>
      <c r="D632" s="13">
        <v>46</v>
      </c>
      <c r="E632" s="26">
        <f t="shared" si="100"/>
        <v>12.777777777777777</v>
      </c>
      <c r="F632" s="26">
        <f>SUM(E$3:E632)</f>
        <v>3388.8611111111131</v>
      </c>
      <c r="G632" s="32">
        <f t="shared" si="109"/>
        <v>1.3888888888889086E-2</v>
      </c>
      <c r="H632" s="32">
        <f t="shared" si="107"/>
        <v>4.8611111111111306E-2</v>
      </c>
      <c r="I632" s="35">
        <f>'Vehicle Data'!$C$8</f>
        <v>185.52672000000001</v>
      </c>
      <c r="J632" s="35">
        <f>0.5*'Vehicle Data'!$C$4*'Vehicle Data'!$C$9*'Vehicle Data'!$C$6*(Calculations!E632^2)</f>
        <v>82.141944444444434</v>
      </c>
      <c r="K632" s="35">
        <f>'Vehicle Data'!$C$3*G632</f>
        <v>21.888888888889198</v>
      </c>
      <c r="L632" s="35">
        <f t="shared" si="101"/>
        <v>289.55755333333366</v>
      </c>
      <c r="M632" s="22">
        <f t="shared" si="99"/>
        <v>3699.9020703703741</v>
      </c>
      <c r="N632" s="22">
        <f>SUM(M$3:M632)</f>
        <v>1535232.4000420689</v>
      </c>
      <c r="O632" s="22">
        <f t="shared" si="102"/>
        <v>0.42645344445613026</v>
      </c>
      <c r="P632" s="23">
        <f t="shared" si="103"/>
        <v>0</v>
      </c>
      <c r="Q632" s="23">
        <f>SUMIF(P$3:P632, "&lt;0")</f>
        <v>-683562.78028773132</v>
      </c>
      <c r="R632" s="23">
        <f t="shared" si="104"/>
        <v>0.18987855007992538</v>
      </c>
      <c r="S632" s="20">
        <f t="shared" si="105"/>
        <v>3699.9020703703741</v>
      </c>
      <c r="T632" s="20">
        <f t="shared" si="106"/>
        <v>3.6999020703703742</v>
      </c>
      <c r="U632" s="20">
        <f>(0.5*'Vehicle Data'!$C$3*(E632^2-E631^2))/1000</f>
        <v>0</v>
      </c>
      <c r="V632" s="20">
        <f t="shared" si="108"/>
        <v>0</v>
      </c>
      <c r="W632" s="37">
        <f>SUM(V$3:V632)/3600</f>
        <v>0.10390493415637865</v>
      </c>
      <c r="Y632" s="3"/>
    </row>
    <row r="633" spans="1:25" x14ac:dyDescent="0.3">
      <c r="A633" s="8" t="s">
        <v>19</v>
      </c>
      <c r="B633" s="8">
        <v>630</v>
      </c>
      <c r="C633" s="8">
        <v>41</v>
      </c>
      <c r="D633" s="13">
        <v>46.1</v>
      </c>
      <c r="E633" s="26">
        <f t="shared" si="100"/>
        <v>12.805555555555555</v>
      </c>
      <c r="F633" s="26">
        <f>SUM(E$3:E633)</f>
        <v>3401.6666666666688</v>
      </c>
      <c r="G633" s="32">
        <f t="shared" si="109"/>
        <v>9.7222222222222612E-2</v>
      </c>
      <c r="H633" s="32">
        <f t="shared" si="107"/>
        <v>0.10416666666666666</v>
      </c>
      <c r="I633" s="35">
        <f>'Vehicle Data'!$C$8</f>
        <v>185.52672000000001</v>
      </c>
      <c r="J633" s="35">
        <f>0.5*'Vehicle Data'!$C$4*'Vehicle Data'!$C$9*'Vehicle Data'!$C$6*(Calculations!E633^2)</f>
        <v>82.499471527777771</v>
      </c>
      <c r="K633" s="35">
        <f>'Vehicle Data'!$C$3*G633</f>
        <v>153.22222222222283</v>
      </c>
      <c r="L633" s="35">
        <f t="shared" si="101"/>
        <v>421.24841375000062</v>
      </c>
      <c r="M633" s="22">
        <f t="shared" si="99"/>
        <v>5394.3199649652861</v>
      </c>
      <c r="N633" s="22">
        <f>SUM(M$3:M633)</f>
        <v>1540626.7200070343</v>
      </c>
      <c r="O633" s="22">
        <f t="shared" si="102"/>
        <v>0.42795186666862062</v>
      </c>
      <c r="P633" s="23">
        <f t="shared" si="103"/>
        <v>0</v>
      </c>
      <c r="Q633" s="23">
        <f>SUMIF(P$3:P633, "&lt;0")</f>
        <v>-683562.78028773132</v>
      </c>
      <c r="R633" s="23">
        <f t="shared" si="104"/>
        <v>0.18987855007992538</v>
      </c>
      <c r="S633" s="20">
        <f t="shared" si="105"/>
        <v>5394.3199649652861</v>
      </c>
      <c r="T633" s="20">
        <f t="shared" si="106"/>
        <v>5.3943199649652858</v>
      </c>
      <c r="U633" s="20">
        <f>(0.5*'Vehicle Data'!$C$3*(E633^2-E632^2))/1000</f>
        <v>0.55999074074074406</v>
      </c>
      <c r="V633" s="20">
        <f t="shared" si="108"/>
        <v>0</v>
      </c>
      <c r="W633" s="37">
        <f>SUM(V$3:V633)/3600</f>
        <v>0.10390493415637865</v>
      </c>
      <c r="Y633" s="3"/>
    </row>
    <row r="634" spans="1:25" x14ac:dyDescent="0.3">
      <c r="A634" s="8" t="s">
        <v>19</v>
      </c>
      <c r="B634" s="8">
        <v>631</v>
      </c>
      <c r="C634" s="8">
        <v>42</v>
      </c>
      <c r="D634" s="13">
        <v>46.7</v>
      </c>
      <c r="E634" s="26">
        <f t="shared" si="100"/>
        <v>12.972222222222223</v>
      </c>
      <c r="F634" s="26">
        <f>SUM(E$3:E634)</f>
        <v>3414.638888888891</v>
      </c>
      <c r="G634" s="32">
        <f t="shared" si="109"/>
        <v>0.2222222222222224</v>
      </c>
      <c r="H634" s="32">
        <f t="shared" si="107"/>
        <v>0.10416666666666619</v>
      </c>
      <c r="I634" s="35">
        <f>'Vehicle Data'!$C$8</f>
        <v>185.52672000000001</v>
      </c>
      <c r="J634" s="35">
        <f>0.5*'Vehicle Data'!$C$4*'Vehicle Data'!$C$9*'Vehicle Data'!$C$6*(Calculations!E634^2)</f>
        <v>84.660938194444455</v>
      </c>
      <c r="K634" s="35">
        <f>'Vehicle Data'!$C$3*G634</f>
        <v>350.22222222222251</v>
      </c>
      <c r="L634" s="35">
        <f t="shared" si="101"/>
        <v>620.40988041666697</v>
      </c>
      <c r="M634" s="22">
        <f t="shared" si="99"/>
        <v>8048.0948376273191</v>
      </c>
      <c r="N634" s="22">
        <f>SUM(M$3:M634)</f>
        <v>1548674.8148446616</v>
      </c>
      <c r="O634" s="22">
        <f t="shared" si="102"/>
        <v>0.43018744856796154</v>
      </c>
      <c r="P634" s="23">
        <f t="shared" si="103"/>
        <v>0</v>
      </c>
      <c r="Q634" s="23">
        <f>SUMIF(P$3:P634, "&lt;0")</f>
        <v>-683562.78028773132</v>
      </c>
      <c r="R634" s="23">
        <f t="shared" si="104"/>
        <v>0.18987855007992538</v>
      </c>
      <c r="S634" s="20">
        <f t="shared" si="105"/>
        <v>8048.0948376273191</v>
      </c>
      <c r="T634" s="20">
        <f t="shared" si="106"/>
        <v>8.0480948376273194</v>
      </c>
      <c r="U634" s="20">
        <f>(0.5*'Vehicle Data'!$C$3*(E634^2-E633^2))/1000</f>
        <v>3.3854814814815102</v>
      </c>
      <c r="V634" s="20">
        <f t="shared" si="108"/>
        <v>0</v>
      </c>
      <c r="W634" s="37">
        <f>SUM(V$3:V634)/3600</f>
        <v>0.10390493415637865</v>
      </c>
      <c r="Y634" s="3"/>
    </row>
    <row r="635" spans="1:25" x14ac:dyDescent="0.3">
      <c r="A635" s="8" t="s">
        <v>19</v>
      </c>
      <c r="B635" s="8">
        <v>632</v>
      </c>
      <c r="C635" s="8">
        <v>43</v>
      </c>
      <c r="D635" s="13">
        <v>47.7</v>
      </c>
      <c r="E635" s="26">
        <f t="shared" si="100"/>
        <v>13.25</v>
      </c>
      <c r="F635" s="26">
        <f>SUM(E$3:E635)</f>
        <v>3427.888888888891</v>
      </c>
      <c r="G635" s="32">
        <f t="shared" si="109"/>
        <v>0.30555555555555497</v>
      </c>
      <c r="H635" s="32">
        <f t="shared" si="107"/>
        <v>6.9444444444443962E-2</v>
      </c>
      <c r="I635" s="35">
        <f>'Vehicle Data'!$C$8</f>
        <v>185.52672000000001</v>
      </c>
      <c r="J635" s="35">
        <f>0.5*'Vehicle Data'!$C$4*'Vehicle Data'!$C$9*'Vehicle Data'!$C$6*(Calculations!E635^2)</f>
        <v>88.325493749999993</v>
      </c>
      <c r="K635" s="35">
        <f>'Vehicle Data'!$C$3*G635</f>
        <v>481.55555555555463</v>
      </c>
      <c r="L635" s="35">
        <f t="shared" si="101"/>
        <v>755.40776930555467</v>
      </c>
      <c r="M635" s="22">
        <f t="shared" si="99"/>
        <v>10009.152943298599</v>
      </c>
      <c r="N635" s="22">
        <f>SUM(M$3:M635)</f>
        <v>1558683.9677879603</v>
      </c>
      <c r="O635" s="22">
        <f t="shared" si="102"/>
        <v>0.432967768829989</v>
      </c>
      <c r="P635" s="23">
        <f t="shared" si="103"/>
        <v>0</v>
      </c>
      <c r="Q635" s="23">
        <f>SUMIF(P$3:P635, "&lt;0")</f>
        <v>-683562.78028773132</v>
      </c>
      <c r="R635" s="23">
        <f t="shared" si="104"/>
        <v>0.18987855007992538</v>
      </c>
      <c r="S635" s="20">
        <f t="shared" si="105"/>
        <v>10009.152943298599</v>
      </c>
      <c r="T635" s="20">
        <f t="shared" si="106"/>
        <v>10.009152943298599</v>
      </c>
      <c r="U635" s="20">
        <f>(0.5*'Vehicle Data'!$C$3*(E635^2-E634^2))/1000</f>
        <v>5.7397530864197295</v>
      </c>
      <c r="V635" s="20">
        <f t="shared" si="108"/>
        <v>0</v>
      </c>
      <c r="W635" s="37">
        <f>SUM(V$3:V635)/3600</f>
        <v>0.10390493415637865</v>
      </c>
      <c r="Y635" s="3"/>
    </row>
    <row r="636" spans="1:25" x14ac:dyDescent="0.3">
      <c r="A636" s="8" t="s">
        <v>19</v>
      </c>
      <c r="B636" s="8">
        <v>633</v>
      </c>
      <c r="C636" s="8">
        <v>44</v>
      </c>
      <c r="D636" s="13">
        <v>48.9</v>
      </c>
      <c r="E636" s="26">
        <f t="shared" si="100"/>
        <v>13.583333333333332</v>
      </c>
      <c r="F636" s="26">
        <f>SUM(E$3:E636)</f>
        <v>3441.4722222222244</v>
      </c>
      <c r="G636" s="32">
        <f t="shared" si="109"/>
        <v>0.36111111111111033</v>
      </c>
      <c r="H636" s="32">
        <f t="shared" si="107"/>
        <v>3.4722222222222709E-2</v>
      </c>
      <c r="I636" s="35">
        <f>'Vehicle Data'!$C$8</f>
        <v>185.52672000000001</v>
      </c>
      <c r="J636" s="35">
        <f>0.5*'Vehicle Data'!$C$4*'Vehicle Data'!$C$9*'Vehicle Data'!$C$6*(Calculations!E636^2)</f>
        <v>92.825443749999977</v>
      </c>
      <c r="K636" s="35">
        <f>'Vehicle Data'!$C$3*G636</f>
        <v>569.11111111110984</v>
      </c>
      <c r="L636" s="35">
        <f t="shared" si="101"/>
        <v>847.46327486110977</v>
      </c>
      <c r="M636" s="22">
        <f t="shared" si="99"/>
        <v>11511.37615019674</v>
      </c>
      <c r="N636" s="22">
        <f>SUM(M$3:M636)</f>
        <v>1570195.343938157</v>
      </c>
      <c r="O636" s="22">
        <f t="shared" si="102"/>
        <v>0.43616537331615474</v>
      </c>
      <c r="P636" s="23">
        <f t="shared" si="103"/>
        <v>0</v>
      </c>
      <c r="Q636" s="23">
        <f>SUMIF(P$3:P636, "&lt;0")</f>
        <v>-683562.78028773132</v>
      </c>
      <c r="R636" s="23">
        <f t="shared" si="104"/>
        <v>0.18987855007992538</v>
      </c>
      <c r="S636" s="20">
        <f t="shared" si="105"/>
        <v>11511.37615019674</v>
      </c>
      <c r="T636" s="20">
        <f t="shared" si="106"/>
        <v>11.511376150196741</v>
      </c>
      <c r="U636" s="20">
        <f>(0.5*'Vehicle Data'!$C$3*(E636^2-E635^2))/1000</f>
        <v>7.0482222222221873</v>
      </c>
      <c r="V636" s="20">
        <f t="shared" si="108"/>
        <v>0</v>
      </c>
      <c r="W636" s="37">
        <f>SUM(V$3:V636)/3600</f>
        <v>0.10390493415637865</v>
      </c>
      <c r="Y636" s="3"/>
    </row>
    <row r="637" spans="1:25" x14ac:dyDescent="0.3">
      <c r="A637" s="8" t="s">
        <v>19</v>
      </c>
      <c r="B637" s="8">
        <v>634</v>
      </c>
      <c r="C637" s="8">
        <v>45</v>
      </c>
      <c r="D637" s="13">
        <v>50.3</v>
      </c>
      <c r="E637" s="26">
        <f t="shared" si="100"/>
        <v>13.972222222222221</v>
      </c>
      <c r="F637" s="26">
        <f>SUM(E$3:E637)</f>
        <v>3455.4444444444466</v>
      </c>
      <c r="G637" s="32">
        <f t="shared" si="109"/>
        <v>0.37500000000000039</v>
      </c>
      <c r="H637" s="32">
        <f t="shared" si="107"/>
        <v>-2.0833333333332649E-2</v>
      </c>
      <c r="I637" s="35">
        <f>'Vehicle Data'!$C$8</f>
        <v>185.52672000000001</v>
      </c>
      <c r="J637" s="35">
        <f>0.5*'Vehicle Data'!$C$4*'Vehicle Data'!$C$9*'Vehicle Data'!$C$6*(Calculations!E637^2)</f>
        <v>98.21668819444443</v>
      </c>
      <c r="K637" s="35">
        <f>'Vehicle Data'!$C$3*G637</f>
        <v>591.00000000000057</v>
      </c>
      <c r="L637" s="35">
        <f t="shared" si="101"/>
        <v>874.74340819444501</v>
      </c>
      <c r="M637" s="22">
        <f t="shared" si="99"/>
        <v>12222.109286716828</v>
      </c>
      <c r="N637" s="22">
        <f>SUM(M$3:M637)</f>
        <v>1582417.4532248739</v>
      </c>
      <c r="O637" s="22">
        <f t="shared" si="102"/>
        <v>0.43956040367357607</v>
      </c>
      <c r="P637" s="23">
        <f t="shared" si="103"/>
        <v>0</v>
      </c>
      <c r="Q637" s="23">
        <f>SUMIF(P$3:P637, "&lt;0")</f>
        <v>-683562.78028773132</v>
      </c>
      <c r="R637" s="23">
        <f t="shared" si="104"/>
        <v>0.18987855007992538</v>
      </c>
      <c r="S637" s="20">
        <f t="shared" si="105"/>
        <v>12222.109286716828</v>
      </c>
      <c r="T637" s="20">
        <f t="shared" si="106"/>
        <v>12.222109286716828</v>
      </c>
      <c r="U637" s="20">
        <f>(0.5*'Vehicle Data'!$C$3*(E637^2-E636^2))/1000</f>
        <v>8.4442469135802707</v>
      </c>
      <c r="V637" s="20">
        <f t="shared" si="108"/>
        <v>0</v>
      </c>
      <c r="W637" s="37">
        <f>SUM(V$3:V637)/3600</f>
        <v>0.10390493415637865</v>
      </c>
      <c r="Y637" s="3"/>
    </row>
    <row r="638" spans="1:25" x14ac:dyDescent="0.3">
      <c r="A638" s="8" t="s">
        <v>19</v>
      </c>
      <c r="B638" s="8">
        <v>635</v>
      </c>
      <c r="C638" s="8">
        <v>46</v>
      </c>
      <c r="D638" s="13">
        <v>51.6</v>
      </c>
      <c r="E638" s="26">
        <f t="shared" si="100"/>
        <v>14.333333333333334</v>
      </c>
      <c r="F638" s="26">
        <f>SUM(E$3:E638)</f>
        <v>3469.7777777777801</v>
      </c>
      <c r="G638" s="32">
        <f t="shared" si="109"/>
        <v>0.31944444444444503</v>
      </c>
      <c r="H638" s="32">
        <f t="shared" si="107"/>
        <v>-9.0277777777778068E-2</v>
      </c>
      <c r="I638" s="35">
        <f>'Vehicle Data'!$C$8</f>
        <v>185.52672000000001</v>
      </c>
      <c r="J638" s="35">
        <f>0.5*'Vehicle Data'!$C$4*'Vehicle Data'!$C$9*'Vehicle Data'!$C$6*(Calculations!E638^2)</f>
        <v>103.3591</v>
      </c>
      <c r="K638" s="35">
        <f>'Vehicle Data'!$C$3*G638</f>
        <v>503.44444444444537</v>
      </c>
      <c r="L638" s="35">
        <f t="shared" si="101"/>
        <v>792.33026444444545</v>
      </c>
      <c r="M638" s="22">
        <f t="shared" si="99"/>
        <v>11356.733790370385</v>
      </c>
      <c r="N638" s="22">
        <f>SUM(M$3:M638)</f>
        <v>1593774.1870152443</v>
      </c>
      <c r="O638" s="22">
        <f t="shared" si="102"/>
        <v>0.44271505194867894</v>
      </c>
      <c r="P638" s="23">
        <f t="shared" si="103"/>
        <v>0</v>
      </c>
      <c r="Q638" s="23">
        <f>SUMIF(P$3:P638, "&lt;0")</f>
        <v>-683562.78028773132</v>
      </c>
      <c r="R638" s="23">
        <f t="shared" si="104"/>
        <v>0.18987855007992538</v>
      </c>
      <c r="S638" s="20">
        <f t="shared" si="105"/>
        <v>11356.733790370385</v>
      </c>
      <c r="T638" s="20">
        <f t="shared" si="106"/>
        <v>11.356733790370384</v>
      </c>
      <c r="U638" s="20">
        <f>(0.5*'Vehicle Data'!$C$3*(E638^2-E637^2))/1000</f>
        <v>8.0545030864197749</v>
      </c>
      <c r="V638" s="20">
        <f t="shared" si="108"/>
        <v>0.31179506172839666</v>
      </c>
      <c r="W638" s="37">
        <f>SUM(V$3:V638)/3600</f>
        <v>0.10399154389574765</v>
      </c>
      <c r="Y638" s="3"/>
    </row>
    <row r="639" spans="1:25" x14ac:dyDescent="0.3">
      <c r="A639" s="8" t="s">
        <v>19</v>
      </c>
      <c r="B639" s="8">
        <v>636</v>
      </c>
      <c r="C639" s="8">
        <v>47</v>
      </c>
      <c r="D639" s="13">
        <v>52.6</v>
      </c>
      <c r="E639" s="26">
        <f t="shared" si="100"/>
        <v>14.611111111111111</v>
      </c>
      <c r="F639" s="26">
        <f>SUM(E$3:E639)</f>
        <v>3484.3888888888914</v>
      </c>
      <c r="G639" s="32">
        <f t="shared" si="109"/>
        <v>0.19444444444444425</v>
      </c>
      <c r="H639" s="32">
        <f t="shared" si="107"/>
        <v>-0.13194444444444484</v>
      </c>
      <c r="I639" s="35">
        <f>'Vehicle Data'!$C$8</f>
        <v>185.52672000000001</v>
      </c>
      <c r="J639" s="35">
        <f>0.5*'Vehicle Data'!$C$4*'Vehicle Data'!$C$9*'Vehicle Data'!$C$6*(Calculations!E639^2)</f>
        <v>107.4040861111111</v>
      </c>
      <c r="K639" s="35">
        <f>'Vehicle Data'!$C$3*G639</f>
        <v>306.44444444444412</v>
      </c>
      <c r="L639" s="35">
        <f t="shared" si="101"/>
        <v>599.37525055555523</v>
      </c>
      <c r="M639" s="22">
        <f t="shared" si="99"/>
        <v>8757.5383831172785</v>
      </c>
      <c r="N639" s="22">
        <f>SUM(M$3:M639)</f>
        <v>1602531.7253983615</v>
      </c>
      <c r="O639" s="22">
        <f t="shared" si="102"/>
        <v>0.44514770149954486</v>
      </c>
      <c r="P639" s="23">
        <f t="shared" si="103"/>
        <v>0</v>
      </c>
      <c r="Q639" s="23">
        <f>SUMIF(P$3:P639, "&lt;0")</f>
        <v>-683562.78028773132</v>
      </c>
      <c r="R639" s="23">
        <f t="shared" si="104"/>
        <v>0.18987855007992538</v>
      </c>
      <c r="S639" s="20">
        <f t="shared" si="105"/>
        <v>8757.5383831172785</v>
      </c>
      <c r="T639" s="20">
        <f t="shared" si="106"/>
        <v>8.7575383831172786</v>
      </c>
      <c r="U639" s="20">
        <f>(0.5*'Vehicle Data'!$C$3*(E639^2-E638^2))/1000</f>
        <v>6.3356172839505982</v>
      </c>
      <c r="V639" s="20">
        <f t="shared" si="108"/>
        <v>1.3751086419753413</v>
      </c>
      <c r="W639" s="37">
        <f>SUM(V$3:V639)/3600</f>
        <v>0.10437351851851856</v>
      </c>
      <c r="Y639" s="3"/>
    </row>
    <row r="640" spans="1:25" x14ac:dyDescent="0.3">
      <c r="A640" s="8" t="s">
        <v>19</v>
      </c>
      <c r="B640" s="8">
        <v>637</v>
      </c>
      <c r="C640" s="8">
        <v>48</v>
      </c>
      <c r="D640" s="13">
        <v>53</v>
      </c>
      <c r="E640" s="26">
        <f t="shared" si="100"/>
        <v>14.722222222222221</v>
      </c>
      <c r="F640" s="26">
        <f>SUM(E$3:E640)</f>
        <v>3499.1111111111136</v>
      </c>
      <c r="G640" s="32">
        <f t="shared" si="109"/>
        <v>5.5555555555555358E-2</v>
      </c>
      <c r="H640" s="32">
        <f t="shared" si="107"/>
        <v>-0.10416666666666667</v>
      </c>
      <c r="I640" s="35">
        <f>'Vehicle Data'!$C$8</f>
        <v>185.52672000000001</v>
      </c>
      <c r="J640" s="35">
        <f>0.5*'Vehicle Data'!$C$4*'Vehicle Data'!$C$9*'Vehicle Data'!$C$6*(Calculations!E640^2)</f>
        <v>109.04381944444442</v>
      </c>
      <c r="K640" s="35">
        <f>'Vehicle Data'!$C$3*G640</f>
        <v>87.555555555555244</v>
      </c>
      <c r="L640" s="35">
        <f t="shared" si="101"/>
        <v>382.12609499999968</v>
      </c>
      <c r="M640" s="22">
        <f t="shared" si="99"/>
        <v>5625.7452874999954</v>
      </c>
      <c r="N640" s="22">
        <f>SUM(M$3:M640)</f>
        <v>1608157.4706858615</v>
      </c>
      <c r="O640" s="22">
        <f t="shared" si="102"/>
        <v>0.44671040852385041</v>
      </c>
      <c r="P640" s="23">
        <f t="shared" si="103"/>
        <v>0</v>
      </c>
      <c r="Q640" s="23">
        <f>SUMIF(P$3:P640, "&lt;0")</f>
        <v>-683562.78028773132</v>
      </c>
      <c r="R640" s="23">
        <f t="shared" si="104"/>
        <v>0.18987855007992538</v>
      </c>
      <c r="S640" s="20">
        <f t="shared" si="105"/>
        <v>5625.7452874999954</v>
      </c>
      <c r="T640" s="20">
        <f t="shared" si="106"/>
        <v>5.6257452874999956</v>
      </c>
      <c r="U640" s="20">
        <f>(0.5*'Vehicle Data'!$C$3*(E640^2-E639^2))/1000</f>
        <v>2.5682962962962796</v>
      </c>
      <c r="V640" s="20">
        <f t="shared" si="108"/>
        <v>3.0138567901234552</v>
      </c>
      <c r="W640" s="37">
        <f>SUM(V$3:V640)/3600</f>
        <v>0.10521070096021952</v>
      </c>
      <c r="Y640" s="3"/>
    </row>
    <row r="641" spans="1:25" x14ac:dyDescent="0.3">
      <c r="A641" s="8" t="s">
        <v>19</v>
      </c>
      <c r="B641" s="8">
        <v>638</v>
      </c>
      <c r="C641" s="8">
        <v>49</v>
      </c>
      <c r="D641" s="13">
        <v>53</v>
      </c>
      <c r="E641" s="26">
        <f t="shared" si="100"/>
        <v>14.722222222222221</v>
      </c>
      <c r="F641" s="26">
        <f>SUM(E$3:E641)</f>
        <v>3513.8333333333358</v>
      </c>
      <c r="G641" s="32">
        <f t="shared" si="109"/>
        <v>-1.3888888888889086E-2</v>
      </c>
      <c r="H641" s="32">
        <f t="shared" si="107"/>
        <v>-4.8611111111110814E-2</v>
      </c>
      <c r="I641" s="35">
        <f>'Vehicle Data'!$C$8</f>
        <v>185.52672000000001</v>
      </c>
      <c r="J641" s="35">
        <f>0.5*'Vehicle Data'!$C$4*'Vehicle Data'!$C$9*'Vehicle Data'!$C$6*(Calculations!E641^2)</f>
        <v>109.04381944444442</v>
      </c>
      <c r="K641" s="35">
        <f>'Vehicle Data'!$C$3*G641</f>
        <v>-21.888888888889198</v>
      </c>
      <c r="L641" s="35">
        <f t="shared" si="101"/>
        <v>272.68165055555522</v>
      </c>
      <c r="M641" s="22">
        <f t="shared" si="99"/>
        <v>0</v>
      </c>
      <c r="N641" s="22">
        <f>SUM(M$3:M641)</f>
        <v>1608157.4706858615</v>
      </c>
      <c r="O641" s="22">
        <f t="shared" si="102"/>
        <v>0.44671040852385041</v>
      </c>
      <c r="P641" s="23">
        <f t="shared" si="103"/>
        <v>4014.4798554012295</v>
      </c>
      <c r="Q641" s="23">
        <f>SUMIF(P$3:P641, "&lt;0")</f>
        <v>-683562.78028773132</v>
      </c>
      <c r="R641" s="23">
        <f t="shared" si="104"/>
        <v>0.18987855007992538</v>
      </c>
      <c r="S641" s="20">
        <f t="shared" si="105"/>
        <v>4014.4798554012295</v>
      </c>
      <c r="T641" s="20">
        <f t="shared" si="106"/>
        <v>4.0144798554012295</v>
      </c>
      <c r="U641" s="20">
        <f>(0.5*'Vehicle Data'!$C$3*(E641^2-E640^2))/1000</f>
        <v>0</v>
      </c>
      <c r="V641" s="20">
        <f t="shared" si="108"/>
        <v>2.0546370370370237</v>
      </c>
      <c r="W641" s="37">
        <f>SUM(V$3:V641)/3600</f>
        <v>0.10578143347050759</v>
      </c>
      <c r="Y641" s="3"/>
    </row>
    <row r="642" spans="1:25" x14ac:dyDescent="0.3">
      <c r="A642" s="8" t="s">
        <v>19</v>
      </c>
      <c r="B642" s="8">
        <v>639</v>
      </c>
      <c r="C642" s="8">
        <v>50</v>
      </c>
      <c r="D642" s="13">
        <v>52.9</v>
      </c>
      <c r="E642" s="26">
        <f t="shared" si="100"/>
        <v>14.694444444444443</v>
      </c>
      <c r="F642" s="26">
        <f>SUM(E$3:E642)</f>
        <v>3528.5277777777801</v>
      </c>
      <c r="G642" s="32">
        <f t="shared" si="109"/>
        <v>-4.1666666666666269E-2</v>
      </c>
      <c r="H642" s="32">
        <f t="shared" si="107"/>
        <v>-1.3888888888888591E-2</v>
      </c>
      <c r="I642" s="35">
        <f>'Vehicle Data'!$C$8</f>
        <v>185.52672000000001</v>
      </c>
      <c r="J642" s="35">
        <f>0.5*'Vehicle Data'!$C$4*'Vehicle Data'!$C$9*'Vehicle Data'!$C$6*(Calculations!E642^2)</f>
        <v>108.63272152777775</v>
      </c>
      <c r="K642" s="35">
        <f>'Vehicle Data'!$C$3*G642</f>
        <v>-65.666666666666046</v>
      </c>
      <c r="L642" s="35">
        <f t="shared" si="101"/>
        <v>228.49277486111168</v>
      </c>
      <c r="M642" s="22">
        <f t="shared" si="99"/>
        <v>0</v>
      </c>
      <c r="N642" s="22">
        <f>SUM(M$3:M642)</f>
        <v>1608157.4706858615</v>
      </c>
      <c r="O642" s="22">
        <f t="shared" si="102"/>
        <v>0.44671040852385041</v>
      </c>
      <c r="P642" s="23">
        <f t="shared" si="103"/>
        <v>3357.5743861535575</v>
      </c>
      <c r="Q642" s="23">
        <f>SUMIF(P$3:P642, "&lt;0")</f>
        <v>-683562.78028773132</v>
      </c>
      <c r="R642" s="23">
        <f t="shared" si="104"/>
        <v>0.18987855007992538</v>
      </c>
      <c r="S642" s="20">
        <f t="shared" si="105"/>
        <v>3357.5743861535575</v>
      </c>
      <c r="T642" s="20">
        <f t="shared" si="106"/>
        <v>3.3575743861535576</v>
      </c>
      <c r="U642" s="20">
        <f>(0.5*'Vehicle Data'!$C$3*(E642^2-E641^2))/1000</f>
        <v>-0.64389814814816226</v>
      </c>
      <c r="V642" s="20">
        <f t="shared" si="108"/>
        <v>0.51511851851852986</v>
      </c>
      <c r="W642" s="37">
        <f>SUM(V$3:V642)/3600</f>
        <v>0.10592452194787384</v>
      </c>
      <c r="Y642" s="3"/>
    </row>
    <row r="643" spans="1:25" x14ac:dyDescent="0.3">
      <c r="A643" s="8" t="s">
        <v>19</v>
      </c>
      <c r="B643" s="8">
        <v>640</v>
      </c>
      <c r="C643" s="8">
        <v>51</v>
      </c>
      <c r="D643" s="13">
        <v>52.7</v>
      </c>
      <c r="E643" s="26">
        <f t="shared" si="100"/>
        <v>14.638888888888889</v>
      </c>
      <c r="F643" s="26">
        <f>SUM(E$3:E643)</f>
        <v>3543.1666666666688</v>
      </c>
      <c r="G643" s="32">
        <f t="shared" si="109"/>
        <v>-4.1666666666666269E-2</v>
      </c>
      <c r="H643" s="32">
        <f t="shared" si="107"/>
        <v>4.8611111111110814E-2</v>
      </c>
      <c r="I643" s="35">
        <f>'Vehicle Data'!$C$8</f>
        <v>185.52672000000001</v>
      </c>
      <c r="J643" s="35">
        <f>0.5*'Vehicle Data'!$C$4*'Vehicle Data'!$C$9*'Vehicle Data'!$C$6*(Calculations!E643^2)</f>
        <v>107.81285486111112</v>
      </c>
      <c r="K643" s="35">
        <f>'Vehicle Data'!$C$3*G643</f>
        <v>-65.666666666666046</v>
      </c>
      <c r="L643" s="35">
        <f t="shared" si="101"/>
        <v>227.67290819444509</v>
      </c>
      <c r="M643" s="22">
        <f t="shared" ref="M643:M706" si="110">IF(G643&gt;0,L643*E643,0)</f>
        <v>0</v>
      </c>
      <c r="N643" s="22">
        <f>SUM(M$3:M643)</f>
        <v>1608157.4706858615</v>
      </c>
      <c r="O643" s="22">
        <f t="shared" si="102"/>
        <v>0.44671040852385041</v>
      </c>
      <c r="P643" s="23">
        <f t="shared" si="103"/>
        <v>3332.8784060686821</v>
      </c>
      <c r="Q643" s="23">
        <f>SUMIF(P$3:P643, "&lt;0")</f>
        <v>-683562.78028773132</v>
      </c>
      <c r="R643" s="23">
        <f t="shared" si="104"/>
        <v>0.18987855007992538</v>
      </c>
      <c r="S643" s="20">
        <f t="shared" si="105"/>
        <v>3332.8784060686821</v>
      </c>
      <c r="T643" s="20">
        <f t="shared" si="106"/>
        <v>3.3328784060686822</v>
      </c>
      <c r="U643" s="20">
        <f>(0.5*'Vehicle Data'!$C$3*(E643^2-E642^2))/1000</f>
        <v>-1.284148148148095</v>
      </c>
      <c r="V643" s="20">
        <f t="shared" si="108"/>
        <v>0.51219999999994614</v>
      </c>
      <c r="W643" s="37">
        <f>SUM(V$3:V643)/3600</f>
        <v>0.10606679972565161</v>
      </c>
      <c r="Y643" s="3"/>
    </row>
    <row r="644" spans="1:25" x14ac:dyDescent="0.3">
      <c r="A644" s="8" t="s">
        <v>19</v>
      </c>
      <c r="B644" s="8">
        <v>641</v>
      </c>
      <c r="C644" s="8">
        <v>52</v>
      </c>
      <c r="D644" s="13">
        <v>52.6</v>
      </c>
      <c r="E644" s="26">
        <f t="shared" ref="E644:E707" si="111">D644/3.6</f>
        <v>14.611111111111111</v>
      </c>
      <c r="F644" s="26">
        <f>SUM(E$3:E644)</f>
        <v>3557.7777777777801</v>
      </c>
      <c r="G644" s="32">
        <f t="shared" si="109"/>
        <v>5.5555555555555358E-2</v>
      </c>
      <c r="H644" s="32">
        <f t="shared" si="107"/>
        <v>0.1388888888888884</v>
      </c>
      <c r="I644" s="35">
        <f>'Vehicle Data'!$C$8</f>
        <v>185.52672000000001</v>
      </c>
      <c r="J644" s="35">
        <f>0.5*'Vehicle Data'!$C$4*'Vehicle Data'!$C$9*'Vehicle Data'!$C$6*(Calculations!E644^2)</f>
        <v>107.4040861111111</v>
      </c>
      <c r="K644" s="35">
        <f>'Vehicle Data'!$C$3*G644</f>
        <v>87.555555555555244</v>
      </c>
      <c r="L644" s="35">
        <f t="shared" ref="L644:L707" si="112">SUM(I644:K644)</f>
        <v>380.48636166666637</v>
      </c>
      <c r="M644" s="22">
        <f t="shared" si="110"/>
        <v>5559.3285065740693</v>
      </c>
      <c r="N644" s="22">
        <f>SUM(M$3:M644)</f>
        <v>1613716.7991924356</v>
      </c>
      <c r="O644" s="22">
        <f t="shared" ref="O644:O707" si="113">N644/3600000</f>
        <v>0.44825466644234324</v>
      </c>
      <c r="P644" s="23">
        <f t="shared" ref="P644:P707" si="114">IF(G644&lt;0,E644*L644,0)</f>
        <v>0</v>
      </c>
      <c r="Q644" s="23">
        <f>SUMIF(P$3:P644, "&lt;0")</f>
        <v>-683562.78028773132</v>
      </c>
      <c r="R644" s="23">
        <f t="shared" ref="R644:R707" si="115">Q644/3600000*-1</f>
        <v>0.18987855007992538</v>
      </c>
      <c r="S644" s="20">
        <f t="shared" ref="S644:S707" si="116">IF(M644&gt;0,M644,P644)</f>
        <v>5559.3285065740693</v>
      </c>
      <c r="T644" s="20">
        <f t="shared" ref="T644:T707" si="117">L644*E644/1000</f>
        <v>5.5593285065740696</v>
      </c>
      <c r="U644" s="20">
        <f>(0.5*'Vehicle Data'!$C$3*(E644^2-E643^2))/1000</f>
        <v>-0.64025000000002241</v>
      </c>
      <c r="V644" s="20">
        <f t="shared" si="108"/>
        <v>0</v>
      </c>
      <c r="W644" s="37">
        <f>SUM(V$3:V644)/3600</f>
        <v>0.10606679972565161</v>
      </c>
      <c r="Y644" s="3"/>
    </row>
    <row r="645" spans="1:25" x14ac:dyDescent="0.3">
      <c r="A645" s="8" t="s">
        <v>19</v>
      </c>
      <c r="B645" s="8">
        <v>642</v>
      </c>
      <c r="C645" s="8">
        <v>53</v>
      </c>
      <c r="D645" s="13">
        <v>53.1</v>
      </c>
      <c r="E645" s="26">
        <f t="shared" si="111"/>
        <v>14.75</v>
      </c>
      <c r="F645" s="26">
        <f>SUM(E$3:E645)</f>
        <v>3572.5277777777801</v>
      </c>
      <c r="G645" s="32">
        <f t="shared" si="109"/>
        <v>0.23611111111111052</v>
      </c>
      <c r="H645" s="32">
        <f t="shared" ref="H645:H708" si="118">($G646-$G644)/2</f>
        <v>0.11805555555555575</v>
      </c>
      <c r="I645" s="35">
        <f>'Vehicle Data'!$C$8</f>
        <v>185.52672000000001</v>
      </c>
      <c r="J645" s="35">
        <f>0.5*'Vehicle Data'!$C$4*'Vehicle Data'!$C$9*'Vehicle Data'!$C$6*(Calculations!E645^2)</f>
        <v>109.45569374999999</v>
      </c>
      <c r="K645" s="35">
        <f>'Vehicle Data'!$C$3*G645</f>
        <v>372.11111111111018</v>
      </c>
      <c r="L645" s="35">
        <f t="shared" si="112"/>
        <v>667.09352486111015</v>
      </c>
      <c r="M645" s="22">
        <f t="shared" si="110"/>
        <v>9839.6294917013747</v>
      </c>
      <c r="N645" s="22">
        <f>SUM(M$3:M645)</f>
        <v>1623556.4286841371</v>
      </c>
      <c r="O645" s="22">
        <f t="shared" si="113"/>
        <v>0.45098789685670476</v>
      </c>
      <c r="P645" s="23">
        <f t="shared" si="114"/>
        <v>0</v>
      </c>
      <c r="Q645" s="23">
        <f>SUMIF(P$3:P645, "&lt;0")</f>
        <v>-683562.78028773132</v>
      </c>
      <c r="R645" s="23">
        <f t="shared" si="115"/>
        <v>0.18987855007992538</v>
      </c>
      <c r="S645" s="20">
        <f t="shared" si="116"/>
        <v>9839.6294917013747</v>
      </c>
      <c r="T645" s="20">
        <f t="shared" si="117"/>
        <v>9.8396294917013751</v>
      </c>
      <c r="U645" s="20">
        <f>(0.5*'Vehicle Data'!$C$3*(E645^2-E644^2))/1000</f>
        <v>3.2134104938271704</v>
      </c>
      <c r="V645" s="20">
        <f t="shared" ref="V645:V708" si="119">IF(U644-U645&gt;0,(U644-U645)*0.8,0)</f>
        <v>0</v>
      </c>
      <c r="W645" s="37">
        <f>SUM(V$3:V645)/3600</f>
        <v>0.10606679972565161</v>
      </c>
      <c r="Y645" s="3"/>
    </row>
    <row r="646" spans="1:25" x14ac:dyDescent="0.3">
      <c r="A646" s="8" t="s">
        <v>19</v>
      </c>
      <c r="B646" s="8">
        <v>643</v>
      </c>
      <c r="C646" s="8">
        <v>54</v>
      </c>
      <c r="D646" s="13">
        <v>54.3</v>
      </c>
      <c r="E646" s="26">
        <f t="shared" si="111"/>
        <v>15.083333333333332</v>
      </c>
      <c r="F646" s="26">
        <f>SUM(E$3:E646)</f>
        <v>3587.6111111111136</v>
      </c>
      <c r="G646" s="32">
        <f t="shared" ref="G646:G709" si="120">($D647-$D645)/2/3.6</f>
        <v>0.29166666666666685</v>
      </c>
      <c r="H646" s="32">
        <f t="shared" si="118"/>
        <v>-3.4722222222221738E-2</v>
      </c>
      <c r="I646" s="35">
        <f>'Vehicle Data'!$C$8</f>
        <v>185.52672000000001</v>
      </c>
      <c r="J646" s="35">
        <f>0.5*'Vehicle Data'!$C$4*'Vehicle Data'!$C$9*'Vehicle Data'!$C$6*(Calculations!E646^2)</f>
        <v>114.45874374999998</v>
      </c>
      <c r="K646" s="35">
        <f>'Vehicle Data'!$C$3*G646</f>
        <v>459.66666666666697</v>
      </c>
      <c r="L646" s="35">
        <f t="shared" si="112"/>
        <v>759.65213041666698</v>
      </c>
      <c r="M646" s="22">
        <f t="shared" si="110"/>
        <v>11458.086300451392</v>
      </c>
      <c r="N646" s="22">
        <f>SUM(M$3:M646)</f>
        <v>1635014.5149845884</v>
      </c>
      <c r="O646" s="22">
        <f t="shared" si="113"/>
        <v>0.45417069860683013</v>
      </c>
      <c r="P646" s="23">
        <f t="shared" si="114"/>
        <v>0</v>
      </c>
      <c r="Q646" s="23">
        <f>SUMIF(P$3:P646, "&lt;0")</f>
        <v>-683562.78028773132</v>
      </c>
      <c r="R646" s="23">
        <f t="shared" si="115"/>
        <v>0.18987855007992538</v>
      </c>
      <c r="S646" s="20">
        <f t="shared" si="116"/>
        <v>11458.086300451392</v>
      </c>
      <c r="T646" s="20">
        <f t="shared" si="117"/>
        <v>11.458086300451392</v>
      </c>
      <c r="U646" s="20">
        <f>(0.5*'Vehicle Data'!$C$3*(E646^2-E645^2))/1000</f>
        <v>7.8362222222221876</v>
      </c>
      <c r="V646" s="20">
        <f t="shared" si="119"/>
        <v>0</v>
      </c>
      <c r="W646" s="37">
        <f>SUM(V$3:V646)/3600</f>
        <v>0.10606679972565161</v>
      </c>
      <c r="Y646" s="3"/>
    </row>
    <row r="647" spans="1:25" x14ac:dyDescent="0.3">
      <c r="A647" s="8" t="s">
        <v>19</v>
      </c>
      <c r="B647" s="8">
        <v>644</v>
      </c>
      <c r="C647" s="8">
        <v>55</v>
      </c>
      <c r="D647" s="13">
        <v>55.2</v>
      </c>
      <c r="E647" s="26">
        <f t="shared" si="111"/>
        <v>15.333333333333334</v>
      </c>
      <c r="F647" s="26">
        <f>SUM(E$3:E647)</f>
        <v>3602.9444444444471</v>
      </c>
      <c r="G647" s="32">
        <f t="shared" si="120"/>
        <v>0.16666666666666705</v>
      </c>
      <c r="H647" s="32">
        <f t="shared" si="118"/>
        <v>-9.7222222222222612E-2</v>
      </c>
      <c r="I647" s="35">
        <f>'Vehicle Data'!$C$8</f>
        <v>185.52672000000001</v>
      </c>
      <c r="J647" s="35">
        <f>0.5*'Vehicle Data'!$C$4*'Vehicle Data'!$C$9*'Vehicle Data'!$C$6*(Calculations!E647^2)</f>
        <v>118.28440000000002</v>
      </c>
      <c r="K647" s="35">
        <f>'Vehicle Data'!$C$3*G647</f>
        <v>262.66666666666725</v>
      </c>
      <c r="L647" s="35">
        <f t="shared" si="112"/>
        <v>566.47778666666727</v>
      </c>
      <c r="M647" s="22">
        <f t="shared" si="110"/>
        <v>8685.9927288888994</v>
      </c>
      <c r="N647" s="22">
        <f>SUM(M$3:M647)</f>
        <v>1643700.5077134774</v>
      </c>
      <c r="O647" s="22">
        <f t="shared" si="113"/>
        <v>0.4565834743648548</v>
      </c>
      <c r="P647" s="23">
        <f t="shared" si="114"/>
        <v>0</v>
      </c>
      <c r="Q647" s="23">
        <f>SUMIF(P$3:P647, "&lt;0")</f>
        <v>-683562.78028773132</v>
      </c>
      <c r="R647" s="23">
        <f t="shared" si="115"/>
        <v>0.18987855007992538</v>
      </c>
      <c r="S647" s="20">
        <f t="shared" si="116"/>
        <v>8685.9927288888994</v>
      </c>
      <c r="T647" s="20">
        <f t="shared" si="117"/>
        <v>8.6859927288889001</v>
      </c>
      <c r="U647" s="20">
        <f>(0.5*'Vehicle Data'!$C$3*(E647^2-E646^2))/1000</f>
        <v>5.9920833333333929</v>
      </c>
      <c r="V647" s="20">
        <f t="shared" si="119"/>
        <v>1.4753111111110357</v>
      </c>
      <c r="W647" s="37">
        <f>SUM(V$3:V647)/3600</f>
        <v>0.10647660836762689</v>
      </c>
      <c r="Y647" s="3"/>
    </row>
    <row r="648" spans="1:25" x14ac:dyDescent="0.3">
      <c r="A648" s="8" t="s">
        <v>19</v>
      </c>
      <c r="B648" s="8">
        <v>645</v>
      </c>
      <c r="C648" s="8">
        <v>56</v>
      </c>
      <c r="D648" s="13">
        <v>55.5</v>
      </c>
      <c r="E648" s="26">
        <f t="shared" si="111"/>
        <v>15.416666666666666</v>
      </c>
      <c r="F648" s="26">
        <f>SUM(E$3:E648)</f>
        <v>3618.3611111111136</v>
      </c>
      <c r="G648" s="32">
        <f t="shared" si="120"/>
        <v>9.7222222222221627E-2</v>
      </c>
      <c r="H648" s="32">
        <f t="shared" si="118"/>
        <v>-2.7777777777778165E-2</v>
      </c>
      <c r="I648" s="35">
        <f>'Vehicle Data'!$C$8</f>
        <v>185.52672000000001</v>
      </c>
      <c r="J648" s="35">
        <f>0.5*'Vehicle Data'!$C$4*'Vehicle Data'!$C$9*'Vehicle Data'!$C$6*(Calculations!E648^2)</f>
        <v>119.57359374999999</v>
      </c>
      <c r="K648" s="35">
        <f>'Vehicle Data'!$C$3*G648</f>
        <v>153.22222222222129</v>
      </c>
      <c r="L648" s="35">
        <f t="shared" si="112"/>
        <v>458.32253597222132</v>
      </c>
      <c r="M648" s="22">
        <f t="shared" si="110"/>
        <v>7065.8057629050782</v>
      </c>
      <c r="N648" s="22">
        <f>SUM(M$3:M648)</f>
        <v>1650766.3134763825</v>
      </c>
      <c r="O648" s="22">
        <f t="shared" si="113"/>
        <v>0.45854619818788406</v>
      </c>
      <c r="P648" s="23">
        <f t="shared" si="114"/>
        <v>0</v>
      </c>
      <c r="Q648" s="23">
        <f>SUMIF(P$3:P648, "&lt;0")</f>
        <v>-683562.78028773132</v>
      </c>
      <c r="R648" s="23">
        <f t="shared" si="115"/>
        <v>0.18987855007992538</v>
      </c>
      <c r="S648" s="20">
        <f t="shared" si="116"/>
        <v>7065.8057629050782</v>
      </c>
      <c r="T648" s="20">
        <f t="shared" si="117"/>
        <v>7.0658057629050779</v>
      </c>
      <c r="U648" s="20">
        <f>(0.5*'Vehicle Data'!$C$3*(E648^2-E647^2))/1000</f>
        <v>2.0192499999999551</v>
      </c>
      <c r="V648" s="20">
        <f t="shared" si="119"/>
        <v>3.1782666666667505</v>
      </c>
      <c r="W648" s="37">
        <f>SUM(V$3:V648)/3600</f>
        <v>0.10735946021947876</v>
      </c>
      <c r="Y648" s="3"/>
    </row>
    <row r="649" spans="1:25" x14ac:dyDescent="0.3">
      <c r="A649" s="8" t="s">
        <v>19</v>
      </c>
      <c r="B649" s="8">
        <v>646</v>
      </c>
      <c r="C649" s="8">
        <v>57</v>
      </c>
      <c r="D649" s="13">
        <v>55.9</v>
      </c>
      <c r="E649" s="26">
        <f t="shared" si="111"/>
        <v>15.527777777777777</v>
      </c>
      <c r="F649" s="26">
        <f>SUM(E$3:E649)</f>
        <v>3633.8888888888914</v>
      </c>
      <c r="G649" s="32">
        <f t="shared" si="120"/>
        <v>0.11111111111111072</v>
      </c>
      <c r="H649" s="32">
        <f t="shared" si="118"/>
        <v>6.9444444444450373E-3</v>
      </c>
      <c r="I649" s="35">
        <f>'Vehicle Data'!$C$8</f>
        <v>185.52672000000001</v>
      </c>
      <c r="J649" s="35">
        <f>0.5*'Vehicle Data'!$C$4*'Vehicle Data'!$C$9*'Vehicle Data'!$C$6*(Calculations!E649^2)</f>
        <v>121.30338819444444</v>
      </c>
      <c r="K649" s="35">
        <f>'Vehicle Data'!$C$3*G649</f>
        <v>175.11111111111049</v>
      </c>
      <c r="L649" s="35">
        <f t="shared" si="112"/>
        <v>481.94121930555491</v>
      </c>
      <c r="M649" s="22">
        <f t="shared" si="110"/>
        <v>7483.4761553279213</v>
      </c>
      <c r="N649" s="22">
        <f>SUM(M$3:M649)</f>
        <v>1658249.7896317104</v>
      </c>
      <c r="O649" s="22">
        <f t="shared" si="113"/>
        <v>0.46062494156436401</v>
      </c>
      <c r="P649" s="23">
        <f t="shared" si="114"/>
        <v>0</v>
      </c>
      <c r="Q649" s="23">
        <f>SUMIF(P$3:P649, "&lt;0")</f>
        <v>-683562.78028773132</v>
      </c>
      <c r="R649" s="23">
        <f t="shared" si="115"/>
        <v>0.18987855007992538</v>
      </c>
      <c r="S649" s="20">
        <f t="shared" si="116"/>
        <v>7483.4761553279213</v>
      </c>
      <c r="T649" s="20">
        <f t="shared" si="117"/>
        <v>7.4834761553279217</v>
      </c>
      <c r="U649" s="20">
        <f>(0.5*'Vehicle Data'!$C$3*(E649^2-E648^2))/1000</f>
        <v>2.7093580246913644</v>
      </c>
      <c r="V649" s="20">
        <f t="shared" si="119"/>
        <v>0</v>
      </c>
      <c r="W649" s="37">
        <f>SUM(V$3:V649)/3600</f>
        <v>0.10735946021947876</v>
      </c>
      <c r="Y649" s="3"/>
    </row>
    <row r="650" spans="1:25" x14ac:dyDescent="0.3">
      <c r="A650" s="8" t="s">
        <v>19</v>
      </c>
      <c r="B650" s="8">
        <v>647</v>
      </c>
      <c r="C650" s="8">
        <v>58</v>
      </c>
      <c r="D650" s="13">
        <v>56.3</v>
      </c>
      <c r="E650" s="26">
        <f t="shared" si="111"/>
        <v>15.638888888888888</v>
      </c>
      <c r="F650" s="26">
        <f>SUM(E$3:E650)</f>
        <v>3649.5277777777801</v>
      </c>
      <c r="G650" s="32">
        <f t="shared" si="120"/>
        <v>0.1111111111111117</v>
      </c>
      <c r="H650" s="32">
        <f t="shared" si="118"/>
        <v>-1.3888888888888597E-2</v>
      </c>
      <c r="I650" s="35">
        <f>'Vehicle Data'!$C$8</f>
        <v>185.52672000000001</v>
      </c>
      <c r="J650" s="35">
        <f>0.5*'Vehicle Data'!$C$4*'Vehicle Data'!$C$9*'Vehicle Data'!$C$6*(Calculations!E650^2)</f>
        <v>123.04560486111109</v>
      </c>
      <c r="K650" s="35">
        <f>'Vehicle Data'!$C$3*G650</f>
        <v>175.11111111111205</v>
      </c>
      <c r="L650" s="35">
        <f t="shared" si="112"/>
        <v>483.68343597222315</v>
      </c>
      <c r="M650" s="22">
        <f t="shared" si="110"/>
        <v>7564.2715125656005</v>
      </c>
      <c r="N650" s="22">
        <f>SUM(M$3:M650)</f>
        <v>1665814.0611442761</v>
      </c>
      <c r="O650" s="22">
        <f t="shared" si="113"/>
        <v>0.46272612809563224</v>
      </c>
      <c r="P650" s="23">
        <f t="shared" si="114"/>
        <v>0</v>
      </c>
      <c r="Q650" s="23">
        <f>SUMIF(P$3:P650, "&lt;0")</f>
        <v>-683562.78028773132</v>
      </c>
      <c r="R650" s="23">
        <f t="shared" si="115"/>
        <v>0.18987855007992538</v>
      </c>
      <c r="S650" s="20">
        <f t="shared" si="116"/>
        <v>7564.2715125656005</v>
      </c>
      <c r="T650" s="20">
        <f t="shared" si="117"/>
        <v>7.5642715125656004</v>
      </c>
      <c r="U650" s="20">
        <f>(0.5*'Vehicle Data'!$C$3*(E650^2-E649^2))/1000</f>
        <v>2.7288148148147915</v>
      </c>
      <c r="V650" s="20">
        <f t="shared" si="119"/>
        <v>0</v>
      </c>
      <c r="W650" s="37">
        <f>SUM(V$3:V650)/3600</f>
        <v>0.10735946021947876</v>
      </c>
      <c r="Y650" s="3"/>
    </row>
    <row r="651" spans="1:25" x14ac:dyDescent="0.3">
      <c r="A651" s="8" t="s">
        <v>19</v>
      </c>
      <c r="B651" s="8">
        <v>648</v>
      </c>
      <c r="C651" s="8">
        <v>59</v>
      </c>
      <c r="D651" s="13">
        <v>56.7</v>
      </c>
      <c r="E651" s="26">
        <f t="shared" si="111"/>
        <v>15.75</v>
      </c>
      <c r="F651" s="26">
        <f>SUM(E$3:E651)</f>
        <v>3665.2777777777801</v>
      </c>
      <c r="G651" s="32">
        <f t="shared" si="120"/>
        <v>8.3333333333333523E-2</v>
      </c>
      <c r="H651" s="32">
        <f t="shared" si="118"/>
        <v>-4.8611111111111799E-2</v>
      </c>
      <c r="I651" s="35">
        <f>'Vehicle Data'!$C$8</f>
        <v>185.52672000000001</v>
      </c>
      <c r="J651" s="35">
        <f>0.5*'Vehicle Data'!$C$4*'Vehicle Data'!$C$9*'Vehicle Data'!$C$6*(Calculations!E651^2)</f>
        <v>124.80024374999999</v>
      </c>
      <c r="K651" s="35">
        <f>'Vehicle Data'!$C$3*G651</f>
        <v>131.33333333333363</v>
      </c>
      <c r="L651" s="35">
        <f t="shared" si="112"/>
        <v>441.6602970833336</v>
      </c>
      <c r="M651" s="22">
        <f t="shared" si="110"/>
        <v>6956.1496790625042</v>
      </c>
      <c r="N651" s="22">
        <f>SUM(M$3:M651)</f>
        <v>1672770.2108233385</v>
      </c>
      <c r="O651" s="22">
        <f t="shared" si="113"/>
        <v>0.46465839189537178</v>
      </c>
      <c r="P651" s="23">
        <f t="shared" si="114"/>
        <v>0</v>
      </c>
      <c r="Q651" s="23">
        <f>SUMIF(P$3:P651, "&lt;0")</f>
        <v>-683562.78028773132</v>
      </c>
      <c r="R651" s="23">
        <f t="shared" si="115"/>
        <v>0.18987855007992538</v>
      </c>
      <c r="S651" s="20">
        <f t="shared" si="116"/>
        <v>6956.1496790625042</v>
      </c>
      <c r="T651" s="20">
        <f t="shared" si="117"/>
        <v>6.9561496790625039</v>
      </c>
      <c r="U651" s="20">
        <f>(0.5*'Vehicle Data'!$C$3*(E651^2-E650^2))/1000</f>
        <v>2.7482716049383087</v>
      </c>
      <c r="V651" s="20">
        <f t="shared" si="119"/>
        <v>0</v>
      </c>
      <c r="W651" s="37">
        <f>SUM(V$3:V651)/3600</f>
        <v>0.10735946021947876</v>
      </c>
      <c r="Y651" s="3"/>
    </row>
    <row r="652" spans="1:25" x14ac:dyDescent="0.3">
      <c r="A652" s="8" t="s">
        <v>19</v>
      </c>
      <c r="B652" s="8">
        <v>649</v>
      </c>
      <c r="C652" s="8">
        <v>60</v>
      </c>
      <c r="D652" s="13">
        <v>56.9</v>
      </c>
      <c r="E652" s="26">
        <f t="shared" si="111"/>
        <v>15.805555555555555</v>
      </c>
      <c r="F652" s="26">
        <f>SUM(E$3:E652)</f>
        <v>3681.0833333333358</v>
      </c>
      <c r="G652" s="32">
        <f t="shared" si="120"/>
        <v>1.3888888888888099E-2</v>
      </c>
      <c r="H652" s="32">
        <f t="shared" si="118"/>
        <v>-0.10416666666666666</v>
      </c>
      <c r="I652" s="35">
        <f>'Vehicle Data'!$C$8</f>
        <v>185.52672000000001</v>
      </c>
      <c r="J652" s="35">
        <f>0.5*'Vehicle Data'!$C$4*'Vehicle Data'!$C$9*'Vehicle Data'!$C$6*(Calculations!E652^2)</f>
        <v>125.68222152777777</v>
      </c>
      <c r="K652" s="35">
        <f>'Vehicle Data'!$C$3*G652</f>
        <v>21.888888888887642</v>
      </c>
      <c r="L652" s="35">
        <f t="shared" si="112"/>
        <v>333.09783041666543</v>
      </c>
      <c r="M652" s="22">
        <f t="shared" si="110"/>
        <v>5264.7962640856285</v>
      </c>
      <c r="N652" s="22">
        <f>SUM(M$3:M652)</f>
        <v>1678035.0070874242</v>
      </c>
      <c r="O652" s="22">
        <f t="shared" si="113"/>
        <v>0.46612083530206228</v>
      </c>
      <c r="P652" s="23">
        <f t="shared" si="114"/>
        <v>0</v>
      </c>
      <c r="Q652" s="23">
        <f>SUMIF(P$3:P652, "&lt;0")</f>
        <v>-683562.78028773132</v>
      </c>
      <c r="R652" s="23">
        <f t="shared" si="115"/>
        <v>0.18987855007992538</v>
      </c>
      <c r="S652" s="20">
        <f t="shared" si="116"/>
        <v>5264.7962640856285</v>
      </c>
      <c r="T652" s="20">
        <f t="shared" si="117"/>
        <v>5.2647962640856285</v>
      </c>
      <c r="U652" s="20">
        <f>(0.5*'Vehicle Data'!$C$3*(E652^2-E651^2))/1000</f>
        <v>1.381432098765434</v>
      </c>
      <c r="V652" s="20">
        <f t="shared" si="119"/>
        <v>1.0934716049382998</v>
      </c>
      <c r="W652" s="37">
        <f>SUM(V$3:V652)/3600</f>
        <v>0.10766320233196162</v>
      </c>
      <c r="Y652" s="3"/>
    </row>
    <row r="653" spans="1:25" x14ac:dyDescent="0.3">
      <c r="A653" s="8" t="s">
        <v>19</v>
      </c>
      <c r="B653" s="8">
        <v>650</v>
      </c>
      <c r="C653" s="8">
        <v>61</v>
      </c>
      <c r="D653" s="13">
        <v>56.8</v>
      </c>
      <c r="E653" s="26">
        <f t="shared" si="111"/>
        <v>15.777777777777777</v>
      </c>
      <c r="F653" s="26">
        <f>SUM(E$3:E653)</f>
        <v>3696.8611111111136</v>
      </c>
      <c r="G653" s="32">
        <f t="shared" si="120"/>
        <v>-0.12499999999999981</v>
      </c>
      <c r="H653" s="32">
        <f t="shared" si="118"/>
        <v>-0.18749999999999922</v>
      </c>
      <c r="I653" s="35">
        <f>'Vehicle Data'!$C$8</f>
        <v>185.52672000000001</v>
      </c>
      <c r="J653" s="35">
        <f>0.5*'Vehicle Data'!$C$4*'Vehicle Data'!$C$9*'Vehicle Data'!$C$6*(Calculations!E653^2)</f>
        <v>125.24084444444443</v>
      </c>
      <c r="K653" s="35">
        <f>'Vehicle Data'!$C$3*G653</f>
        <v>-196.99999999999969</v>
      </c>
      <c r="L653" s="35">
        <f t="shared" si="112"/>
        <v>113.76756444444479</v>
      </c>
      <c r="M653" s="22">
        <f t="shared" si="110"/>
        <v>0</v>
      </c>
      <c r="N653" s="22">
        <f>SUM(M$3:M653)</f>
        <v>1678035.0070874242</v>
      </c>
      <c r="O653" s="22">
        <f t="shared" si="113"/>
        <v>0.46612083530206228</v>
      </c>
      <c r="P653" s="23">
        <f t="shared" si="114"/>
        <v>1794.9993501234621</v>
      </c>
      <c r="Q653" s="23">
        <f>SUMIF(P$3:P653, "&lt;0")</f>
        <v>-683562.78028773132</v>
      </c>
      <c r="R653" s="23">
        <f t="shared" si="115"/>
        <v>0.18987855007992538</v>
      </c>
      <c r="S653" s="20">
        <f t="shared" si="116"/>
        <v>1794.9993501234621</v>
      </c>
      <c r="T653" s="20">
        <f t="shared" si="117"/>
        <v>1.7949993501234622</v>
      </c>
      <c r="U653" s="20">
        <f>(0.5*'Vehicle Data'!$C$3*(E653^2-E652^2))/1000</f>
        <v>-0.69132407407409235</v>
      </c>
      <c r="V653" s="20">
        <f t="shared" si="119"/>
        <v>1.6582049382716211</v>
      </c>
      <c r="W653" s="37">
        <f>SUM(V$3:V653)/3600</f>
        <v>0.10812381481481485</v>
      </c>
      <c r="Y653" s="3"/>
    </row>
    <row r="654" spans="1:25" x14ac:dyDescent="0.3">
      <c r="A654" s="8" t="s">
        <v>19</v>
      </c>
      <c r="B654" s="8">
        <v>651</v>
      </c>
      <c r="C654" s="8">
        <v>62</v>
      </c>
      <c r="D654" s="13">
        <v>56</v>
      </c>
      <c r="E654" s="26">
        <f t="shared" si="111"/>
        <v>15.555555555555555</v>
      </c>
      <c r="F654" s="26">
        <f>SUM(E$3:E654)</f>
        <v>3712.4166666666692</v>
      </c>
      <c r="G654" s="32">
        <f t="shared" si="120"/>
        <v>-0.36111111111111033</v>
      </c>
      <c r="H654" s="32">
        <f t="shared" si="118"/>
        <v>-0.20833333333333331</v>
      </c>
      <c r="I654" s="35">
        <f>'Vehicle Data'!$C$8</f>
        <v>185.52672000000001</v>
      </c>
      <c r="J654" s="35">
        <f>0.5*'Vehicle Data'!$C$4*'Vehicle Data'!$C$9*'Vehicle Data'!$C$6*(Calculations!E654^2)</f>
        <v>121.73777777777777</v>
      </c>
      <c r="K654" s="35">
        <f>'Vehicle Data'!$C$3*G654</f>
        <v>-569.11111111110984</v>
      </c>
      <c r="L654" s="35">
        <f t="shared" si="112"/>
        <v>-261.84661333333207</v>
      </c>
      <c r="M654" s="22">
        <f t="shared" si="110"/>
        <v>0</v>
      </c>
      <c r="N654" s="22">
        <f>SUM(M$3:M654)</f>
        <v>1678035.0070874242</v>
      </c>
      <c r="O654" s="22">
        <f t="shared" si="113"/>
        <v>0.46612083530206228</v>
      </c>
      <c r="P654" s="23">
        <f t="shared" si="114"/>
        <v>-4073.169540740721</v>
      </c>
      <c r="Q654" s="23">
        <f>SUMIF(P$3:P654, "&lt;0")</f>
        <v>-687635.94982847199</v>
      </c>
      <c r="R654" s="23">
        <f t="shared" si="115"/>
        <v>0.19100998606346445</v>
      </c>
      <c r="S654" s="20">
        <f t="shared" si="116"/>
        <v>-4073.169540740721</v>
      </c>
      <c r="T654" s="20">
        <f t="shared" si="117"/>
        <v>-4.0731695407407207</v>
      </c>
      <c r="U654" s="20">
        <f>(0.5*'Vehicle Data'!$C$3*(E654^2-E653^2))/1000</f>
        <v>-5.4868148148148137</v>
      </c>
      <c r="V654" s="20">
        <f t="shared" si="119"/>
        <v>3.8363925925925773</v>
      </c>
      <c r="W654" s="37">
        <f>SUM(V$3:V654)/3600</f>
        <v>0.10918947942386835</v>
      </c>
      <c r="Y654" s="3"/>
    </row>
    <row r="655" spans="1:25" x14ac:dyDescent="0.3">
      <c r="A655" s="8" t="s">
        <v>19</v>
      </c>
      <c r="B655" s="8">
        <v>652</v>
      </c>
      <c r="C655" s="8">
        <v>63</v>
      </c>
      <c r="D655" s="13">
        <v>54.2</v>
      </c>
      <c r="E655" s="26">
        <f t="shared" si="111"/>
        <v>15.055555555555555</v>
      </c>
      <c r="F655" s="26">
        <f>SUM(E$3:E655)</f>
        <v>3727.4722222222249</v>
      </c>
      <c r="G655" s="32">
        <f t="shared" si="120"/>
        <v>-0.54166666666666641</v>
      </c>
      <c r="H655" s="32">
        <f t="shared" si="118"/>
        <v>-0.10416666666666716</v>
      </c>
      <c r="I655" s="35">
        <f>'Vehicle Data'!$C$8</f>
        <v>185.52672000000001</v>
      </c>
      <c r="J655" s="35">
        <f>0.5*'Vehicle Data'!$C$4*'Vehicle Data'!$C$9*'Vehicle Data'!$C$6*(Calculations!E655^2)</f>
        <v>114.03755277777778</v>
      </c>
      <c r="K655" s="35">
        <f>'Vehicle Data'!$C$3*G655</f>
        <v>-853.66666666666629</v>
      </c>
      <c r="L655" s="35">
        <f t="shared" si="112"/>
        <v>-554.10239388888851</v>
      </c>
      <c r="M655" s="22">
        <f t="shared" si="110"/>
        <v>0</v>
      </c>
      <c r="N655" s="22">
        <f>SUM(M$3:M655)</f>
        <v>1678035.0070874242</v>
      </c>
      <c r="O655" s="22">
        <f t="shared" si="113"/>
        <v>0.46612083530206228</v>
      </c>
      <c r="P655" s="23">
        <f t="shared" si="114"/>
        <v>-8342.3193746604884</v>
      </c>
      <c r="Q655" s="23">
        <f>SUMIF(P$3:P655, "&lt;0")</f>
        <v>-695978.26920313248</v>
      </c>
      <c r="R655" s="23">
        <f t="shared" si="115"/>
        <v>0.19332729700087015</v>
      </c>
      <c r="S655" s="20">
        <f t="shared" si="116"/>
        <v>-8342.3193746604884</v>
      </c>
      <c r="T655" s="20">
        <f t="shared" si="117"/>
        <v>-8.3423193746604891</v>
      </c>
      <c r="U655" s="20">
        <f>(0.5*'Vehicle Data'!$C$3*(E655^2-E654^2))/1000</f>
        <v>-12.060777777777769</v>
      </c>
      <c r="V655" s="20">
        <f t="shared" si="119"/>
        <v>5.2591703703703647</v>
      </c>
      <c r="W655" s="37">
        <f>SUM(V$3:V655)/3600</f>
        <v>0.11065036008230457</v>
      </c>
      <c r="Y655" s="3"/>
    </row>
    <row r="656" spans="1:25" x14ac:dyDescent="0.3">
      <c r="A656" s="8" t="s">
        <v>19</v>
      </c>
      <c r="B656" s="8">
        <v>653</v>
      </c>
      <c r="C656" s="8">
        <v>64</v>
      </c>
      <c r="D656" s="13">
        <v>52.1</v>
      </c>
      <c r="E656" s="26">
        <f t="shared" si="111"/>
        <v>14.472222222222221</v>
      </c>
      <c r="F656" s="26">
        <f>SUM(E$3:E656)</f>
        <v>3741.9444444444471</v>
      </c>
      <c r="G656" s="32">
        <f t="shared" si="120"/>
        <v>-0.56944444444444464</v>
      </c>
      <c r="H656" s="32">
        <f t="shared" si="118"/>
        <v>-6.9444444444444475E-2</v>
      </c>
      <c r="I656" s="35">
        <f>'Vehicle Data'!$C$8</f>
        <v>185.52672000000001</v>
      </c>
      <c r="J656" s="35">
        <f>0.5*'Vehicle Data'!$C$4*'Vehicle Data'!$C$9*'Vehicle Data'!$C$6*(Calculations!E656^2)</f>
        <v>105.37188819444442</v>
      </c>
      <c r="K656" s="35">
        <f>'Vehicle Data'!$C$3*G656</f>
        <v>-897.4444444444448</v>
      </c>
      <c r="L656" s="35">
        <f t="shared" si="112"/>
        <v>-606.54583625000032</v>
      </c>
      <c r="M656" s="22">
        <f t="shared" si="110"/>
        <v>0</v>
      </c>
      <c r="N656" s="22">
        <f>SUM(M$3:M656)</f>
        <v>1678035.0070874242</v>
      </c>
      <c r="O656" s="22">
        <f t="shared" si="113"/>
        <v>0.46612083530206228</v>
      </c>
      <c r="P656" s="23">
        <f t="shared" si="114"/>
        <v>-8778.0661301736145</v>
      </c>
      <c r="Q656" s="23">
        <f>SUMIF(P$3:P656, "&lt;0")</f>
        <v>-704756.33533330611</v>
      </c>
      <c r="R656" s="23">
        <f t="shared" si="115"/>
        <v>0.19576564870369614</v>
      </c>
      <c r="S656" s="20">
        <f t="shared" si="116"/>
        <v>-8778.0661301736145</v>
      </c>
      <c r="T656" s="20">
        <f t="shared" si="117"/>
        <v>-8.7780661301736149</v>
      </c>
      <c r="U656" s="20">
        <f>(0.5*'Vehicle Data'!$C$3*(E656^2-E655^2))/1000</f>
        <v>-13.572935185185209</v>
      </c>
      <c r="V656" s="20">
        <f t="shared" si="119"/>
        <v>1.2097259259259516</v>
      </c>
      <c r="W656" s="37">
        <f>SUM(V$3:V656)/3600</f>
        <v>0.11098639506172844</v>
      </c>
      <c r="Y656" s="3"/>
    </row>
    <row r="657" spans="1:25" x14ac:dyDescent="0.3">
      <c r="A657" s="8" t="s">
        <v>19</v>
      </c>
      <c r="B657" s="8">
        <v>654</v>
      </c>
      <c r="C657" s="8">
        <v>65</v>
      </c>
      <c r="D657" s="13">
        <v>50.1</v>
      </c>
      <c r="E657" s="26">
        <f t="shared" si="111"/>
        <v>13.916666666666666</v>
      </c>
      <c r="F657" s="26">
        <f>SUM(E$3:E657)</f>
        <v>3755.8611111111136</v>
      </c>
      <c r="G657" s="32">
        <f t="shared" si="120"/>
        <v>-0.68055555555555536</v>
      </c>
      <c r="H657" s="32">
        <f t="shared" si="118"/>
        <v>-0.19444444444444425</v>
      </c>
      <c r="I657" s="35">
        <f>'Vehicle Data'!$C$8</f>
        <v>185.52672000000001</v>
      </c>
      <c r="J657" s="35">
        <f>0.5*'Vehicle Data'!$C$4*'Vehicle Data'!$C$9*'Vehicle Data'!$C$6*(Calculations!E657^2)</f>
        <v>97.437193749999992</v>
      </c>
      <c r="K657" s="35">
        <f>'Vehicle Data'!$C$3*G657</f>
        <v>-1072.5555555555552</v>
      </c>
      <c r="L657" s="35">
        <f t="shared" si="112"/>
        <v>-789.59164180555513</v>
      </c>
      <c r="M657" s="22">
        <f t="shared" si="110"/>
        <v>0</v>
      </c>
      <c r="N657" s="22">
        <f>SUM(M$3:M657)</f>
        <v>1678035.0070874242</v>
      </c>
      <c r="O657" s="22">
        <f t="shared" si="113"/>
        <v>0.46612083530206228</v>
      </c>
      <c r="P657" s="23">
        <f t="shared" si="114"/>
        <v>-10988.483681793976</v>
      </c>
      <c r="Q657" s="23">
        <f>SUMIF(P$3:P657, "&lt;0")</f>
        <v>-715744.81901510013</v>
      </c>
      <c r="R657" s="23">
        <f t="shared" si="115"/>
        <v>0.19881800528197227</v>
      </c>
      <c r="S657" s="20">
        <f t="shared" si="116"/>
        <v>-10988.483681793976</v>
      </c>
      <c r="T657" s="20">
        <f t="shared" si="117"/>
        <v>-10.988483681793976</v>
      </c>
      <c r="U657" s="20">
        <f>(0.5*'Vehicle Data'!$C$3*(E657^2-E656^2))/1000</f>
        <v>-12.428024691358015</v>
      </c>
      <c r="V657" s="20">
        <f t="shared" si="119"/>
        <v>0</v>
      </c>
      <c r="W657" s="37">
        <f>SUM(V$3:V657)/3600</f>
        <v>0.11098639506172844</v>
      </c>
      <c r="Y657" s="3"/>
    </row>
    <row r="658" spans="1:25" x14ac:dyDescent="0.3">
      <c r="A658" s="8" t="s">
        <v>19</v>
      </c>
      <c r="B658" s="8">
        <v>655</v>
      </c>
      <c r="C658" s="8">
        <v>66</v>
      </c>
      <c r="D658" s="13">
        <v>47.2</v>
      </c>
      <c r="E658" s="26">
        <f t="shared" si="111"/>
        <v>13.111111111111111</v>
      </c>
      <c r="F658" s="26">
        <f>SUM(E$3:E658)</f>
        <v>3768.9722222222249</v>
      </c>
      <c r="G658" s="32">
        <f t="shared" si="120"/>
        <v>-0.95833333333333315</v>
      </c>
      <c r="H658" s="32">
        <f t="shared" si="118"/>
        <v>-0.2152777777777779</v>
      </c>
      <c r="I658" s="35">
        <f>'Vehicle Data'!$C$8</f>
        <v>185.52672000000001</v>
      </c>
      <c r="J658" s="35">
        <f>0.5*'Vehicle Data'!$C$4*'Vehicle Data'!$C$9*'Vehicle Data'!$C$6*(Calculations!E658^2)</f>
        <v>86.483511111111099</v>
      </c>
      <c r="K658" s="35">
        <f>'Vehicle Data'!$C$3*G658</f>
        <v>-1510.333333333333</v>
      </c>
      <c r="L658" s="35">
        <f t="shared" si="112"/>
        <v>-1238.3231022222219</v>
      </c>
      <c r="M658" s="22">
        <f t="shared" si="110"/>
        <v>0</v>
      </c>
      <c r="N658" s="22">
        <f>SUM(M$3:M658)</f>
        <v>1678035.0070874242</v>
      </c>
      <c r="O658" s="22">
        <f t="shared" si="113"/>
        <v>0.46612083530206228</v>
      </c>
      <c r="P658" s="23">
        <f t="shared" si="114"/>
        <v>-16235.791784691353</v>
      </c>
      <c r="Q658" s="23">
        <f>SUMIF(P$3:P658, "&lt;0")</f>
        <v>-731980.61079979152</v>
      </c>
      <c r="R658" s="23">
        <f t="shared" si="115"/>
        <v>0.20332794744438654</v>
      </c>
      <c r="S658" s="20">
        <f t="shared" si="116"/>
        <v>-16235.791784691353</v>
      </c>
      <c r="T658" s="20">
        <f t="shared" si="117"/>
        <v>-16.235791784691354</v>
      </c>
      <c r="U658" s="20">
        <f>(0.5*'Vehicle Data'!$C$3*(E658^2-E657^2))/1000</f>
        <v>-17.15663271604938</v>
      </c>
      <c r="V658" s="20">
        <f t="shared" si="119"/>
        <v>3.7828864197530923</v>
      </c>
      <c r="W658" s="37">
        <f>SUM(V$3:V658)/3600</f>
        <v>0.11203719684499319</v>
      </c>
      <c r="Y658" s="3"/>
    </row>
    <row r="659" spans="1:25" x14ac:dyDescent="0.3">
      <c r="A659" s="8" t="s">
        <v>19</v>
      </c>
      <c r="B659" s="8">
        <v>656</v>
      </c>
      <c r="C659" s="8">
        <v>67</v>
      </c>
      <c r="D659" s="13">
        <v>43.2</v>
      </c>
      <c r="E659" s="26">
        <f t="shared" si="111"/>
        <v>12</v>
      </c>
      <c r="F659" s="26">
        <f>SUM(E$3:E659)</f>
        <v>3780.9722222222249</v>
      </c>
      <c r="G659" s="32">
        <f t="shared" si="120"/>
        <v>-1.1111111111111112</v>
      </c>
      <c r="H659" s="32">
        <f t="shared" si="118"/>
        <v>1.3888888888888618E-2</v>
      </c>
      <c r="I659" s="35">
        <f>'Vehicle Data'!$C$8</f>
        <v>185.52672000000001</v>
      </c>
      <c r="J659" s="35">
        <f>0.5*'Vehicle Data'!$C$4*'Vehicle Data'!$C$9*'Vehicle Data'!$C$6*(Calculations!E659^2)</f>
        <v>72.446399999999997</v>
      </c>
      <c r="K659" s="35">
        <f>'Vehicle Data'!$C$3*G659</f>
        <v>-1751.1111111111111</v>
      </c>
      <c r="L659" s="35">
        <f t="shared" si="112"/>
        <v>-1493.1379911111112</v>
      </c>
      <c r="M659" s="22">
        <f t="shared" si="110"/>
        <v>0</v>
      </c>
      <c r="N659" s="22">
        <f>SUM(M$3:M659)</f>
        <v>1678035.0070874242</v>
      </c>
      <c r="O659" s="22">
        <f t="shared" si="113"/>
        <v>0.46612083530206228</v>
      </c>
      <c r="P659" s="23">
        <f t="shared" si="114"/>
        <v>-17917.655893333336</v>
      </c>
      <c r="Q659" s="23">
        <f>SUMIF(P$3:P659, "&lt;0")</f>
        <v>-749898.2666931249</v>
      </c>
      <c r="R659" s="23">
        <f t="shared" si="115"/>
        <v>0.20830507408142357</v>
      </c>
      <c r="S659" s="20">
        <f t="shared" si="116"/>
        <v>-17917.655893333336</v>
      </c>
      <c r="T659" s="20">
        <f t="shared" si="117"/>
        <v>-17.917655893333336</v>
      </c>
      <c r="U659" s="20">
        <f>(0.5*'Vehicle Data'!$C$3*(E659^2-E658^2))/1000</f>
        <v>-21.986172839506153</v>
      </c>
      <c r="V659" s="20">
        <f t="shared" si="119"/>
        <v>3.8636320987654189</v>
      </c>
      <c r="W659" s="37">
        <f>SUM(V$3:V659)/3600</f>
        <v>0.11311042798353914</v>
      </c>
      <c r="Y659" s="3"/>
    </row>
    <row r="660" spans="1:25" x14ac:dyDescent="0.3">
      <c r="A660" s="8" t="s">
        <v>19</v>
      </c>
      <c r="B660" s="8">
        <v>657</v>
      </c>
      <c r="C660" s="8">
        <v>68</v>
      </c>
      <c r="D660" s="13">
        <v>39.200000000000003</v>
      </c>
      <c r="E660" s="26">
        <f t="shared" si="111"/>
        <v>10.888888888888889</v>
      </c>
      <c r="F660" s="26">
        <f>SUM(E$3:E660)</f>
        <v>3791.8611111111136</v>
      </c>
      <c r="G660" s="32">
        <f t="shared" si="120"/>
        <v>-0.93055555555555591</v>
      </c>
      <c r="H660" s="32">
        <f t="shared" si="118"/>
        <v>0.2152777777777774</v>
      </c>
      <c r="I660" s="35">
        <f>'Vehicle Data'!$C$8</f>
        <v>185.52672000000001</v>
      </c>
      <c r="J660" s="35">
        <f>0.5*'Vehicle Data'!$C$4*'Vehicle Data'!$C$9*'Vehicle Data'!$C$6*(Calculations!E660^2)</f>
        <v>59.651511111111112</v>
      </c>
      <c r="K660" s="35">
        <f>'Vehicle Data'!$C$3*G660</f>
        <v>-1466.5555555555561</v>
      </c>
      <c r="L660" s="35">
        <f t="shared" si="112"/>
        <v>-1221.3773244444451</v>
      </c>
      <c r="M660" s="22">
        <f t="shared" si="110"/>
        <v>0</v>
      </c>
      <c r="N660" s="22">
        <f>SUM(M$3:M660)</f>
        <v>1678035.0070874242</v>
      </c>
      <c r="O660" s="22">
        <f t="shared" si="113"/>
        <v>0.46612083530206228</v>
      </c>
      <c r="P660" s="23">
        <f t="shared" si="114"/>
        <v>-13299.441977283957</v>
      </c>
      <c r="Q660" s="23">
        <f>SUMIF(P$3:P660, "&lt;0")</f>
        <v>-763197.70867040881</v>
      </c>
      <c r="R660" s="23">
        <f t="shared" si="115"/>
        <v>0.211999363519558</v>
      </c>
      <c r="S660" s="20">
        <f t="shared" si="116"/>
        <v>-13299.441977283957</v>
      </c>
      <c r="T660" s="20">
        <f t="shared" si="117"/>
        <v>-13.299441977283957</v>
      </c>
      <c r="U660" s="20">
        <f>(0.5*'Vehicle Data'!$C$3*(E660^2-E659^2))/1000</f>
        <v>-20.040493827160486</v>
      </c>
      <c r="V660" s="20">
        <f t="shared" si="119"/>
        <v>0</v>
      </c>
      <c r="W660" s="37">
        <f>SUM(V$3:V660)/3600</f>
        <v>0.11311042798353914</v>
      </c>
      <c r="Y660" s="3"/>
    </row>
    <row r="661" spans="1:25" x14ac:dyDescent="0.3">
      <c r="A661" s="8" t="s">
        <v>19</v>
      </c>
      <c r="B661" s="8">
        <v>658</v>
      </c>
      <c r="C661" s="8">
        <v>69</v>
      </c>
      <c r="D661" s="13">
        <v>36.5</v>
      </c>
      <c r="E661" s="26">
        <f t="shared" si="111"/>
        <v>10.138888888888889</v>
      </c>
      <c r="F661" s="26">
        <f>SUM(E$3:E661)</f>
        <v>3802.0000000000023</v>
      </c>
      <c r="G661" s="32">
        <f t="shared" si="120"/>
        <v>-0.68055555555555636</v>
      </c>
      <c r="H661" s="32">
        <f t="shared" si="118"/>
        <v>8.3333333333333537E-2</v>
      </c>
      <c r="I661" s="35">
        <f>'Vehicle Data'!$C$8</f>
        <v>185.52672000000001</v>
      </c>
      <c r="J661" s="35">
        <f>0.5*'Vehicle Data'!$C$4*'Vehicle Data'!$C$9*'Vehicle Data'!$C$6*(Calculations!E661^2)</f>
        <v>51.717204861111114</v>
      </c>
      <c r="K661" s="35">
        <f>'Vehicle Data'!$C$3*G661</f>
        <v>-1072.5555555555568</v>
      </c>
      <c r="L661" s="35">
        <f t="shared" si="112"/>
        <v>-835.31163069444574</v>
      </c>
      <c r="M661" s="22">
        <f t="shared" si="110"/>
        <v>0</v>
      </c>
      <c r="N661" s="22">
        <f>SUM(M$3:M661)</f>
        <v>1678035.0070874242</v>
      </c>
      <c r="O661" s="22">
        <f t="shared" si="113"/>
        <v>0.46612083530206228</v>
      </c>
      <c r="P661" s="23">
        <f t="shared" si="114"/>
        <v>-8469.1318112075751</v>
      </c>
      <c r="Q661" s="23">
        <f>SUMIF(P$3:P661, "&lt;0")</f>
        <v>-771666.84048161644</v>
      </c>
      <c r="R661" s="23">
        <f t="shared" si="115"/>
        <v>0.21435190013378236</v>
      </c>
      <c r="S661" s="20">
        <f t="shared" si="116"/>
        <v>-8469.1318112075751</v>
      </c>
      <c r="T661" s="20">
        <f t="shared" si="117"/>
        <v>-8.4691318112075749</v>
      </c>
      <c r="U661" s="20">
        <f>(0.5*'Vehicle Data'!$C$3*(E661^2-E660^2))/1000</f>
        <v>-12.427416666666673</v>
      </c>
      <c r="V661" s="20">
        <f t="shared" si="119"/>
        <v>0</v>
      </c>
      <c r="W661" s="37">
        <f>SUM(V$3:V661)/3600</f>
        <v>0.11311042798353914</v>
      </c>
      <c r="Y661" s="3"/>
    </row>
    <row r="662" spans="1:25" x14ac:dyDescent="0.3">
      <c r="A662" s="8" t="s">
        <v>19</v>
      </c>
      <c r="B662" s="8">
        <v>659</v>
      </c>
      <c r="C662" s="8">
        <v>70</v>
      </c>
      <c r="D662" s="13">
        <v>34.299999999999997</v>
      </c>
      <c r="E662" s="26">
        <f t="shared" si="111"/>
        <v>9.5277777777777768</v>
      </c>
      <c r="F662" s="26">
        <f>SUM(E$3:E662)</f>
        <v>3811.5277777777801</v>
      </c>
      <c r="G662" s="32">
        <f t="shared" si="120"/>
        <v>-0.76388888888888884</v>
      </c>
      <c r="H662" s="32">
        <f t="shared" si="118"/>
        <v>-0.23611111111111055</v>
      </c>
      <c r="I662" s="35">
        <f>'Vehicle Data'!$C$8</f>
        <v>185.52672000000001</v>
      </c>
      <c r="J662" s="35">
        <f>0.5*'Vehicle Data'!$C$4*'Vehicle Data'!$C$9*'Vehicle Data'!$C$6*(Calculations!E662^2)</f>
        <v>45.670688194444438</v>
      </c>
      <c r="K662" s="35">
        <f>'Vehicle Data'!$C$3*G662</f>
        <v>-1203.8888888888889</v>
      </c>
      <c r="L662" s="35">
        <f t="shared" si="112"/>
        <v>-972.69148069444441</v>
      </c>
      <c r="M662" s="22">
        <f t="shared" si="110"/>
        <v>0</v>
      </c>
      <c r="N662" s="22">
        <f>SUM(M$3:M662)</f>
        <v>1678035.0070874242</v>
      </c>
      <c r="O662" s="22">
        <f t="shared" si="113"/>
        <v>0.46612083530206228</v>
      </c>
      <c r="P662" s="23">
        <f t="shared" si="114"/>
        <v>-9267.5882743942893</v>
      </c>
      <c r="Q662" s="23">
        <f>SUMIF(P$3:P662, "&lt;0")</f>
        <v>-780934.42875601072</v>
      </c>
      <c r="R662" s="23">
        <f t="shared" si="115"/>
        <v>0.21692623021000298</v>
      </c>
      <c r="S662" s="20">
        <f t="shared" si="116"/>
        <v>-9267.5882743942893</v>
      </c>
      <c r="T662" s="20">
        <f t="shared" si="117"/>
        <v>-9.2675882743942886</v>
      </c>
      <c r="U662" s="20">
        <f>(0.5*'Vehicle Data'!$C$3*(E662^2-E661^2))/1000</f>
        <v>-9.4705925925926042</v>
      </c>
      <c r="V662" s="20">
        <f t="shared" si="119"/>
        <v>0</v>
      </c>
      <c r="W662" s="37">
        <f>SUM(V$3:V662)/3600</f>
        <v>0.11311042798353914</v>
      </c>
      <c r="Y662" s="3"/>
    </row>
    <row r="663" spans="1:25" x14ac:dyDescent="0.3">
      <c r="A663" s="8" t="s">
        <v>19</v>
      </c>
      <c r="B663" s="8">
        <v>660</v>
      </c>
      <c r="C663" s="8">
        <v>71</v>
      </c>
      <c r="D663" s="13">
        <v>31</v>
      </c>
      <c r="E663" s="26">
        <f t="shared" si="111"/>
        <v>8.6111111111111107</v>
      </c>
      <c r="F663" s="26">
        <f>SUM(E$3:E663)</f>
        <v>3820.1388888888914</v>
      </c>
      <c r="G663" s="32">
        <f t="shared" si="120"/>
        <v>-1.1527777777777775</v>
      </c>
      <c r="H663" s="32">
        <f t="shared" si="118"/>
        <v>-0.33333333333333337</v>
      </c>
      <c r="I663" s="35">
        <f>'Vehicle Data'!$C$8</f>
        <v>185.52672000000001</v>
      </c>
      <c r="J663" s="35">
        <f>0.5*'Vehicle Data'!$C$4*'Vehicle Data'!$C$9*'Vehicle Data'!$C$6*(Calculations!E663^2)</f>
        <v>37.305486111111108</v>
      </c>
      <c r="K663" s="35">
        <f>'Vehicle Data'!$C$3*G663</f>
        <v>-1816.7777777777774</v>
      </c>
      <c r="L663" s="35">
        <f t="shared" si="112"/>
        <v>-1593.9455716666662</v>
      </c>
      <c r="M663" s="22">
        <f t="shared" si="110"/>
        <v>0</v>
      </c>
      <c r="N663" s="22">
        <f>SUM(M$3:M663)</f>
        <v>1678035.0070874242</v>
      </c>
      <c r="O663" s="22">
        <f t="shared" si="113"/>
        <v>0.46612083530206228</v>
      </c>
      <c r="P663" s="23">
        <f t="shared" si="114"/>
        <v>-13725.64242268518</v>
      </c>
      <c r="Q663" s="23">
        <f>SUMIF(P$3:P663, "&lt;0")</f>
        <v>-794660.07117869589</v>
      </c>
      <c r="R663" s="23">
        <f t="shared" si="115"/>
        <v>0.22073890866074886</v>
      </c>
      <c r="S663" s="20">
        <f t="shared" si="116"/>
        <v>-13725.64242268518</v>
      </c>
      <c r="T663" s="20">
        <f t="shared" si="117"/>
        <v>-13.72564242268518</v>
      </c>
      <c r="U663" s="20">
        <f>(0.5*'Vehicle Data'!$C$3*(E663^2-E662^2))/1000</f>
        <v>-13.102324074074069</v>
      </c>
      <c r="V663" s="20">
        <f t="shared" si="119"/>
        <v>2.905385185185172</v>
      </c>
      <c r="W663" s="37">
        <f>SUM(V$3:V663)/3600</f>
        <v>0.11391747942386836</v>
      </c>
      <c r="Y663" s="3"/>
    </row>
    <row r="664" spans="1:25" x14ac:dyDescent="0.3">
      <c r="A664" s="8" t="s">
        <v>19</v>
      </c>
      <c r="B664" s="8">
        <v>661</v>
      </c>
      <c r="C664" s="8">
        <v>72</v>
      </c>
      <c r="D664" s="13">
        <v>26</v>
      </c>
      <c r="E664" s="26">
        <f t="shared" si="111"/>
        <v>7.2222222222222223</v>
      </c>
      <c r="F664" s="26">
        <f>SUM(E$3:E664)</f>
        <v>3827.3611111111136</v>
      </c>
      <c r="G664" s="32">
        <f t="shared" si="120"/>
        <v>-1.4305555555555556</v>
      </c>
      <c r="H664" s="32">
        <f t="shared" si="118"/>
        <v>-0.15972222222222232</v>
      </c>
      <c r="I664" s="35">
        <f>'Vehicle Data'!$C$8</f>
        <v>185.52672000000001</v>
      </c>
      <c r="J664" s="35">
        <f>0.5*'Vehicle Data'!$C$4*'Vehicle Data'!$C$9*'Vehicle Data'!$C$6*(Calculations!E664^2)</f>
        <v>26.241944444444442</v>
      </c>
      <c r="K664" s="35">
        <f>'Vehicle Data'!$C$3*G664</f>
        <v>-2254.5555555555557</v>
      </c>
      <c r="L664" s="35">
        <f t="shared" si="112"/>
        <v>-2042.7868911111111</v>
      </c>
      <c r="M664" s="22">
        <f t="shared" si="110"/>
        <v>0</v>
      </c>
      <c r="N664" s="22">
        <f>SUM(M$3:M664)</f>
        <v>1678035.0070874242</v>
      </c>
      <c r="O664" s="22">
        <f t="shared" si="113"/>
        <v>0.46612083530206228</v>
      </c>
      <c r="P664" s="23">
        <f t="shared" si="114"/>
        <v>-14753.460880246914</v>
      </c>
      <c r="Q664" s="23">
        <f>SUMIF(P$3:P664, "&lt;0")</f>
        <v>-809413.53205894283</v>
      </c>
      <c r="R664" s="23">
        <f t="shared" si="115"/>
        <v>0.22483709223859524</v>
      </c>
      <c r="S664" s="20">
        <f t="shared" si="116"/>
        <v>-14753.460880246914</v>
      </c>
      <c r="T664" s="20">
        <f t="shared" si="117"/>
        <v>-14.753460880246914</v>
      </c>
      <c r="U664" s="20">
        <f>(0.5*'Vehicle Data'!$C$3*(E664^2-E663^2))/1000</f>
        <v>-17.328703703703699</v>
      </c>
      <c r="V664" s="20">
        <f t="shared" si="119"/>
        <v>3.3811037037037042</v>
      </c>
      <c r="W664" s="37">
        <f>SUM(V$3:V664)/3600</f>
        <v>0.1148566748971194</v>
      </c>
      <c r="Y664" s="3"/>
    </row>
    <row r="665" spans="1:25" x14ac:dyDescent="0.3">
      <c r="A665" s="8" t="s">
        <v>19</v>
      </c>
      <c r="B665" s="8">
        <v>662</v>
      </c>
      <c r="C665" s="8">
        <v>73</v>
      </c>
      <c r="D665" s="13">
        <v>20.7</v>
      </c>
      <c r="E665" s="26">
        <f t="shared" si="111"/>
        <v>5.75</v>
      </c>
      <c r="F665" s="26">
        <f>SUM(E$3:E665)</f>
        <v>3833.1111111111136</v>
      </c>
      <c r="G665" s="32">
        <f t="shared" si="120"/>
        <v>-1.4722222222222221</v>
      </c>
      <c r="H665" s="32">
        <f t="shared" si="118"/>
        <v>0.1875</v>
      </c>
      <c r="I665" s="35">
        <f>'Vehicle Data'!$C$8</f>
        <v>185.52672000000001</v>
      </c>
      <c r="J665" s="35">
        <f>0.5*'Vehicle Data'!$C$4*'Vehicle Data'!$C$9*'Vehicle Data'!$C$6*(Calculations!E665^2)</f>
        <v>16.633743750000001</v>
      </c>
      <c r="K665" s="35">
        <f>'Vehicle Data'!$C$3*G665</f>
        <v>-2320.2222222222222</v>
      </c>
      <c r="L665" s="35">
        <f t="shared" si="112"/>
        <v>-2118.0617584722222</v>
      </c>
      <c r="M665" s="22">
        <f t="shared" si="110"/>
        <v>0</v>
      </c>
      <c r="N665" s="22">
        <f>SUM(M$3:M665)</f>
        <v>1678035.0070874242</v>
      </c>
      <c r="O665" s="22">
        <f t="shared" si="113"/>
        <v>0.46612083530206228</v>
      </c>
      <c r="P665" s="23">
        <f t="shared" si="114"/>
        <v>-12178.855111215278</v>
      </c>
      <c r="Q665" s="23">
        <f>SUMIF(P$3:P665, "&lt;0")</f>
        <v>-821592.38717015809</v>
      </c>
      <c r="R665" s="23">
        <f t="shared" si="115"/>
        <v>0.22822010754726613</v>
      </c>
      <c r="S665" s="20">
        <f t="shared" si="116"/>
        <v>-12178.855111215278</v>
      </c>
      <c r="T665" s="20">
        <f t="shared" si="117"/>
        <v>-12.178855111215277</v>
      </c>
      <c r="U665" s="20">
        <f>(0.5*'Vehicle Data'!$C$3*(E665^2-E664^2))/1000</f>
        <v>-15.049219135802469</v>
      </c>
      <c r="V665" s="20">
        <f t="shared" si="119"/>
        <v>0</v>
      </c>
      <c r="W665" s="37">
        <f>SUM(V$3:V665)/3600</f>
        <v>0.1148566748971194</v>
      </c>
      <c r="Y665" s="3"/>
    </row>
    <row r="666" spans="1:25" x14ac:dyDescent="0.3">
      <c r="A666" s="8" t="s">
        <v>19</v>
      </c>
      <c r="B666" s="8">
        <v>663</v>
      </c>
      <c r="C666" s="8">
        <v>74</v>
      </c>
      <c r="D666" s="13">
        <v>15.4</v>
      </c>
      <c r="E666" s="26">
        <f t="shared" si="111"/>
        <v>4.2777777777777777</v>
      </c>
      <c r="F666" s="26">
        <f>SUM(E$3:E666)</f>
        <v>3837.3888888888914</v>
      </c>
      <c r="G666" s="32">
        <f t="shared" si="120"/>
        <v>-1.0555555555555556</v>
      </c>
      <c r="H666" s="32">
        <f t="shared" si="118"/>
        <v>0.49999999999999989</v>
      </c>
      <c r="I666" s="35">
        <f>'Vehicle Data'!$C$8</f>
        <v>185.52672000000001</v>
      </c>
      <c r="J666" s="35">
        <f>0.5*'Vehicle Data'!$C$4*'Vehicle Data'!$C$9*'Vehicle Data'!$C$6*(Calculations!E666^2)</f>
        <v>9.2064194444444443</v>
      </c>
      <c r="K666" s="35">
        <f>'Vehicle Data'!$C$3*G666</f>
        <v>-1663.5555555555557</v>
      </c>
      <c r="L666" s="35">
        <f t="shared" si="112"/>
        <v>-1468.8224161111111</v>
      </c>
      <c r="M666" s="22">
        <f t="shared" si="110"/>
        <v>0</v>
      </c>
      <c r="N666" s="22">
        <f>SUM(M$3:M666)</f>
        <v>1678035.0070874242</v>
      </c>
      <c r="O666" s="22">
        <f t="shared" si="113"/>
        <v>0.46612083530206228</v>
      </c>
      <c r="P666" s="23">
        <f t="shared" si="114"/>
        <v>-6283.2958911419755</v>
      </c>
      <c r="Q666" s="23">
        <f>SUMIF(P$3:P666, "&lt;0")</f>
        <v>-827875.68306130008</v>
      </c>
      <c r="R666" s="23">
        <f t="shared" si="115"/>
        <v>0.22996546751702779</v>
      </c>
      <c r="S666" s="20">
        <f t="shared" si="116"/>
        <v>-6283.2958911419755</v>
      </c>
      <c r="T666" s="20">
        <f t="shared" si="117"/>
        <v>-6.2832958911419752</v>
      </c>
      <c r="U666" s="20">
        <f>(0.5*'Vehicle Data'!$C$3*(E666^2-E665^2))/1000</f>
        <v>-11.633336419753086</v>
      </c>
      <c r="V666" s="20">
        <f t="shared" si="119"/>
        <v>0</v>
      </c>
      <c r="W666" s="37">
        <f>SUM(V$3:V666)/3600</f>
        <v>0.1148566748971194</v>
      </c>
      <c r="Y666" s="3"/>
    </row>
    <row r="667" spans="1:25" x14ac:dyDescent="0.3">
      <c r="A667" s="8" t="s">
        <v>19</v>
      </c>
      <c r="B667" s="8">
        <v>664</v>
      </c>
      <c r="C667" s="8">
        <v>75</v>
      </c>
      <c r="D667" s="13">
        <v>13.1</v>
      </c>
      <c r="E667" s="26">
        <f t="shared" si="111"/>
        <v>3.6388888888888888</v>
      </c>
      <c r="F667" s="26">
        <f>SUM(E$3:E667)</f>
        <v>3841.0277777777801</v>
      </c>
      <c r="G667" s="32">
        <f t="shared" si="120"/>
        <v>-0.47222222222222227</v>
      </c>
      <c r="H667" s="32">
        <f t="shared" si="118"/>
        <v>0.48611111111111116</v>
      </c>
      <c r="I667" s="35">
        <f>'Vehicle Data'!$C$8</f>
        <v>185.52672000000001</v>
      </c>
      <c r="J667" s="35">
        <f>0.5*'Vehicle Data'!$C$4*'Vehicle Data'!$C$9*'Vehicle Data'!$C$6*(Calculations!E667^2)</f>
        <v>6.6618048611111114</v>
      </c>
      <c r="K667" s="35">
        <f>'Vehicle Data'!$C$3*G667</f>
        <v>-744.22222222222229</v>
      </c>
      <c r="L667" s="35">
        <f t="shared" si="112"/>
        <v>-552.03369736111119</v>
      </c>
      <c r="M667" s="22">
        <f t="shared" si="110"/>
        <v>0</v>
      </c>
      <c r="N667" s="22">
        <f>SUM(M$3:M667)</f>
        <v>1678035.0070874242</v>
      </c>
      <c r="O667" s="22">
        <f t="shared" si="113"/>
        <v>0.46612083530206228</v>
      </c>
      <c r="P667" s="23">
        <f t="shared" si="114"/>
        <v>-2008.789287619599</v>
      </c>
      <c r="Q667" s="23">
        <f>SUMIF(P$3:P667, "&lt;0")</f>
        <v>-829884.47234891972</v>
      </c>
      <c r="R667" s="23">
        <f t="shared" si="115"/>
        <v>0.2305234645413666</v>
      </c>
      <c r="S667" s="20">
        <f t="shared" si="116"/>
        <v>-2008.789287619599</v>
      </c>
      <c r="T667" s="20">
        <f t="shared" si="117"/>
        <v>-2.008789287619599</v>
      </c>
      <c r="U667" s="20">
        <f>(0.5*'Vehicle Data'!$C$3*(E667^2-E666^2))/1000</f>
        <v>-3.9856018518518517</v>
      </c>
      <c r="V667" s="20">
        <f t="shared" si="119"/>
        <v>0</v>
      </c>
      <c r="W667" s="37">
        <f>SUM(V$3:V667)/3600</f>
        <v>0.1148566748971194</v>
      </c>
      <c r="Y667" s="3"/>
    </row>
    <row r="668" spans="1:25" x14ac:dyDescent="0.3">
      <c r="A668" s="8" t="s">
        <v>19</v>
      </c>
      <c r="B668" s="8">
        <v>665</v>
      </c>
      <c r="C668" s="8">
        <v>76</v>
      </c>
      <c r="D668" s="13">
        <v>12</v>
      </c>
      <c r="E668" s="26">
        <f t="shared" si="111"/>
        <v>3.333333333333333</v>
      </c>
      <c r="F668" s="26">
        <f>SUM(E$3:E668)</f>
        <v>3844.3611111111136</v>
      </c>
      <c r="G668" s="32">
        <f t="shared" si="120"/>
        <v>-8.3333333333333287E-2</v>
      </c>
      <c r="H668" s="32">
        <f t="shared" si="118"/>
        <v>0.375</v>
      </c>
      <c r="I668" s="35">
        <f>'Vehicle Data'!$C$8</f>
        <v>185.52672000000001</v>
      </c>
      <c r="J668" s="35">
        <f>0.5*'Vehicle Data'!$C$4*'Vehicle Data'!$C$9*'Vehicle Data'!$C$6*(Calculations!E668^2)</f>
        <v>5.589999999999999</v>
      </c>
      <c r="K668" s="35">
        <f>'Vehicle Data'!$C$3*G668</f>
        <v>-131.33333333333326</v>
      </c>
      <c r="L668" s="35">
        <f t="shared" si="112"/>
        <v>59.783386666666757</v>
      </c>
      <c r="M668" s="22">
        <f t="shared" si="110"/>
        <v>0</v>
      </c>
      <c r="N668" s="22">
        <f>SUM(M$3:M668)</f>
        <v>1678035.0070874242</v>
      </c>
      <c r="O668" s="22">
        <f t="shared" si="113"/>
        <v>0.46612083530206228</v>
      </c>
      <c r="P668" s="23">
        <f t="shared" si="114"/>
        <v>199.27795555555585</v>
      </c>
      <c r="Q668" s="23">
        <f>SUMIF(P$3:P668, "&lt;0")</f>
        <v>-829884.47234891972</v>
      </c>
      <c r="R668" s="23">
        <f t="shared" si="115"/>
        <v>0.2305234645413666</v>
      </c>
      <c r="S668" s="20">
        <f t="shared" si="116"/>
        <v>199.27795555555585</v>
      </c>
      <c r="T668" s="20">
        <f t="shared" si="117"/>
        <v>0.19927795555555586</v>
      </c>
      <c r="U668" s="20">
        <f>(0.5*'Vehicle Data'!$C$3*(E668^2-E667^2))/1000</f>
        <v>-1.678756172839508</v>
      </c>
      <c r="V668" s="20">
        <f t="shared" si="119"/>
        <v>0</v>
      </c>
      <c r="W668" s="37">
        <f>SUM(V$3:V668)/3600</f>
        <v>0.1148566748971194</v>
      </c>
      <c r="Y668" s="3"/>
    </row>
    <row r="669" spans="1:25" x14ac:dyDescent="0.3">
      <c r="A669" s="8" t="s">
        <v>19</v>
      </c>
      <c r="B669" s="8">
        <v>666</v>
      </c>
      <c r="C669" s="8">
        <v>77</v>
      </c>
      <c r="D669" s="13">
        <v>12.5</v>
      </c>
      <c r="E669" s="26">
        <f t="shared" si="111"/>
        <v>3.4722222222222223</v>
      </c>
      <c r="F669" s="26">
        <f>SUM(E$3:E669)</f>
        <v>3847.8333333333358</v>
      </c>
      <c r="G669" s="32">
        <f t="shared" si="120"/>
        <v>0.27777777777777779</v>
      </c>
      <c r="H669" s="32">
        <f t="shared" si="118"/>
        <v>0.49305555555555552</v>
      </c>
      <c r="I669" s="35">
        <f>'Vehicle Data'!$C$8</f>
        <v>185.52672000000001</v>
      </c>
      <c r="J669" s="35">
        <f>0.5*'Vehicle Data'!$C$4*'Vehicle Data'!$C$9*'Vehicle Data'!$C$6*(Calculations!E669^2)</f>
        <v>6.0655381944444446</v>
      </c>
      <c r="K669" s="35">
        <f>'Vehicle Data'!$C$3*G669</f>
        <v>437.77777777777777</v>
      </c>
      <c r="L669" s="35">
        <f t="shared" si="112"/>
        <v>629.37003597222224</v>
      </c>
      <c r="M669" s="22">
        <f t="shared" si="110"/>
        <v>2185.3126249035495</v>
      </c>
      <c r="N669" s="22">
        <f>SUM(M$3:M669)</f>
        <v>1680220.3197123278</v>
      </c>
      <c r="O669" s="22">
        <f t="shared" si="113"/>
        <v>0.46672786658675774</v>
      </c>
      <c r="P669" s="23">
        <f t="shared" si="114"/>
        <v>0</v>
      </c>
      <c r="Q669" s="23">
        <f>SUMIF(P$3:P669, "&lt;0")</f>
        <v>-829884.47234891972</v>
      </c>
      <c r="R669" s="23">
        <f t="shared" si="115"/>
        <v>0.2305234645413666</v>
      </c>
      <c r="S669" s="20">
        <f t="shared" si="116"/>
        <v>2185.3126249035495</v>
      </c>
      <c r="T669" s="20">
        <f t="shared" si="117"/>
        <v>2.1853126249035495</v>
      </c>
      <c r="U669" s="20">
        <f>(0.5*'Vehicle Data'!$C$3*(E669^2-E668^2))/1000</f>
        <v>0.74483024691358235</v>
      </c>
      <c r="V669" s="20">
        <f t="shared" si="119"/>
        <v>0</v>
      </c>
      <c r="W669" s="37">
        <f>SUM(V$3:V669)/3600</f>
        <v>0.1148566748971194</v>
      </c>
      <c r="Y669" s="3"/>
    </row>
    <row r="670" spans="1:25" x14ac:dyDescent="0.3">
      <c r="A670" s="8" t="s">
        <v>19</v>
      </c>
      <c r="B670" s="8">
        <v>667</v>
      </c>
      <c r="C670" s="8">
        <v>78</v>
      </c>
      <c r="D670" s="13">
        <v>14</v>
      </c>
      <c r="E670" s="26">
        <f t="shared" si="111"/>
        <v>3.8888888888888888</v>
      </c>
      <c r="F670" s="26">
        <f>SUM(E$3:E670)</f>
        <v>3851.7222222222244</v>
      </c>
      <c r="G670" s="32">
        <f t="shared" si="120"/>
        <v>0.90277777777777779</v>
      </c>
      <c r="H670" s="32">
        <f t="shared" si="118"/>
        <v>0.49999999999999994</v>
      </c>
      <c r="I670" s="35">
        <f>'Vehicle Data'!$C$8</f>
        <v>185.52672000000001</v>
      </c>
      <c r="J670" s="35">
        <f>0.5*'Vehicle Data'!$C$4*'Vehicle Data'!$C$9*'Vehicle Data'!$C$6*(Calculations!E670^2)</f>
        <v>7.6086111111111103</v>
      </c>
      <c r="K670" s="35">
        <f>'Vehicle Data'!$C$3*G670</f>
        <v>1422.7777777777778</v>
      </c>
      <c r="L670" s="35">
        <f t="shared" si="112"/>
        <v>1615.9131088888889</v>
      </c>
      <c r="M670" s="22">
        <f t="shared" si="110"/>
        <v>6284.1065345679017</v>
      </c>
      <c r="N670" s="22">
        <f>SUM(M$3:M670)</f>
        <v>1686504.4262468957</v>
      </c>
      <c r="O670" s="22">
        <f t="shared" si="113"/>
        <v>0.46847345173524879</v>
      </c>
      <c r="P670" s="23">
        <f t="shared" si="114"/>
        <v>0</v>
      </c>
      <c r="Q670" s="23">
        <f>SUMIF(P$3:P670, "&lt;0")</f>
        <v>-829884.47234891972</v>
      </c>
      <c r="R670" s="23">
        <f t="shared" si="115"/>
        <v>0.2305234645413666</v>
      </c>
      <c r="S670" s="20">
        <f t="shared" si="116"/>
        <v>6284.1065345679017</v>
      </c>
      <c r="T670" s="20">
        <f t="shared" si="117"/>
        <v>6.2841065345679015</v>
      </c>
      <c r="U670" s="20">
        <f>(0.5*'Vehicle Data'!$C$3*(E670^2-E669^2))/1000</f>
        <v>2.4168981481481469</v>
      </c>
      <c r="V670" s="20">
        <f t="shared" si="119"/>
        <v>0</v>
      </c>
      <c r="W670" s="37">
        <f>SUM(V$3:V670)/3600</f>
        <v>0.1148566748971194</v>
      </c>
      <c r="Y670" s="3"/>
    </row>
    <row r="671" spans="1:25" x14ac:dyDescent="0.3">
      <c r="A671" s="8" t="s">
        <v>19</v>
      </c>
      <c r="B671" s="8">
        <v>668</v>
      </c>
      <c r="C671" s="8">
        <v>79</v>
      </c>
      <c r="D671" s="13">
        <v>19</v>
      </c>
      <c r="E671" s="26">
        <f t="shared" si="111"/>
        <v>5.2777777777777777</v>
      </c>
      <c r="F671" s="26">
        <f>SUM(E$3:E671)</f>
        <v>3857.0000000000023</v>
      </c>
      <c r="G671" s="32">
        <f t="shared" si="120"/>
        <v>1.2777777777777777</v>
      </c>
      <c r="H671" s="32">
        <f t="shared" si="118"/>
        <v>0.1736111111111111</v>
      </c>
      <c r="I671" s="35">
        <f>'Vehicle Data'!$C$8</f>
        <v>185.52672000000001</v>
      </c>
      <c r="J671" s="35">
        <f>0.5*'Vehicle Data'!$C$4*'Vehicle Data'!$C$9*'Vehicle Data'!$C$6*(Calculations!E671^2)</f>
        <v>14.013819444444444</v>
      </c>
      <c r="K671" s="35">
        <f>'Vehicle Data'!$C$3*G671</f>
        <v>2013.7777777777776</v>
      </c>
      <c r="L671" s="35">
        <f t="shared" si="112"/>
        <v>2213.318317222222</v>
      </c>
      <c r="M671" s="22">
        <f t="shared" si="110"/>
        <v>11681.402229783949</v>
      </c>
      <c r="N671" s="22">
        <f>SUM(M$3:M671)</f>
        <v>1698185.8284766797</v>
      </c>
      <c r="O671" s="22">
        <f t="shared" si="113"/>
        <v>0.47171828568796659</v>
      </c>
      <c r="P671" s="23">
        <f t="shared" si="114"/>
        <v>0</v>
      </c>
      <c r="Q671" s="23">
        <f>SUMIF(P$3:P671, "&lt;0")</f>
        <v>-829884.47234891972</v>
      </c>
      <c r="R671" s="23">
        <f t="shared" si="115"/>
        <v>0.2305234645413666</v>
      </c>
      <c r="S671" s="20">
        <f t="shared" si="116"/>
        <v>11681.402229783949</v>
      </c>
      <c r="T671" s="20">
        <f t="shared" si="117"/>
        <v>11.681402229783949</v>
      </c>
      <c r="U671" s="20">
        <f>(0.5*'Vehicle Data'!$C$3*(E671^2-E670^2))/1000</f>
        <v>10.032407407407407</v>
      </c>
      <c r="V671" s="20">
        <f t="shared" si="119"/>
        <v>0</v>
      </c>
      <c r="W671" s="37">
        <f>SUM(V$3:V671)/3600</f>
        <v>0.1148566748971194</v>
      </c>
      <c r="Y671" s="3"/>
    </row>
    <row r="672" spans="1:25" x14ac:dyDescent="0.3">
      <c r="A672" s="8" t="s">
        <v>19</v>
      </c>
      <c r="B672" s="8">
        <v>669</v>
      </c>
      <c r="C672" s="8">
        <v>80</v>
      </c>
      <c r="D672" s="13">
        <v>23.2</v>
      </c>
      <c r="E672" s="26">
        <f t="shared" si="111"/>
        <v>6.4444444444444438</v>
      </c>
      <c r="F672" s="26">
        <f>SUM(E$3:E672)</f>
        <v>3863.4444444444466</v>
      </c>
      <c r="G672" s="32">
        <f t="shared" si="120"/>
        <v>1.25</v>
      </c>
      <c r="H672" s="32">
        <f t="shared" si="118"/>
        <v>-2.7777777777777679E-2</v>
      </c>
      <c r="I672" s="35">
        <f>'Vehicle Data'!$C$8</f>
        <v>185.52672000000001</v>
      </c>
      <c r="J672" s="35">
        <f>0.5*'Vehicle Data'!$C$4*'Vehicle Data'!$C$9*'Vehicle Data'!$C$6*(Calculations!E672^2)</f>
        <v>20.89417777777777</v>
      </c>
      <c r="K672" s="35">
        <f>'Vehicle Data'!$C$3*G672</f>
        <v>1970</v>
      </c>
      <c r="L672" s="35">
        <f t="shared" si="112"/>
        <v>2176.420897777778</v>
      </c>
      <c r="M672" s="22">
        <f t="shared" si="110"/>
        <v>14025.82356345679</v>
      </c>
      <c r="N672" s="22">
        <f>SUM(M$3:M672)</f>
        <v>1712211.6520401365</v>
      </c>
      <c r="O672" s="22">
        <f t="shared" si="113"/>
        <v>0.47561434778892681</v>
      </c>
      <c r="P672" s="23">
        <f t="shared" si="114"/>
        <v>0</v>
      </c>
      <c r="Q672" s="23">
        <f>SUMIF(P$3:P672, "&lt;0")</f>
        <v>-829884.47234891972</v>
      </c>
      <c r="R672" s="23">
        <f t="shared" si="115"/>
        <v>0.2305234645413666</v>
      </c>
      <c r="S672" s="20">
        <f t="shared" si="116"/>
        <v>14025.82356345679</v>
      </c>
      <c r="T672" s="20">
        <f t="shared" si="117"/>
        <v>14.02582356345679</v>
      </c>
      <c r="U672" s="20">
        <f>(0.5*'Vehicle Data'!$C$3*(E672^2-E671^2))/1000</f>
        <v>10.776629629629623</v>
      </c>
      <c r="V672" s="20">
        <f t="shared" si="119"/>
        <v>0</v>
      </c>
      <c r="W672" s="37">
        <f>SUM(V$3:V672)/3600</f>
        <v>0.1148566748971194</v>
      </c>
      <c r="Y672" s="3"/>
    </row>
    <row r="673" spans="1:25" x14ac:dyDescent="0.3">
      <c r="A673" s="8" t="s">
        <v>19</v>
      </c>
      <c r="B673" s="8">
        <v>670</v>
      </c>
      <c r="C673" s="8">
        <v>81</v>
      </c>
      <c r="D673" s="13">
        <v>28</v>
      </c>
      <c r="E673" s="26">
        <f t="shared" si="111"/>
        <v>7.7777777777777777</v>
      </c>
      <c r="F673" s="26">
        <f>SUM(E$3:E673)</f>
        <v>3871.2222222222244</v>
      </c>
      <c r="G673" s="32">
        <f t="shared" si="120"/>
        <v>1.2222222222222223</v>
      </c>
      <c r="H673" s="32">
        <f t="shared" si="118"/>
        <v>-0.20833333333333337</v>
      </c>
      <c r="I673" s="35">
        <f>'Vehicle Data'!$C$8</f>
        <v>185.52672000000001</v>
      </c>
      <c r="J673" s="35">
        <f>0.5*'Vehicle Data'!$C$4*'Vehicle Data'!$C$9*'Vehicle Data'!$C$6*(Calculations!E673^2)</f>
        <v>30.434444444444441</v>
      </c>
      <c r="K673" s="35">
        <f>'Vehicle Data'!$C$3*G673</f>
        <v>1926.2222222222224</v>
      </c>
      <c r="L673" s="35">
        <f t="shared" si="112"/>
        <v>2142.183386666667</v>
      </c>
      <c r="M673" s="22">
        <f t="shared" si="110"/>
        <v>16661.426340740745</v>
      </c>
      <c r="N673" s="22">
        <f>SUM(M$3:M673)</f>
        <v>1728873.0783808772</v>
      </c>
      <c r="O673" s="22">
        <f t="shared" si="113"/>
        <v>0.4802425217724659</v>
      </c>
      <c r="P673" s="23">
        <f t="shared" si="114"/>
        <v>0</v>
      </c>
      <c r="Q673" s="23">
        <f>SUMIF(P$3:P673, "&lt;0")</f>
        <v>-829884.47234891972</v>
      </c>
      <c r="R673" s="23">
        <f t="shared" si="115"/>
        <v>0.2305234645413666</v>
      </c>
      <c r="S673" s="20">
        <f t="shared" si="116"/>
        <v>16661.426340740745</v>
      </c>
      <c r="T673" s="20">
        <f t="shared" si="117"/>
        <v>16.661426340740746</v>
      </c>
      <c r="U673" s="20">
        <f>(0.5*'Vehicle Data'!$C$3*(E673^2-E672^2))/1000</f>
        <v>14.942814814814819</v>
      </c>
      <c r="V673" s="20">
        <f t="shared" si="119"/>
        <v>0</v>
      </c>
      <c r="W673" s="37">
        <f>SUM(V$3:V673)/3600</f>
        <v>0.1148566748971194</v>
      </c>
      <c r="Y673" s="3"/>
    </row>
    <row r="674" spans="1:25" x14ac:dyDescent="0.3">
      <c r="A674" s="8" t="s">
        <v>19</v>
      </c>
      <c r="B674" s="8">
        <v>671</v>
      </c>
      <c r="C674" s="8">
        <v>82</v>
      </c>
      <c r="D674" s="13">
        <v>32</v>
      </c>
      <c r="E674" s="26">
        <f t="shared" si="111"/>
        <v>8.8888888888888893</v>
      </c>
      <c r="F674" s="26">
        <f>SUM(E$3:E674)</f>
        <v>3880.1111111111131</v>
      </c>
      <c r="G674" s="32">
        <f t="shared" si="120"/>
        <v>0.83333333333333326</v>
      </c>
      <c r="H674" s="32">
        <f t="shared" si="118"/>
        <v>-0.33333333333333337</v>
      </c>
      <c r="I674" s="35">
        <f>'Vehicle Data'!$C$8</f>
        <v>185.52672000000001</v>
      </c>
      <c r="J674" s="35">
        <f>0.5*'Vehicle Data'!$C$4*'Vehicle Data'!$C$9*'Vehicle Data'!$C$6*(Calculations!E674^2)</f>
        <v>39.751111111111115</v>
      </c>
      <c r="K674" s="35">
        <f>'Vehicle Data'!$C$3*G674</f>
        <v>1313.3333333333333</v>
      </c>
      <c r="L674" s="35">
        <f t="shared" si="112"/>
        <v>1538.6111644444445</v>
      </c>
      <c r="M674" s="22">
        <f t="shared" si="110"/>
        <v>13676.543683950618</v>
      </c>
      <c r="N674" s="22">
        <f>SUM(M$3:M674)</f>
        <v>1742549.6220648277</v>
      </c>
      <c r="O674" s="22">
        <f t="shared" si="113"/>
        <v>0.48404156168467438</v>
      </c>
      <c r="P674" s="23">
        <f t="shared" si="114"/>
        <v>0</v>
      </c>
      <c r="Q674" s="23">
        <f>SUMIF(P$3:P674, "&lt;0")</f>
        <v>-829884.47234891972</v>
      </c>
      <c r="R674" s="23">
        <f t="shared" si="115"/>
        <v>0.2305234645413666</v>
      </c>
      <c r="S674" s="20">
        <f t="shared" si="116"/>
        <v>13676.543683950618</v>
      </c>
      <c r="T674" s="20">
        <f t="shared" si="117"/>
        <v>13.676543683950618</v>
      </c>
      <c r="U674" s="20">
        <f>(0.5*'Vehicle Data'!$C$3*(E674^2-E673^2))/1000</f>
        <v>14.592592592592604</v>
      </c>
      <c r="V674" s="20">
        <f t="shared" si="119"/>
        <v>0.28017777777777159</v>
      </c>
      <c r="W674" s="37">
        <f>SUM(V$3:V674)/3600</f>
        <v>0.11493450205761323</v>
      </c>
      <c r="Y674" s="3"/>
    </row>
    <row r="675" spans="1:25" x14ac:dyDescent="0.3">
      <c r="A675" s="8" t="s">
        <v>19</v>
      </c>
      <c r="B675" s="8">
        <v>672</v>
      </c>
      <c r="C675" s="8">
        <v>83</v>
      </c>
      <c r="D675" s="13">
        <v>34</v>
      </c>
      <c r="E675" s="26">
        <f t="shared" si="111"/>
        <v>9.4444444444444446</v>
      </c>
      <c r="F675" s="26">
        <f>SUM(E$3:E675)</f>
        <v>3889.5555555555575</v>
      </c>
      <c r="G675" s="32">
        <f t="shared" si="120"/>
        <v>0.55555555555555558</v>
      </c>
      <c r="H675" s="32">
        <f t="shared" si="118"/>
        <v>-0.13888888888888884</v>
      </c>
      <c r="I675" s="35">
        <f>'Vehicle Data'!$C$8</f>
        <v>185.52672000000001</v>
      </c>
      <c r="J675" s="35">
        <f>0.5*'Vehicle Data'!$C$4*'Vehicle Data'!$C$9*'Vehicle Data'!$C$6*(Calculations!E675^2)</f>
        <v>44.875277777777775</v>
      </c>
      <c r="K675" s="35">
        <f>'Vehicle Data'!$C$3*G675</f>
        <v>875.55555555555554</v>
      </c>
      <c r="L675" s="35">
        <f t="shared" si="112"/>
        <v>1105.9575533333334</v>
      </c>
      <c r="M675" s="22">
        <f t="shared" si="110"/>
        <v>10445.154670370372</v>
      </c>
      <c r="N675" s="22">
        <f>SUM(M$3:M675)</f>
        <v>1752994.776735198</v>
      </c>
      <c r="O675" s="22">
        <f t="shared" si="113"/>
        <v>0.48694299353755499</v>
      </c>
      <c r="P675" s="23">
        <f t="shared" si="114"/>
        <v>0</v>
      </c>
      <c r="Q675" s="23">
        <f>SUMIF(P$3:P675, "&lt;0")</f>
        <v>-829884.47234891972</v>
      </c>
      <c r="R675" s="23">
        <f t="shared" si="115"/>
        <v>0.2305234645413666</v>
      </c>
      <c r="S675" s="20">
        <f t="shared" si="116"/>
        <v>10445.154670370372</v>
      </c>
      <c r="T675" s="20">
        <f t="shared" si="117"/>
        <v>10.445154670370371</v>
      </c>
      <c r="U675" s="20">
        <f>(0.5*'Vehicle Data'!$C$3*(E675^2-E674^2))/1000</f>
        <v>8.0259259259259181</v>
      </c>
      <c r="V675" s="20">
        <f t="shared" si="119"/>
        <v>5.253333333333349</v>
      </c>
      <c r="W675" s="37">
        <f>SUM(V$3:V675)/3600</f>
        <v>0.11639376131687248</v>
      </c>
      <c r="Y675" s="3"/>
    </row>
    <row r="676" spans="1:25" x14ac:dyDescent="0.3">
      <c r="A676" s="8" t="s">
        <v>19</v>
      </c>
      <c r="B676" s="8">
        <v>673</v>
      </c>
      <c r="C676" s="8">
        <v>84</v>
      </c>
      <c r="D676" s="13">
        <v>36</v>
      </c>
      <c r="E676" s="26">
        <f t="shared" si="111"/>
        <v>10</v>
      </c>
      <c r="F676" s="26">
        <f>SUM(E$3:E676)</f>
        <v>3899.5555555555575</v>
      </c>
      <c r="G676" s="32">
        <f t="shared" si="120"/>
        <v>0.55555555555555558</v>
      </c>
      <c r="H676" s="32">
        <f t="shared" si="118"/>
        <v>0</v>
      </c>
      <c r="I676" s="35">
        <f>'Vehicle Data'!$C$8</f>
        <v>185.52672000000001</v>
      </c>
      <c r="J676" s="35">
        <f>0.5*'Vehicle Data'!$C$4*'Vehicle Data'!$C$9*'Vehicle Data'!$C$6*(Calculations!E676^2)</f>
        <v>50.31</v>
      </c>
      <c r="K676" s="35">
        <f>'Vehicle Data'!$C$3*G676</f>
        <v>875.55555555555554</v>
      </c>
      <c r="L676" s="35">
        <f t="shared" si="112"/>
        <v>1111.3922755555554</v>
      </c>
      <c r="M676" s="22">
        <f t="shared" si="110"/>
        <v>11113.922755555555</v>
      </c>
      <c r="N676" s="22">
        <f>SUM(M$3:M676)</f>
        <v>1764108.6994907535</v>
      </c>
      <c r="O676" s="22">
        <f t="shared" si="113"/>
        <v>0.49003019430298705</v>
      </c>
      <c r="P676" s="23">
        <f t="shared" si="114"/>
        <v>0</v>
      </c>
      <c r="Q676" s="23">
        <f>SUMIF(P$3:P676, "&lt;0")</f>
        <v>-829884.47234891972</v>
      </c>
      <c r="R676" s="23">
        <f t="shared" si="115"/>
        <v>0.2305234645413666</v>
      </c>
      <c r="S676" s="20">
        <f t="shared" si="116"/>
        <v>11113.922755555555</v>
      </c>
      <c r="T676" s="20">
        <f t="shared" si="117"/>
        <v>11.113922755555555</v>
      </c>
      <c r="U676" s="20">
        <f>(0.5*'Vehicle Data'!$C$3*(E676^2-E675^2))/1000</f>
        <v>8.5123456790123448</v>
      </c>
      <c r="V676" s="20">
        <f t="shared" si="119"/>
        <v>0</v>
      </c>
      <c r="W676" s="37">
        <f>SUM(V$3:V676)/3600</f>
        <v>0.11639376131687248</v>
      </c>
      <c r="Y676" s="3"/>
    </row>
    <row r="677" spans="1:25" x14ac:dyDescent="0.3">
      <c r="A677" s="8" t="s">
        <v>19</v>
      </c>
      <c r="B677" s="8">
        <v>674</v>
      </c>
      <c r="C677" s="8">
        <v>85</v>
      </c>
      <c r="D677" s="13">
        <v>38</v>
      </c>
      <c r="E677" s="26">
        <f t="shared" si="111"/>
        <v>10.555555555555555</v>
      </c>
      <c r="F677" s="26">
        <f>SUM(E$3:E677)</f>
        <v>3910.1111111111131</v>
      </c>
      <c r="G677" s="32">
        <f t="shared" si="120"/>
        <v>0.55555555555555558</v>
      </c>
      <c r="H677" s="32">
        <f t="shared" si="118"/>
        <v>-0.11805555555555577</v>
      </c>
      <c r="I677" s="35">
        <f>'Vehicle Data'!$C$8</f>
        <v>185.52672000000001</v>
      </c>
      <c r="J677" s="35">
        <f>0.5*'Vehicle Data'!$C$4*'Vehicle Data'!$C$9*'Vehicle Data'!$C$6*(Calculations!E677^2)</f>
        <v>56.055277777777775</v>
      </c>
      <c r="K677" s="35">
        <f>'Vehicle Data'!$C$3*G677</f>
        <v>875.55555555555554</v>
      </c>
      <c r="L677" s="35">
        <f t="shared" si="112"/>
        <v>1117.1375533333332</v>
      </c>
      <c r="M677" s="22">
        <f t="shared" si="110"/>
        <v>11792.007507407407</v>
      </c>
      <c r="N677" s="22">
        <f>SUM(M$3:M677)</f>
        <v>1775900.7069981608</v>
      </c>
      <c r="O677" s="22">
        <f t="shared" si="113"/>
        <v>0.49330575194393356</v>
      </c>
      <c r="P677" s="23">
        <f t="shared" si="114"/>
        <v>0</v>
      </c>
      <c r="Q677" s="23">
        <f>SUMIF(P$3:P677, "&lt;0")</f>
        <v>-829884.47234891972</v>
      </c>
      <c r="R677" s="23">
        <f t="shared" si="115"/>
        <v>0.2305234645413666</v>
      </c>
      <c r="S677" s="20">
        <f t="shared" si="116"/>
        <v>11792.007507407407</v>
      </c>
      <c r="T677" s="20">
        <f t="shared" si="117"/>
        <v>11.792007507407407</v>
      </c>
      <c r="U677" s="20">
        <f>(0.5*'Vehicle Data'!$C$3*(E677^2-E676^2))/1000</f>
        <v>8.9987654320987609</v>
      </c>
      <c r="V677" s="20">
        <f t="shared" si="119"/>
        <v>0</v>
      </c>
      <c r="W677" s="37">
        <f>SUM(V$3:V677)/3600</f>
        <v>0.11639376131687248</v>
      </c>
      <c r="Y677" s="3"/>
    </row>
    <row r="678" spans="1:25" x14ac:dyDescent="0.3">
      <c r="A678" s="8" t="s">
        <v>19</v>
      </c>
      <c r="B678" s="8">
        <v>675</v>
      </c>
      <c r="C678" s="8">
        <v>86</v>
      </c>
      <c r="D678" s="13">
        <v>40</v>
      </c>
      <c r="E678" s="26">
        <f t="shared" si="111"/>
        <v>11.111111111111111</v>
      </c>
      <c r="F678" s="26">
        <f>SUM(E$3:E678)</f>
        <v>3921.2222222222244</v>
      </c>
      <c r="G678" s="32">
        <f t="shared" si="120"/>
        <v>0.31944444444444403</v>
      </c>
      <c r="H678" s="32">
        <f t="shared" si="118"/>
        <v>-0.24305555555555558</v>
      </c>
      <c r="I678" s="35">
        <f>'Vehicle Data'!$C$8</f>
        <v>185.52672000000001</v>
      </c>
      <c r="J678" s="35">
        <f>0.5*'Vehicle Data'!$C$4*'Vehicle Data'!$C$9*'Vehicle Data'!$C$6*(Calculations!E678^2)</f>
        <v>62.111111111111107</v>
      </c>
      <c r="K678" s="35">
        <f>'Vehicle Data'!$C$3*G678</f>
        <v>503.44444444444377</v>
      </c>
      <c r="L678" s="35">
        <f t="shared" si="112"/>
        <v>751.08227555555493</v>
      </c>
      <c r="M678" s="22">
        <f t="shared" si="110"/>
        <v>8345.3586172839441</v>
      </c>
      <c r="N678" s="22">
        <f>SUM(M$3:M678)</f>
        <v>1784246.0656154447</v>
      </c>
      <c r="O678" s="22">
        <f t="shared" si="113"/>
        <v>0.49562390711540127</v>
      </c>
      <c r="P678" s="23">
        <f t="shared" si="114"/>
        <v>0</v>
      </c>
      <c r="Q678" s="23">
        <f>SUMIF(P$3:P678, "&lt;0")</f>
        <v>-829884.47234891972</v>
      </c>
      <c r="R678" s="23">
        <f t="shared" si="115"/>
        <v>0.2305234645413666</v>
      </c>
      <c r="S678" s="20">
        <f t="shared" si="116"/>
        <v>8345.3586172839441</v>
      </c>
      <c r="T678" s="20">
        <f t="shared" si="117"/>
        <v>8.345358617283944</v>
      </c>
      <c r="U678" s="20">
        <f>(0.5*'Vehicle Data'!$C$3*(E678^2-E677^2))/1000</f>
        <v>9.4851851851851858</v>
      </c>
      <c r="V678" s="20">
        <f t="shared" si="119"/>
        <v>0</v>
      </c>
      <c r="W678" s="37">
        <f>SUM(V$3:V678)/3600</f>
        <v>0.11639376131687248</v>
      </c>
      <c r="Y678" s="3"/>
    </row>
    <row r="679" spans="1:25" x14ac:dyDescent="0.3">
      <c r="A679" s="8" t="s">
        <v>19</v>
      </c>
      <c r="B679" s="8">
        <v>676</v>
      </c>
      <c r="C679" s="8">
        <v>87</v>
      </c>
      <c r="D679" s="13">
        <v>40.299999999999997</v>
      </c>
      <c r="E679" s="26">
        <f t="shared" si="111"/>
        <v>11.194444444444443</v>
      </c>
      <c r="F679" s="26">
        <f>SUM(E$3:E679)</f>
        <v>3932.4166666666688</v>
      </c>
      <c r="G679" s="32">
        <f t="shared" si="120"/>
        <v>6.9444444444444448E-2</v>
      </c>
      <c r="H679" s="32">
        <f t="shared" si="118"/>
        <v>-0.24999999999999961</v>
      </c>
      <c r="I679" s="35">
        <f>'Vehicle Data'!$C$8</f>
        <v>185.52672000000001</v>
      </c>
      <c r="J679" s="35">
        <f>0.5*'Vehicle Data'!$C$4*'Vehicle Data'!$C$9*'Vehicle Data'!$C$6*(Calculations!E679^2)</f>
        <v>63.046271527777755</v>
      </c>
      <c r="K679" s="35">
        <f>'Vehicle Data'!$C$3*G679</f>
        <v>109.44444444444444</v>
      </c>
      <c r="L679" s="35">
        <f t="shared" si="112"/>
        <v>358.01743597222219</v>
      </c>
      <c r="M679" s="22">
        <f t="shared" si="110"/>
        <v>4007.8062971334866</v>
      </c>
      <c r="N679" s="22">
        <f>SUM(M$3:M679)</f>
        <v>1788253.8719125781</v>
      </c>
      <c r="O679" s="22">
        <f t="shared" si="113"/>
        <v>0.49673718664238281</v>
      </c>
      <c r="P679" s="23">
        <f t="shared" si="114"/>
        <v>0</v>
      </c>
      <c r="Q679" s="23">
        <f>SUMIF(P$3:P679, "&lt;0")</f>
        <v>-829884.47234891972</v>
      </c>
      <c r="R679" s="23">
        <f t="shared" si="115"/>
        <v>0.2305234645413666</v>
      </c>
      <c r="S679" s="20">
        <f t="shared" si="116"/>
        <v>4007.8062971334866</v>
      </c>
      <c r="T679" s="20">
        <f t="shared" si="117"/>
        <v>4.0078062971334862</v>
      </c>
      <c r="U679" s="20">
        <f>(0.5*'Vehicle Data'!$C$3*(E679^2-E678^2))/1000</f>
        <v>1.4647314814814545</v>
      </c>
      <c r="V679" s="20">
        <f t="shared" si="119"/>
        <v>6.4163629629629853</v>
      </c>
      <c r="W679" s="37">
        <f>SUM(V$3:V679)/3600</f>
        <v>0.11817608436213999</v>
      </c>
      <c r="Y679" s="3"/>
    </row>
    <row r="680" spans="1:25" x14ac:dyDescent="0.3">
      <c r="A680" s="8" t="s">
        <v>19</v>
      </c>
      <c r="B680" s="8">
        <v>677</v>
      </c>
      <c r="C680" s="8">
        <v>88</v>
      </c>
      <c r="D680" s="13">
        <v>40.5</v>
      </c>
      <c r="E680" s="26">
        <f t="shared" si="111"/>
        <v>11.25</v>
      </c>
      <c r="F680" s="26">
        <f>SUM(E$3:E680)</f>
        <v>3943.6666666666688</v>
      </c>
      <c r="G680" s="32">
        <f t="shared" si="120"/>
        <v>-0.18055555555555516</v>
      </c>
      <c r="H680" s="32">
        <f t="shared" si="118"/>
        <v>-0.36805555555555536</v>
      </c>
      <c r="I680" s="35">
        <f>'Vehicle Data'!$C$8</f>
        <v>185.52672000000001</v>
      </c>
      <c r="J680" s="35">
        <f>0.5*'Vehicle Data'!$C$4*'Vehicle Data'!$C$9*'Vehicle Data'!$C$6*(Calculations!E680^2)</f>
        <v>63.673593750000002</v>
      </c>
      <c r="K680" s="35">
        <f>'Vehicle Data'!$C$3*G680</f>
        <v>-284.55555555555492</v>
      </c>
      <c r="L680" s="35">
        <f t="shared" si="112"/>
        <v>-35.355241805554897</v>
      </c>
      <c r="M680" s="22">
        <f t="shared" si="110"/>
        <v>0</v>
      </c>
      <c r="N680" s="22">
        <f>SUM(M$3:M680)</f>
        <v>1788253.8719125781</v>
      </c>
      <c r="O680" s="22">
        <f t="shared" si="113"/>
        <v>0.49673718664238281</v>
      </c>
      <c r="P680" s="23">
        <f t="shared" si="114"/>
        <v>-397.74647031249259</v>
      </c>
      <c r="Q680" s="23">
        <f>SUMIF(P$3:P680, "&lt;0")</f>
        <v>-830282.21881923219</v>
      </c>
      <c r="R680" s="23">
        <f t="shared" si="115"/>
        <v>0.23063394967200895</v>
      </c>
      <c r="S680" s="20">
        <f t="shared" si="116"/>
        <v>-397.74647031249259</v>
      </c>
      <c r="T680" s="20">
        <f t="shared" si="117"/>
        <v>-0.39774647031249261</v>
      </c>
      <c r="U680" s="20">
        <f>(0.5*'Vehicle Data'!$C$3*(E680^2-E679^2))/1000</f>
        <v>0.98256790123459947</v>
      </c>
      <c r="V680" s="20">
        <f t="shared" si="119"/>
        <v>0.38573086419748404</v>
      </c>
      <c r="W680" s="37">
        <f>SUM(V$3:V680)/3600</f>
        <v>0.11828323182441708</v>
      </c>
      <c r="Y680" s="3"/>
    </row>
    <row r="681" spans="1:25" x14ac:dyDescent="0.3">
      <c r="A681" s="8" t="s">
        <v>19</v>
      </c>
      <c r="B681" s="8">
        <v>678</v>
      </c>
      <c r="C681" s="8">
        <v>89</v>
      </c>
      <c r="D681" s="13">
        <v>39</v>
      </c>
      <c r="E681" s="26">
        <f t="shared" si="111"/>
        <v>10.833333333333334</v>
      </c>
      <c r="F681" s="26">
        <f>SUM(E$3:E681)</f>
        <v>3954.5000000000023</v>
      </c>
      <c r="G681" s="32">
        <f t="shared" si="120"/>
        <v>-0.6666666666666663</v>
      </c>
      <c r="H681" s="32">
        <f t="shared" si="118"/>
        <v>-0.40972222222222238</v>
      </c>
      <c r="I681" s="35">
        <f>'Vehicle Data'!$C$8</f>
        <v>185.52672000000001</v>
      </c>
      <c r="J681" s="35">
        <f>0.5*'Vehicle Data'!$C$4*'Vehicle Data'!$C$9*'Vehicle Data'!$C$6*(Calculations!E681^2)</f>
        <v>59.044375000000009</v>
      </c>
      <c r="K681" s="35">
        <f>'Vehicle Data'!$C$3*G681</f>
        <v>-1050.6666666666661</v>
      </c>
      <c r="L681" s="35">
        <f t="shared" si="112"/>
        <v>-806.09557166666605</v>
      </c>
      <c r="M681" s="22">
        <f t="shared" si="110"/>
        <v>0</v>
      </c>
      <c r="N681" s="22">
        <f>SUM(M$3:M681)</f>
        <v>1788253.8719125781</v>
      </c>
      <c r="O681" s="22">
        <f t="shared" si="113"/>
        <v>0.49673718664238281</v>
      </c>
      <c r="P681" s="23">
        <f t="shared" si="114"/>
        <v>-8732.7020263888826</v>
      </c>
      <c r="Q681" s="23">
        <f>SUMIF(P$3:P681, "&lt;0")</f>
        <v>-839014.92084562103</v>
      </c>
      <c r="R681" s="23">
        <f t="shared" si="115"/>
        <v>0.23305970023489472</v>
      </c>
      <c r="S681" s="20">
        <f t="shared" si="116"/>
        <v>-8732.7020263888826</v>
      </c>
      <c r="T681" s="20">
        <f t="shared" si="117"/>
        <v>-8.7327020263888819</v>
      </c>
      <c r="U681" s="20">
        <f>(0.5*'Vehicle Data'!$C$3*(E681^2-E680^2))/1000</f>
        <v>-7.2506944444444308</v>
      </c>
      <c r="V681" s="20">
        <f t="shared" si="119"/>
        <v>6.5866098765432248</v>
      </c>
      <c r="W681" s="37">
        <f>SUM(V$3:V681)/3600</f>
        <v>0.12011284567901241</v>
      </c>
      <c r="Y681" s="3"/>
    </row>
    <row r="682" spans="1:25" x14ac:dyDescent="0.3">
      <c r="A682" s="8" t="s">
        <v>19</v>
      </c>
      <c r="B682" s="8">
        <v>679</v>
      </c>
      <c r="C682" s="8">
        <v>90</v>
      </c>
      <c r="D682" s="13">
        <v>35.700000000000003</v>
      </c>
      <c r="E682" s="26">
        <f t="shared" si="111"/>
        <v>9.9166666666666679</v>
      </c>
      <c r="F682" s="26">
        <f>SUM(E$3:E682)</f>
        <v>3964.4166666666688</v>
      </c>
      <c r="G682" s="32">
        <f t="shared" si="120"/>
        <v>-0.99999999999999989</v>
      </c>
      <c r="H682" s="32">
        <f t="shared" si="118"/>
        <v>-0.26388888888888917</v>
      </c>
      <c r="I682" s="35">
        <f>'Vehicle Data'!$C$8</f>
        <v>185.52672000000001</v>
      </c>
      <c r="J682" s="35">
        <f>0.5*'Vehicle Data'!$C$4*'Vehicle Data'!$C$9*'Vehicle Data'!$C$6*(Calculations!E682^2)</f>
        <v>49.47499375000001</v>
      </c>
      <c r="K682" s="35">
        <f>'Vehicle Data'!$C$3*G682</f>
        <v>-1575.9999999999998</v>
      </c>
      <c r="L682" s="35">
        <f t="shared" si="112"/>
        <v>-1340.9982862499996</v>
      </c>
      <c r="M682" s="22">
        <f t="shared" si="110"/>
        <v>0</v>
      </c>
      <c r="N682" s="22">
        <f>SUM(M$3:M682)</f>
        <v>1788253.8719125781</v>
      </c>
      <c r="O682" s="22">
        <f t="shared" si="113"/>
        <v>0.49673718664238281</v>
      </c>
      <c r="P682" s="23">
        <f t="shared" si="114"/>
        <v>-13298.233005312499</v>
      </c>
      <c r="Q682" s="23">
        <f>SUMIF(P$3:P682, "&lt;0")</f>
        <v>-852313.15385093354</v>
      </c>
      <c r="R682" s="23">
        <f t="shared" si="115"/>
        <v>0.23675365384748154</v>
      </c>
      <c r="S682" s="20">
        <f t="shared" si="116"/>
        <v>-13298.233005312499</v>
      </c>
      <c r="T682" s="20">
        <f t="shared" si="117"/>
        <v>-13.298233005312499</v>
      </c>
      <c r="U682" s="20">
        <f>(0.5*'Vehicle Data'!$C$3*(E682^2-E681^2))/1000</f>
        <v>-14.988416666666662</v>
      </c>
      <c r="V682" s="20">
        <f t="shared" si="119"/>
        <v>6.1901777777777856</v>
      </c>
      <c r="W682" s="37">
        <f>SUM(V$3:V682)/3600</f>
        <v>0.12183233950617289</v>
      </c>
      <c r="Y682" s="3"/>
    </row>
    <row r="683" spans="1:25" x14ac:dyDescent="0.3">
      <c r="A683" s="8" t="s">
        <v>19</v>
      </c>
      <c r="B683" s="8">
        <v>680</v>
      </c>
      <c r="C683" s="8">
        <v>91</v>
      </c>
      <c r="D683" s="13">
        <v>31.8</v>
      </c>
      <c r="E683" s="26">
        <f t="shared" si="111"/>
        <v>8.8333333333333339</v>
      </c>
      <c r="F683" s="26">
        <f>SUM(E$3:E683)</f>
        <v>3973.2500000000023</v>
      </c>
      <c r="G683" s="32">
        <f t="shared" si="120"/>
        <v>-1.1944444444444446</v>
      </c>
      <c r="H683" s="32">
        <f t="shared" si="118"/>
        <v>-0.12500000000000006</v>
      </c>
      <c r="I683" s="35">
        <f>'Vehicle Data'!$C$8</f>
        <v>185.52672000000001</v>
      </c>
      <c r="J683" s="35">
        <f>0.5*'Vehicle Data'!$C$4*'Vehicle Data'!$C$9*'Vehicle Data'!$C$6*(Calculations!E683^2)</f>
        <v>39.255775</v>
      </c>
      <c r="K683" s="35">
        <f>'Vehicle Data'!$C$3*G683</f>
        <v>-1882.4444444444448</v>
      </c>
      <c r="L683" s="35">
        <f t="shared" si="112"/>
        <v>-1657.6619494444449</v>
      </c>
      <c r="M683" s="22">
        <f t="shared" si="110"/>
        <v>0</v>
      </c>
      <c r="N683" s="22">
        <f>SUM(M$3:M683)</f>
        <v>1788253.8719125781</v>
      </c>
      <c r="O683" s="22">
        <f t="shared" si="113"/>
        <v>0.49673718664238281</v>
      </c>
      <c r="P683" s="23">
        <f t="shared" si="114"/>
        <v>-14642.680553425931</v>
      </c>
      <c r="Q683" s="23">
        <f>SUMIF(P$3:P683, "&lt;0")</f>
        <v>-866955.83440435946</v>
      </c>
      <c r="R683" s="23">
        <f t="shared" si="115"/>
        <v>0.24082106511232207</v>
      </c>
      <c r="S683" s="20">
        <f t="shared" si="116"/>
        <v>-14642.680553425931</v>
      </c>
      <c r="T683" s="20">
        <f t="shared" si="117"/>
        <v>-14.642680553425931</v>
      </c>
      <c r="U683" s="20">
        <f>(0.5*'Vehicle Data'!$C$3*(E683^2-E682^2))/1000</f>
        <v>-16.006250000000012</v>
      </c>
      <c r="V683" s="20">
        <f t="shared" si="119"/>
        <v>0.81426666666667991</v>
      </c>
      <c r="W683" s="37">
        <f>SUM(V$3:V683)/3600</f>
        <v>0.1220585246913581</v>
      </c>
      <c r="Y683" s="3"/>
    </row>
    <row r="684" spans="1:25" x14ac:dyDescent="0.3">
      <c r="A684" s="8" t="s">
        <v>19</v>
      </c>
      <c r="B684" s="8">
        <v>681</v>
      </c>
      <c r="C684" s="8">
        <v>92</v>
      </c>
      <c r="D684" s="13">
        <v>27.1</v>
      </c>
      <c r="E684" s="26">
        <f t="shared" si="111"/>
        <v>7.5277777777777777</v>
      </c>
      <c r="F684" s="26">
        <f>SUM(E$3:E684)</f>
        <v>3980.7777777777801</v>
      </c>
      <c r="G684" s="32">
        <f t="shared" si="120"/>
        <v>-1.25</v>
      </c>
      <c r="H684" s="32">
        <f t="shared" si="118"/>
        <v>0.18055555555555569</v>
      </c>
      <c r="I684" s="35">
        <f>'Vehicle Data'!$C$8</f>
        <v>185.52672000000001</v>
      </c>
      <c r="J684" s="35">
        <f>0.5*'Vehicle Data'!$C$4*'Vehicle Data'!$C$9*'Vehicle Data'!$C$6*(Calculations!E684^2)</f>
        <v>28.509388194444444</v>
      </c>
      <c r="K684" s="35">
        <f>'Vehicle Data'!$C$3*G684</f>
        <v>-1970</v>
      </c>
      <c r="L684" s="35">
        <f t="shared" si="112"/>
        <v>-1755.9638918055555</v>
      </c>
      <c r="M684" s="22">
        <f t="shared" si="110"/>
        <v>0</v>
      </c>
      <c r="N684" s="22">
        <f>SUM(M$3:M684)</f>
        <v>1788253.8719125781</v>
      </c>
      <c r="O684" s="22">
        <f t="shared" si="113"/>
        <v>0.49673718664238281</v>
      </c>
      <c r="P684" s="23">
        <f t="shared" si="114"/>
        <v>-13218.505963314043</v>
      </c>
      <c r="Q684" s="23">
        <f>SUMIF(P$3:P684, "&lt;0")</f>
        <v>-880174.34036767355</v>
      </c>
      <c r="R684" s="23">
        <f t="shared" si="115"/>
        <v>0.24449287232435377</v>
      </c>
      <c r="S684" s="20">
        <f t="shared" si="116"/>
        <v>-13218.505963314043</v>
      </c>
      <c r="T684" s="20">
        <f t="shared" si="117"/>
        <v>-13.218505963314042</v>
      </c>
      <c r="U684" s="20">
        <f>(0.5*'Vehicle Data'!$C$3*(E684^2-E683^2))/1000</f>
        <v>-16.831947530864205</v>
      </c>
      <c r="V684" s="20">
        <f t="shared" si="119"/>
        <v>0.66055802469135472</v>
      </c>
      <c r="W684" s="37">
        <f>SUM(V$3:V684)/3600</f>
        <v>0.12224201303155013</v>
      </c>
      <c r="Y684" s="3"/>
    </row>
    <row r="685" spans="1:25" x14ac:dyDescent="0.3">
      <c r="A685" s="8" t="s">
        <v>19</v>
      </c>
      <c r="B685" s="8">
        <v>682</v>
      </c>
      <c r="C685" s="8">
        <v>93</v>
      </c>
      <c r="D685" s="13">
        <v>22.8</v>
      </c>
      <c r="E685" s="26">
        <f t="shared" si="111"/>
        <v>6.333333333333333</v>
      </c>
      <c r="F685" s="26">
        <f>SUM(E$3:E685)</f>
        <v>3987.1111111111136</v>
      </c>
      <c r="G685" s="32">
        <f t="shared" si="120"/>
        <v>-0.83333333333333326</v>
      </c>
      <c r="H685" s="32">
        <f t="shared" si="118"/>
        <v>0.35416666666666652</v>
      </c>
      <c r="I685" s="35">
        <f>'Vehicle Data'!$C$8</f>
        <v>185.52672000000001</v>
      </c>
      <c r="J685" s="35">
        <f>0.5*'Vehicle Data'!$C$4*'Vehicle Data'!$C$9*'Vehicle Data'!$C$6*(Calculations!E685^2)</f>
        <v>20.179899999999996</v>
      </c>
      <c r="K685" s="35">
        <f>'Vehicle Data'!$C$3*G685</f>
        <v>-1313.3333333333333</v>
      </c>
      <c r="L685" s="35">
        <f t="shared" si="112"/>
        <v>-1107.6267133333333</v>
      </c>
      <c r="M685" s="22">
        <f t="shared" si="110"/>
        <v>0</v>
      </c>
      <c r="N685" s="22">
        <f>SUM(M$3:M685)</f>
        <v>1788253.8719125781</v>
      </c>
      <c r="O685" s="22">
        <f t="shared" si="113"/>
        <v>0.49673718664238281</v>
      </c>
      <c r="P685" s="23">
        <f t="shared" si="114"/>
        <v>-7014.9691844444442</v>
      </c>
      <c r="Q685" s="23">
        <f>SUMIF(P$3:P685, "&lt;0")</f>
        <v>-887189.30955211795</v>
      </c>
      <c r="R685" s="23">
        <f t="shared" si="115"/>
        <v>0.24644147487558832</v>
      </c>
      <c r="S685" s="20">
        <f t="shared" si="116"/>
        <v>-7014.9691844444442</v>
      </c>
      <c r="T685" s="20">
        <f t="shared" si="117"/>
        <v>-7.0149691844444444</v>
      </c>
      <c r="U685" s="20">
        <f>(0.5*'Vehicle Data'!$C$3*(E685^2-E684^2))/1000</f>
        <v>-13.046385802469137</v>
      </c>
      <c r="V685" s="20">
        <f t="shared" si="119"/>
        <v>0</v>
      </c>
      <c r="W685" s="37">
        <f>SUM(V$3:V685)/3600</f>
        <v>0.12224201303155013</v>
      </c>
      <c r="Y685" s="3"/>
    </row>
    <row r="686" spans="1:25" x14ac:dyDescent="0.3">
      <c r="A686" s="8" t="s">
        <v>19</v>
      </c>
      <c r="B686" s="8">
        <v>683</v>
      </c>
      <c r="C686" s="8">
        <v>94</v>
      </c>
      <c r="D686" s="13">
        <v>21.1</v>
      </c>
      <c r="E686" s="26">
        <f t="shared" si="111"/>
        <v>5.8611111111111116</v>
      </c>
      <c r="F686" s="26">
        <f>SUM(E$3:E686)</f>
        <v>3992.9722222222249</v>
      </c>
      <c r="G686" s="32">
        <f t="shared" si="120"/>
        <v>-0.54166666666666696</v>
      </c>
      <c r="H686" s="32">
        <f t="shared" si="118"/>
        <v>0.26388888888888862</v>
      </c>
      <c r="I686" s="35">
        <f>'Vehicle Data'!$C$8</f>
        <v>185.52672000000001</v>
      </c>
      <c r="J686" s="35">
        <f>0.5*'Vehicle Data'!$C$4*'Vehicle Data'!$C$9*'Vehicle Data'!$C$6*(Calculations!E686^2)</f>
        <v>17.282804861111114</v>
      </c>
      <c r="K686" s="35">
        <f>'Vehicle Data'!$C$3*G686</f>
        <v>-853.66666666666708</v>
      </c>
      <c r="L686" s="35">
        <f t="shared" si="112"/>
        <v>-650.85714180555601</v>
      </c>
      <c r="M686" s="22">
        <f t="shared" si="110"/>
        <v>0</v>
      </c>
      <c r="N686" s="22">
        <f>SUM(M$3:M686)</f>
        <v>1788253.8719125781</v>
      </c>
      <c r="O686" s="22">
        <f t="shared" si="113"/>
        <v>0.49673718664238281</v>
      </c>
      <c r="P686" s="23">
        <f t="shared" si="114"/>
        <v>-3814.7460255825649</v>
      </c>
      <c r="Q686" s="23">
        <f>SUMIF(P$3:P686, "&lt;0")</f>
        <v>-891004.05557770049</v>
      </c>
      <c r="R686" s="23">
        <f t="shared" si="115"/>
        <v>0.24750112654936124</v>
      </c>
      <c r="S686" s="20">
        <f t="shared" si="116"/>
        <v>-3814.7460255825649</v>
      </c>
      <c r="T686" s="20">
        <f t="shared" si="117"/>
        <v>-3.8147460255825649</v>
      </c>
      <c r="U686" s="20">
        <f>(0.5*'Vehicle Data'!$C$3*(E686^2-E685^2))/1000</f>
        <v>-4.5376882716049325</v>
      </c>
      <c r="V686" s="20">
        <f t="shared" si="119"/>
        <v>0</v>
      </c>
      <c r="W686" s="37">
        <f>SUM(V$3:V686)/3600</f>
        <v>0.12224201303155013</v>
      </c>
      <c r="Y686" s="3"/>
    </row>
    <row r="687" spans="1:25" x14ac:dyDescent="0.3">
      <c r="A687" s="8" t="s">
        <v>19</v>
      </c>
      <c r="B687" s="8">
        <v>684</v>
      </c>
      <c r="C687" s="8">
        <v>95</v>
      </c>
      <c r="D687" s="13">
        <v>18.899999999999999</v>
      </c>
      <c r="E687" s="26">
        <f t="shared" si="111"/>
        <v>5.2499999999999991</v>
      </c>
      <c r="F687" s="26">
        <f>SUM(E$3:E687)</f>
        <v>3998.2222222222249</v>
      </c>
      <c r="G687" s="32">
        <f t="shared" si="120"/>
        <v>-0.30555555555555597</v>
      </c>
      <c r="H687" s="32">
        <f t="shared" si="118"/>
        <v>0.43750000000000033</v>
      </c>
      <c r="I687" s="35">
        <f>'Vehicle Data'!$C$8</f>
        <v>185.52672000000001</v>
      </c>
      <c r="J687" s="35">
        <f>0.5*'Vehicle Data'!$C$4*'Vehicle Data'!$C$9*'Vehicle Data'!$C$6*(Calculations!E687^2)</f>
        <v>13.866693749999994</v>
      </c>
      <c r="K687" s="35">
        <f>'Vehicle Data'!$C$3*G687</f>
        <v>-481.55555555555623</v>
      </c>
      <c r="L687" s="35">
        <f t="shared" si="112"/>
        <v>-282.16214180555619</v>
      </c>
      <c r="M687" s="22">
        <f t="shared" si="110"/>
        <v>0</v>
      </c>
      <c r="N687" s="22">
        <f>SUM(M$3:M687)</f>
        <v>1788253.8719125781</v>
      </c>
      <c r="O687" s="22">
        <f t="shared" si="113"/>
        <v>0.49673718664238281</v>
      </c>
      <c r="P687" s="23">
        <f t="shared" si="114"/>
        <v>-1481.3512444791697</v>
      </c>
      <c r="Q687" s="23">
        <f>SUMIF(P$3:P687, "&lt;0")</f>
        <v>-892485.40682217968</v>
      </c>
      <c r="R687" s="23">
        <f t="shared" si="115"/>
        <v>0.24791261300616102</v>
      </c>
      <c r="S687" s="20">
        <f t="shared" si="116"/>
        <v>-1481.3512444791697</v>
      </c>
      <c r="T687" s="20">
        <f t="shared" si="117"/>
        <v>-1.4813512444791697</v>
      </c>
      <c r="U687" s="20">
        <f>(0.5*'Vehicle Data'!$C$3*(E687^2-E686^2))/1000</f>
        <v>-5.3506172839506281</v>
      </c>
      <c r="V687" s="20">
        <f t="shared" si="119"/>
        <v>0.65034320987655647</v>
      </c>
      <c r="W687" s="37">
        <f>SUM(V$3:V687)/3600</f>
        <v>0.1224226639231825</v>
      </c>
      <c r="Y687" s="3"/>
    </row>
    <row r="688" spans="1:25" x14ac:dyDescent="0.3">
      <c r="A688" s="8" t="s">
        <v>19</v>
      </c>
      <c r="B688" s="8">
        <v>685</v>
      </c>
      <c r="C688" s="8">
        <v>96</v>
      </c>
      <c r="D688" s="13">
        <v>18.899999999999999</v>
      </c>
      <c r="E688" s="26">
        <f t="shared" si="111"/>
        <v>5.2499999999999991</v>
      </c>
      <c r="F688" s="26">
        <f>SUM(E$3:E688)</f>
        <v>4003.4722222222249</v>
      </c>
      <c r="G688" s="32">
        <f t="shared" si="120"/>
        <v>0.33333333333333365</v>
      </c>
      <c r="H688" s="32">
        <f t="shared" si="118"/>
        <v>0.50000000000000022</v>
      </c>
      <c r="I688" s="35">
        <f>'Vehicle Data'!$C$8</f>
        <v>185.52672000000001</v>
      </c>
      <c r="J688" s="35">
        <f>0.5*'Vehicle Data'!$C$4*'Vehicle Data'!$C$9*'Vehicle Data'!$C$6*(Calculations!E688^2)</f>
        <v>13.866693749999994</v>
      </c>
      <c r="K688" s="35">
        <f>'Vehicle Data'!$C$3*G688</f>
        <v>525.33333333333383</v>
      </c>
      <c r="L688" s="35">
        <f t="shared" si="112"/>
        <v>724.72674708333386</v>
      </c>
      <c r="M688" s="22">
        <f t="shared" si="110"/>
        <v>3804.815422187502</v>
      </c>
      <c r="N688" s="22">
        <f>SUM(M$3:M688)</f>
        <v>1792058.6873347657</v>
      </c>
      <c r="O688" s="22">
        <f t="shared" si="113"/>
        <v>0.49779407981521268</v>
      </c>
      <c r="P688" s="23">
        <f t="shared" si="114"/>
        <v>0</v>
      </c>
      <c r="Q688" s="23">
        <f>SUMIF(P$3:P688, "&lt;0")</f>
        <v>-892485.40682217968</v>
      </c>
      <c r="R688" s="23">
        <f t="shared" si="115"/>
        <v>0.24791261300616102</v>
      </c>
      <c r="S688" s="20">
        <f t="shared" si="116"/>
        <v>3804.815422187502</v>
      </c>
      <c r="T688" s="20">
        <f t="shared" si="117"/>
        <v>3.8048154221875019</v>
      </c>
      <c r="U688" s="20">
        <f>(0.5*'Vehicle Data'!$C$3*(E688^2-E687^2))/1000</f>
        <v>0</v>
      </c>
      <c r="V688" s="20">
        <f t="shared" si="119"/>
        <v>0</v>
      </c>
      <c r="W688" s="37">
        <f>SUM(V$3:V688)/3600</f>
        <v>0.1224226639231825</v>
      </c>
      <c r="Y688" s="3"/>
    </row>
    <row r="689" spans="1:25" x14ac:dyDescent="0.3">
      <c r="A689" s="8" t="s">
        <v>19</v>
      </c>
      <c r="B689" s="8">
        <v>686</v>
      </c>
      <c r="C689" s="8">
        <v>97</v>
      </c>
      <c r="D689" s="13">
        <v>21.3</v>
      </c>
      <c r="E689" s="26">
        <f t="shared" si="111"/>
        <v>5.916666666666667</v>
      </c>
      <c r="F689" s="26">
        <f>SUM(E$3:E689)</f>
        <v>4009.3888888888914</v>
      </c>
      <c r="G689" s="32">
        <f t="shared" si="120"/>
        <v>0.69444444444444442</v>
      </c>
      <c r="H689" s="32">
        <f t="shared" si="118"/>
        <v>0.15277777777777748</v>
      </c>
      <c r="I689" s="35">
        <f>'Vehicle Data'!$C$8</f>
        <v>185.52672000000001</v>
      </c>
      <c r="J689" s="35">
        <f>0.5*'Vehicle Data'!$C$4*'Vehicle Data'!$C$9*'Vehicle Data'!$C$6*(Calculations!E689^2)</f>
        <v>17.611993750000003</v>
      </c>
      <c r="K689" s="35">
        <f>'Vehicle Data'!$C$3*G689</f>
        <v>1094.4444444444443</v>
      </c>
      <c r="L689" s="35">
        <f t="shared" si="112"/>
        <v>1297.5831581944444</v>
      </c>
      <c r="M689" s="22">
        <f t="shared" si="110"/>
        <v>7677.3670193171301</v>
      </c>
      <c r="N689" s="22">
        <f>SUM(M$3:M689)</f>
        <v>1799736.0543540828</v>
      </c>
      <c r="O689" s="22">
        <f t="shared" si="113"/>
        <v>0.49992668176502297</v>
      </c>
      <c r="P689" s="23">
        <f t="shared" si="114"/>
        <v>0</v>
      </c>
      <c r="Q689" s="23">
        <f>SUMIF(P$3:P689, "&lt;0")</f>
        <v>-892485.40682217968</v>
      </c>
      <c r="R689" s="23">
        <f t="shared" si="115"/>
        <v>0.24791261300616102</v>
      </c>
      <c r="S689" s="20">
        <f t="shared" si="116"/>
        <v>7677.3670193171301</v>
      </c>
      <c r="T689" s="20">
        <f t="shared" si="117"/>
        <v>7.6773670193171304</v>
      </c>
      <c r="U689" s="20">
        <f>(0.5*'Vehicle Data'!$C$3*(E689^2-E688^2))/1000</f>
        <v>5.8662222222222358</v>
      </c>
      <c r="V689" s="20">
        <f t="shared" si="119"/>
        <v>0</v>
      </c>
      <c r="W689" s="37">
        <f>SUM(V$3:V689)/3600</f>
        <v>0.1224226639231825</v>
      </c>
      <c r="Y689" s="3"/>
    </row>
    <row r="690" spans="1:25" x14ac:dyDescent="0.3">
      <c r="A690" s="8" t="s">
        <v>19</v>
      </c>
      <c r="B690" s="8">
        <v>687</v>
      </c>
      <c r="C690" s="8">
        <v>98</v>
      </c>
      <c r="D690" s="13">
        <v>23.9</v>
      </c>
      <c r="E690" s="26">
        <f t="shared" si="111"/>
        <v>6.6388888888888884</v>
      </c>
      <c r="F690" s="26">
        <f>SUM(E$3:E690)</f>
        <v>4016.0277777777801</v>
      </c>
      <c r="G690" s="32">
        <f t="shared" si="120"/>
        <v>0.63888888888888862</v>
      </c>
      <c r="H690" s="32">
        <f t="shared" si="118"/>
        <v>-3.472222222222221E-2</v>
      </c>
      <c r="I690" s="35">
        <f>'Vehicle Data'!$C$8</f>
        <v>185.52672000000001</v>
      </c>
      <c r="J690" s="35">
        <f>0.5*'Vehicle Data'!$C$4*'Vehicle Data'!$C$9*'Vehicle Data'!$C$6*(Calculations!E690^2)</f>
        <v>22.174054861111109</v>
      </c>
      <c r="K690" s="35">
        <f>'Vehicle Data'!$C$3*G690</f>
        <v>1006.8888888888885</v>
      </c>
      <c r="L690" s="35">
        <f t="shared" si="112"/>
        <v>1214.5896637499995</v>
      </c>
      <c r="M690" s="22">
        <f t="shared" si="110"/>
        <v>8063.5258232291626</v>
      </c>
      <c r="N690" s="22">
        <f>SUM(M$3:M690)</f>
        <v>1807799.580177312</v>
      </c>
      <c r="O690" s="22">
        <f t="shared" si="113"/>
        <v>0.50216655004925337</v>
      </c>
      <c r="P690" s="23">
        <f t="shared" si="114"/>
        <v>0</v>
      </c>
      <c r="Q690" s="23">
        <f>SUMIF(P$3:P690, "&lt;0")</f>
        <v>-892485.40682217968</v>
      </c>
      <c r="R690" s="23">
        <f t="shared" si="115"/>
        <v>0.24791261300616102</v>
      </c>
      <c r="S690" s="20">
        <f t="shared" si="116"/>
        <v>8063.5258232291626</v>
      </c>
      <c r="T690" s="20">
        <f t="shared" si="117"/>
        <v>8.0635258232291633</v>
      </c>
      <c r="U690" s="20">
        <f>(0.5*'Vehicle Data'!$C$3*(E690^2-E689^2))/1000</f>
        <v>7.1455061728394984</v>
      </c>
      <c r="V690" s="20">
        <f t="shared" si="119"/>
        <v>0</v>
      </c>
      <c r="W690" s="37">
        <f>SUM(V$3:V690)/3600</f>
        <v>0.1224226639231825</v>
      </c>
      <c r="Y690" s="3"/>
    </row>
    <row r="691" spans="1:25" x14ac:dyDescent="0.3">
      <c r="A691" s="8" t="s">
        <v>19</v>
      </c>
      <c r="B691" s="8">
        <v>688</v>
      </c>
      <c r="C691" s="8">
        <v>99</v>
      </c>
      <c r="D691" s="13">
        <v>25.9</v>
      </c>
      <c r="E691" s="26">
        <f t="shared" si="111"/>
        <v>7.1944444444444438</v>
      </c>
      <c r="F691" s="26">
        <f>SUM(E$3:E691)</f>
        <v>4023.2222222222244</v>
      </c>
      <c r="G691" s="32">
        <f t="shared" si="120"/>
        <v>0.625</v>
      </c>
      <c r="H691" s="32">
        <f t="shared" si="118"/>
        <v>-1.3888888888888618E-2</v>
      </c>
      <c r="I691" s="35">
        <f>'Vehicle Data'!$C$8</f>
        <v>185.52672000000001</v>
      </c>
      <c r="J691" s="35">
        <f>0.5*'Vehicle Data'!$C$4*'Vehicle Data'!$C$9*'Vehicle Data'!$C$6*(Calculations!E691^2)</f>
        <v>26.040471527777772</v>
      </c>
      <c r="K691" s="35">
        <f>'Vehicle Data'!$C$3*G691</f>
        <v>985</v>
      </c>
      <c r="L691" s="35">
        <f t="shared" si="112"/>
        <v>1196.5671915277778</v>
      </c>
      <c r="M691" s="22">
        <f t="shared" si="110"/>
        <v>8608.6361834915115</v>
      </c>
      <c r="N691" s="22">
        <f>SUM(M$3:M691)</f>
        <v>1816408.2163608035</v>
      </c>
      <c r="O691" s="22">
        <f t="shared" si="113"/>
        <v>0.50455783787800101</v>
      </c>
      <c r="P691" s="23">
        <f t="shared" si="114"/>
        <v>0</v>
      </c>
      <c r="Q691" s="23">
        <f>SUMIF(P$3:P691, "&lt;0")</f>
        <v>-892485.40682217968</v>
      </c>
      <c r="R691" s="23">
        <f t="shared" si="115"/>
        <v>0.24791261300616102</v>
      </c>
      <c r="S691" s="20">
        <f t="shared" si="116"/>
        <v>8608.6361834915115</v>
      </c>
      <c r="T691" s="20">
        <f t="shared" si="117"/>
        <v>8.6086361834915106</v>
      </c>
      <c r="U691" s="20">
        <f>(0.5*'Vehicle Data'!$C$3*(E691^2-E690^2))/1000</f>
        <v>6.0559259259259184</v>
      </c>
      <c r="V691" s="20">
        <f t="shared" si="119"/>
        <v>0.8716641975308641</v>
      </c>
      <c r="W691" s="37">
        <f>SUM(V$3:V691)/3600</f>
        <v>0.12266479286694108</v>
      </c>
      <c r="Y691" s="3"/>
    </row>
    <row r="692" spans="1:25" x14ac:dyDescent="0.3">
      <c r="A692" s="8" t="s">
        <v>19</v>
      </c>
      <c r="B692" s="8">
        <v>689</v>
      </c>
      <c r="C692" s="8">
        <v>100</v>
      </c>
      <c r="D692" s="13">
        <v>28.4</v>
      </c>
      <c r="E692" s="26">
        <f t="shared" si="111"/>
        <v>7.8888888888888884</v>
      </c>
      <c r="F692" s="26">
        <f>SUM(E$3:E692)</f>
        <v>4031.1111111111131</v>
      </c>
      <c r="G692" s="32">
        <f t="shared" si="120"/>
        <v>0.61111111111111138</v>
      </c>
      <c r="H692" s="32">
        <f t="shared" si="118"/>
        <v>-0.1388888888888889</v>
      </c>
      <c r="I692" s="35">
        <f>'Vehicle Data'!$C$8</f>
        <v>185.52672000000001</v>
      </c>
      <c r="J692" s="35">
        <f>0.5*'Vehicle Data'!$C$4*'Vehicle Data'!$C$9*'Vehicle Data'!$C$6*(Calculations!E692^2)</f>
        <v>31.310211111111109</v>
      </c>
      <c r="K692" s="35">
        <f>'Vehicle Data'!$C$3*G692</f>
        <v>963.11111111111154</v>
      </c>
      <c r="L692" s="35">
        <f t="shared" si="112"/>
        <v>1179.9480422222227</v>
      </c>
      <c r="M692" s="22">
        <f t="shared" si="110"/>
        <v>9308.4789997530897</v>
      </c>
      <c r="N692" s="22">
        <f>SUM(M$3:M692)</f>
        <v>1825716.6953605565</v>
      </c>
      <c r="O692" s="22">
        <f t="shared" si="113"/>
        <v>0.50714352648904348</v>
      </c>
      <c r="P692" s="23">
        <f t="shared" si="114"/>
        <v>0</v>
      </c>
      <c r="Q692" s="23">
        <f>SUMIF(P$3:P692, "&lt;0")</f>
        <v>-892485.40682217968</v>
      </c>
      <c r="R692" s="23">
        <f t="shared" si="115"/>
        <v>0.24791261300616102</v>
      </c>
      <c r="S692" s="20">
        <f t="shared" si="116"/>
        <v>9308.4789997530897</v>
      </c>
      <c r="T692" s="20">
        <f t="shared" si="117"/>
        <v>9.3084789997530901</v>
      </c>
      <c r="U692" s="20">
        <f>(0.5*'Vehicle Data'!$C$3*(E692^2-E691^2))/1000</f>
        <v>8.2539351851851919</v>
      </c>
      <c r="V692" s="20">
        <f t="shared" si="119"/>
        <v>0</v>
      </c>
      <c r="W692" s="37">
        <f>SUM(V$3:V692)/3600</f>
        <v>0.12266479286694108</v>
      </c>
      <c r="Y692" s="3"/>
    </row>
    <row r="693" spans="1:25" x14ac:dyDescent="0.3">
      <c r="A693" s="8" t="s">
        <v>19</v>
      </c>
      <c r="B693" s="8">
        <v>690</v>
      </c>
      <c r="C693" s="8">
        <v>101</v>
      </c>
      <c r="D693" s="13">
        <v>30.3</v>
      </c>
      <c r="E693" s="26">
        <f t="shared" si="111"/>
        <v>8.4166666666666661</v>
      </c>
      <c r="F693" s="26">
        <f>SUM(E$3:E693)</f>
        <v>4039.5277777777796</v>
      </c>
      <c r="G693" s="32">
        <f t="shared" si="120"/>
        <v>0.34722222222222221</v>
      </c>
      <c r="H693" s="32">
        <f t="shared" si="118"/>
        <v>-0.25000000000000011</v>
      </c>
      <c r="I693" s="35">
        <f>'Vehicle Data'!$C$8</f>
        <v>185.52672000000001</v>
      </c>
      <c r="J693" s="35">
        <f>0.5*'Vehicle Data'!$C$4*'Vehicle Data'!$C$9*'Vehicle Data'!$C$6*(Calculations!E693^2)</f>
        <v>35.639743749999994</v>
      </c>
      <c r="K693" s="35">
        <f>'Vehicle Data'!$C$3*G693</f>
        <v>547.22222222222217</v>
      </c>
      <c r="L693" s="35">
        <f t="shared" si="112"/>
        <v>768.38868597222222</v>
      </c>
      <c r="M693" s="22">
        <f t="shared" si="110"/>
        <v>6467.2714402662032</v>
      </c>
      <c r="N693" s="22">
        <f>SUM(M$3:M693)</f>
        <v>1832183.9668008226</v>
      </c>
      <c r="O693" s="22">
        <f t="shared" si="113"/>
        <v>0.50893999077800633</v>
      </c>
      <c r="P693" s="23">
        <f t="shared" si="114"/>
        <v>0</v>
      </c>
      <c r="Q693" s="23">
        <f>SUMIF(P$3:P693, "&lt;0")</f>
        <v>-892485.40682217968</v>
      </c>
      <c r="R693" s="23">
        <f t="shared" si="115"/>
        <v>0.24791261300616102</v>
      </c>
      <c r="S693" s="20">
        <f t="shared" si="116"/>
        <v>6467.2714402662032</v>
      </c>
      <c r="T693" s="20">
        <f t="shared" si="117"/>
        <v>6.4672714402662033</v>
      </c>
      <c r="U693" s="20">
        <f>(0.5*'Vehicle Data'!$C$3*(E693^2-E692^2))/1000</f>
        <v>6.7812993827160479</v>
      </c>
      <c r="V693" s="20">
        <f t="shared" si="119"/>
        <v>1.1781086419753153</v>
      </c>
      <c r="W693" s="37">
        <f>SUM(V$3:V693)/3600</f>
        <v>0.12299204526748979</v>
      </c>
      <c r="Y693" s="3"/>
    </row>
    <row r="694" spans="1:25" x14ac:dyDescent="0.3">
      <c r="A694" s="8" t="s">
        <v>19</v>
      </c>
      <c r="B694" s="8">
        <v>691</v>
      </c>
      <c r="C694" s="8">
        <v>102</v>
      </c>
      <c r="D694" s="13">
        <v>30.9</v>
      </c>
      <c r="E694" s="26">
        <f t="shared" si="111"/>
        <v>8.5833333333333321</v>
      </c>
      <c r="F694" s="26">
        <f>SUM(E$3:E694)</f>
        <v>4048.1111111111131</v>
      </c>
      <c r="G694" s="32">
        <f t="shared" si="120"/>
        <v>0.1111111111111112</v>
      </c>
      <c r="H694" s="32">
        <f t="shared" si="118"/>
        <v>-0.11111111111111095</v>
      </c>
      <c r="I694" s="35">
        <f>'Vehicle Data'!$C$8</f>
        <v>185.52672000000001</v>
      </c>
      <c r="J694" s="35">
        <f>0.5*'Vehicle Data'!$C$4*'Vehicle Data'!$C$9*'Vehicle Data'!$C$6*(Calculations!E694^2)</f>
        <v>37.065193749999985</v>
      </c>
      <c r="K694" s="35">
        <f>'Vehicle Data'!$C$3*G694</f>
        <v>175.11111111111126</v>
      </c>
      <c r="L694" s="35">
        <f t="shared" si="112"/>
        <v>397.70302486111126</v>
      </c>
      <c r="M694" s="22">
        <f t="shared" si="110"/>
        <v>3413.6176300578713</v>
      </c>
      <c r="N694" s="22">
        <f>SUM(M$3:M694)</f>
        <v>1835597.5844308806</v>
      </c>
      <c r="O694" s="22">
        <f t="shared" si="113"/>
        <v>0.50988821789746686</v>
      </c>
      <c r="P694" s="23">
        <f t="shared" si="114"/>
        <v>0</v>
      </c>
      <c r="Q694" s="23">
        <f>SUMIF(P$3:P694, "&lt;0")</f>
        <v>-892485.40682217968</v>
      </c>
      <c r="R694" s="23">
        <f t="shared" si="115"/>
        <v>0.24791261300616102</v>
      </c>
      <c r="S694" s="20">
        <f t="shared" si="116"/>
        <v>3413.6176300578713</v>
      </c>
      <c r="T694" s="20">
        <f t="shared" si="117"/>
        <v>3.4136176300578716</v>
      </c>
      <c r="U694" s="20">
        <f>(0.5*'Vehicle Data'!$C$3*(E694^2-E693^2))/1000</f>
        <v>2.2326666666666517</v>
      </c>
      <c r="V694" s="20">
        <f t="shared" si="119"/>
        <v>3.6389061728395173</v>
      </c>
      <c r="W694" s="37">
        <f>SUM(V$3:V694)/3600</f>
        <v>0.12400285253772299</v>
      </c>
      <c r="Y694" s="3"/>
    </row>
    <row r="695" spans="1:25" x14ac:dyDescent="0.3">
      <c r="A695" s="8" t="s">
        <v>19</v>
      </c>
      <c r="B695" s="8">
        <v>692</v>
      </c>
      <c r="C695" s="8">
        <v>103</v>
      </c>
      <c r="D695" s="13">
        <v>31.1</v>
      </c>
      <c r="E695" s="26">
        <f t="shared" si="111"/>
        <v>8.6388888888888893</v>
      </c>
      <c r="F695" s="26">
        <f>SUM(E$3:E695)</f>
        <v>4056.7500000000018</v>
      </c>
      <c r="G695" s="32">
        <f t="shared" si="120"/>
        <v>0.12500000000000031</v>
      </c>
      <c r="H695" s="32">
        <f t="shared" si="118"/>
        <v>5.5555555555555601E-2</v>
      </c>
      <c r="I695" s="35">
        <f>'Vehicle Data'!$C$8</f>
        <v>185.52672000000001</v>
      </c>
      <c r="J695" s="35">
        <f>0.5*'Vehicle Data'!$C$4*'Vehicle Data'!$C$9*'Vehicle Data'!$C$6*(Calculations!E695^2)</f>
        <v>37.546554861111119</v>
      </c>
      <c r="K695" s="35">
        <f>'Vehicle Data'!$C$3*G695</f>
        <v>197.00000000000048</v>
      </c>
      <c r="L695" s="35">
        <f t="shared" si="112"/>
        <v>420.0732748611116</v>
      </c>
      <c r="M695" s="22">
        <f t="shared" si="110"/>
        <v>3628.9663467168252</v>
      </c>
      <c r="N695" s="22">
        <f>SUM(M$3:M695)</f>
        <v>1839226.5507775974</v>
      </c>
      <c r="O695" s="22">
        <f t="shared" si="113"/>
        <v>0.5108962641048882</v>
      </c>
      <c r="P695" s="23">
        <f t="shared" si="114"/>
        <v>0</v>
      </c>
      <c r="Q695" s="23">
        <f>SUMIF(P$3:P695, "&lt;0")</f>
        <v>-892485.40682217968</v>
      </c>
      <c r="R695" s="23">
        <f t="shared" si="115"/>
        <v>0.24791261300616102</v>
      </c>
      <c r="S695" s="20">
        <f t="shared" si="116"/>
        <v>3628.9663467168252</v>
      </c>
      <c r="T695" s="20">
        <f t="shared" si="117"/>
        <v>3.6289663467168252</v>
      </c>
      <c r="U695" s="20">
        <f>(0.5*'Vehicle Data'!$C$3*(E695^2-E694^2))/1000</f>
        <v>0.7539506172839795</v>
      </c>
      <c r="V695" s="20">
        <f t="shared" si="119"/>
        <v>1.1829728395061376</v>
      </c>
      <c r="W695" s="37">
        <f>SUM(V$3:V695)/3600</f>
        <v>0.12433145610425247</v>
      </c>
      <c r="Y695" s="3"/>
    </row>
    <row r="696" spans="1:25" x14ac:dyDescent="0.3">
      <c r="A696" s="8" t="s">
        <v>19</v>
      </c>
      <c r="B696" s="8">
        <v>693</v>
      </c>
      <c r="C696" s="8">
        <v>104</v>
      </c>
      <c r="D696" s="13">
        <v>31.8</v>
      </c>
      <c r="E696" s="26">
        <f t="shared" si="111"/>
        <v>8.8333333333333339</v>
      </c>
      <c r="F696" s="26">
        <f>SUM(E$3:E696)</f>
        <v>4065.5833333333353</v>
      </c>
      <c r="G696" s="32">
        <f t="shared" si="120"/>
        <v>0.2222222222222224</v>
      </c>
      <c r="H696" s="32">
        <f t="shared" si="118"/>
        <v>3.472222222222221E-2</v>
      </c>
      <c r="I696" s="35">
        <f>'Vehicle Data'!$C$8</f>
        <v>185.52672000000001</v>
      </c>
      <c r="J696" s="35">
        <f>0.5*'Vehicle Data'!$C$4*'Vehicle Data'!$C$9*'Vehicle Data'!$C$6*(Calculations!E696^2)</f>
        <v>39.255775</v>
      </c>
      <c r="K696" s="35">
        <f>'Vehicle Data'!$C$3*G696</f>
        <v>350.22222222222251</v>
      </c>
      <c r="L696" s="35">
        <f t="shared" si="112"/>
        <v>575.00471722222255</v>
      </c>
      <c r="M696" s="22">
        <f t="shared" si="110"/>
        <v>5079.2083354629658</v>
      </c>
      <c r="N696" s="22">
        <f>SUM(M$3:M696)</f>
        <v>1844305.7591130603</v>
      </c>
      <c r="O696" s="22">
        <f t="shared" si="113"/>
        <v>0.51230715530918347</v>
      </c>
      <c r="P696" s="23">
        <f t="shared" si="114"/>
        <v>0</v>
      </c>
      <c r="Q696" s="23">
        <f>SUMIF(P$3:P696, "&lt;0")</f>
        <v>-892485.40682217968</v>
      </c>
      <c r="R696" s="23">
        <f t="shared" si="115"/>
        <v>0.24791261300616102</v>
      </c>
      <c r="S696" s="20">
        <f t="shared" si="116"/>
        <v>5079.2083354629658</v>
      </c>
      <c r="T696" s="20">
        <f t="shared" si="117"/>
        <v>5.0792083354629662</v>
      </c>
      <c r="U696" s="20">
        <f>(0.5*'Vehicle Data'!$C$3*(E696^2-E695^2))/1000</f>
        <v>2.6771327160493801</v>
      </c>
      <c r="V696" s="20">
        <f t="shared" si="119"/>
        <v>0</v>
      </c>
      <c r="W696" s="37">
        <f>SUM(V$3:V696)/3600</f>
        <v>0.12433145610425247</v>
      </c>
      <c r="Y696" s="3"/>
    </row>
    <row r="697" spans="1:25" x14ac:dyDescent="0.3">
      <c r="A697" s="8" t="s">
        <v>19</v>
      </c>
      <c r="B697" s="8">
        <v>694</v>
      </c>
      <c r="C697" s="8">
        <v>105</v>
      </c>
      <c r="D697" s="13">
        <v>32.700000000000003</v>
      </c>
      <c r="E697" s="26">
        <f t="shared" si="111"/>
        <v>9.0833333333333339</v>
      </c>
      <c r="F697" s="26">
        <f>SUM(E$3:E697)</f>
        <v>4074.6666666666688</v>
      </c>
      <c r="G697" s="32">
        <f t="shared" si="120"/>
        <v>0.19444444444444473</v>
      </c>
      <c r="H697" s="32">
        <f t="shared" si="118"/>
        <v>-0.13194444444444484</v>
      </c>
      <c r="I697" s="35">
        <f>'Vehicle Data'!$C$8</f>
        <v>185.52672000000001</v>
      </c>
      <c r="J697" s="35">
        <f>0.5*'Vehicle Data'!$C$4*'Vehicle Data'!$C$9*'Vehicle Data'!$C$6*(Calculations!E697^2)</f>
        <v>41.509243750000003</v>
      </c>
      <c r="K697" s="35">
        <f>'Vehicle Data'!$C$3*G697</f>
        <v>306.44444444444491</v>
      </c>
      <c r="L697" s="35">
        <f t="shared" si="112"/>
        <v>533.48040819444486</v>
      </c>
      <c r="M697" s="22">
        <f t="shared" si="110"/>
        <v>4845.7803744328749</v>
      </c>
      <c r="N697" s="22">
        <f>SUM(M$3:M697)</f>
        <v>1849151.5394874932</v>
      </c>
      <c r="O697" s="22">
        <f t="shared" si="113"/>
        <v>0.51365320541319259</v>
      </c>
      <c r="P697" s="23">
        <f t="shared" si="114"/>
        <v>0</v>
      </c>
      <c r="Q697" s="23">
        <f>SUMIF(P$3:P697, "&lt;0")</f>
        <v>-892485.40682217968</v>
      </c>
      <c r="R697" s="23">
        <f t="shared" si="115"/>
        <v>0.24791261300616102</v>
      </c>
      <c r="S697" s="20">
        <f t="shared" si="116"/>
        <v>4845.7803744328749</v>
      </c>
      <c r="T697" s="20">
        <f t="shared" si="117"/>
        <v>4.8457803744328745</v>
      </c>
      <c r="U697" s="20">
        <f>(0.5*'Vehicle Data'!$C$3*(E697^2-E696^2))/1000</f>
        <v>3.5295833333333371</v>
      </c>
      <c r="V697" s="20">
        <f t="shared" si="119"/>
        <v>0</v>
      </c>
      <c r="W697" s="37">
        <f>SUM(V$3:V697)/3600</f>
        <v>0.12433145610425247</v>
      </c>
      <c r="Y697" s="3"/>
    </row>
    <row r="698" spans="1:25" x14ac:dyDescent="0.3">
      <c r="A698" s="8" t="s">
        <v>19</v>
      </c>
      <c r="B698" s="8">
        <v>695</v>
      </c>
      <c r="C698" s="8">
        <v>106</v>
      </c>
      <c r="D698" s="13">
        <v>33.200000000000003</v>
      </c>
      <c r="E698" s="26">
        <f t="shared" si="111"/>
        <v>9.2222222222222232</v>
      </c>
      <c r="F698" s="26">
        <f>SUM(E$3:E698)</f>
        <v>4083.888888888891</v>
      </c>
      <c r="G698" s="32">
        <f t="shared" si="120"/>
        <v>-4.1666666666667261E-2</v>
      </c>
      <c r="H698" s="32">
        <f t="shared" si="118"/>
        <v>-0.43750000000000028</v>
      </c>
      <c r="I698" s="35">
        <f>'Vehicle Data'!$C$8</f>
        <v>185.52672000000001</v>
      </c>
      <c r="J698" s="35">
        <f>0.5*'Vehicle Data'!$C$4*'Vehicle Data'!$C$9*'Vehicle Data'!$C$6*(Calculations!E698^2)</f>
        <v>42.788344444444455</v>
      </c>
      <c r="K698" s="35">
        <f>'Vehicle Data'!$C$3*G698</f>
        <v>-65.666666666667609</v>
      </c>
      <c r="L698" s="35">
        <f t="shared" si="112"/>
        <v>162.64839777777684</v>
      </c>
      <c r="M698" s="22">
        <f t="shared" si="110"/>
        <v>0</v>
      </c>
      <c r="N698" s="22">
        <f>SUM(M$3:M698)</f>
        <v>1849151.5394874932</v>
      </c>
      <c r="O698" s="22">
        <f t="shared" si="113"/>
        <v>0.51365320541319259</v>
      </c>
      <c r="P698" s="23">
        <f t="shared" si="114"/>
        <v>1499.9796683950533</v>
      </c>
      <c r="Q698" s="23">
        <f>SUMIF(P$3:P698, "&lt;0")</f>
        <v>-892485.40682217968</v>
      </c>
      <c r="R698" s="23">
        <f t="shared" si="115"/>
        <v>0.24791261300616102</v>
      </c>
      <c r="S698" s="20">
        <f t="shared" si="116"/>
        <v>1499.9796683950533</v>
      </c>
      <c r="T698" s="20">
        <f t="shared" si="117"/>
        <v>1.4999796683950533</v>
      </c>
      <c r="U698" s="20">
        <f>(0.5*'Vehicle Data'!$C$3*(E698^2-E697^2))/1000</f>
        <v>2.003441358024701</v>
      </c>
      <c r="V698" s="20">
        <f t="shared" si="119"/>
        <v>1.2209135802469089</v>
      </c>
      <c r="W698" s="37">
        <f>SUM(V$3:V698)/3600</f>
        <v>0.12467059876543217</v>
      </c>
      <c r="Y698" s="3"/>
    </row>
    <row r="699" spans="1:25" x14ac:dyDescent="0.3">
      <c r="A699" s="8" t="s">
        <v>19</v>
      </c>
      <c r="B699" s="8">
        <v>696</v>
      </c>
      <c r="C699" s="8">
        <v>107</v>
      </c>
      <c r="D699" s="13">
        <v>32.4</v>
      </c>
      <c r="E699" s="26">
        <f t="shared" si="111"/>
        <v>9</v>
      </c>
      <c r="F699" s="26">
        <f>SUM(E$3:E699)</f>
        <v>4092.888888888891</v>
      </c>
      <c r="G699" s="32">
        <f t="shared" si="120"/>
        <v>-0.6805555555555558</v>
      </c>
      <c r="H699" s="32">
        <f t="shared" si="118"/>
        <v>-0.4374999999999995</v>
      </c>
      <c r="I699" s="35">
        <f>'Vehicle Data'!$C$8</f>
        <v>185.52672000000001</v>
      </c>
      <c r="J699" s="35">
        <f>0.5*'Vehicle Data'!$C$4*'Vehicle Data'!$C$9*'Vehicle Data'!$C$6*(Calculations!E699^2)</f>
        <v>40.751100000000001</v>
      </c>
      <c r="K699" s="35">
        <f>'Vehicle Data'!$C$3*G699</f>
        <v>-1072.5555555555559</v>
      </c>
      <c r="L699" s="35">
        <f t="shared" si="112"/>
        <v>-846.27773555555586</v>
      </c>
      <c r="M699" s="22">
        <f t="shared" si="110"/>
        <v>0</v>
      </c>
      <c r="N699" s="22">
        <f>SUM(M$3:M699)</f>
        <v>1849151.5394874932</v>
      </c>
      <c r="O699" s="22">
        <f t="shared" si="113"/>
        <v>0.51365320541319259</v>
      </c>
      <c r="P699" s="23">
        <f t="shared" si="114"/>
        <v>-7616.4996200000023</v>
      </c>
      <c r="Q699" s="23">
        <f>SUMIF(P$3:P699, "&lt;0")</f>
        <v>-900101.90644217969</v>
      </c>
      <c r="R699" s="23">
        <f t="shared" si="115"/>
        <v>0.25002830734504994</v>
      </c>
      <c r="S699" s="20">
        <f t="shared" si="116"/>
        <v>-7616.4996200000023</v>
      </c>
      <c r="T699" s="20">
        <f t="shared" si="117"/>
        <v>-7.6164996200000026</v>
      </c>
      <c r="U699" s="20">
        <f>(0.5*'Vehicle Data'!$C$3*(E699^2-E698^2))/1000</f>
        <v>-3.1909135802469333</v>
      </c>
      <c r="V699" s="20">
        <f t="shared" si="119"/>
        <v>4.1554839506173078</v>
      </c>
      <c r="W699" s="37">
        <f>SUM(V$3:V699)/3600</f>
        <v>0.12582489986282586</v>
      </c>
      <c r="Y699" s="3"/>
    </row>
    <row r="700" spans="1:25" x14ac:dyDescent="0.3">
      <c r="A700" s="8" t="s">
        <v>19</v>
      </c>
      <c r="B700" s="8">
        <v>697</v>
      </c>
      <c r="C700" s="8">
        <v>108</v>
      </c>
      <c r="D700" s="13">
        <v>28.3</v>
      </c>
      <c r="E700" s="26">
        <f t="shared" si="111"/>
        <v>7.8611111111111107</v>
      </c>
      <c r="F700" s="26">
        <f>SUM(E$3:E700)</f>
        <v>4100.7500000000018</v>
      </c>
      <c r="G700" s="32">
        <f t="shared" si="120"/>
        <v>-0.9166666666666663</v>
      </c>
      <c r="H700" s="32">
        <f t="shared" si="118"/>
        <v>-2.0833333333333148E-2</v>
      </c>
      <c r="I700" s="35">
        <f>'Vehicle Data'!$C$8</f>
        <v>185.52672000000001</v>
      </c>
      <c r="J700" s="35">
        <f>0.5*'Vehicle Data'!$C$4*'Vehicle Data'!$C$9*'Vehicle Data'!$C$6*(Calculations!E700^2)</f>
        <v>31.090104861111108</v>
      </c>
      <c r="K700" s="35">
        <f>'Vehicle Data'!$C$3*G700</f>
        <v>-1444.6666666666661</v>
      </c>
      <c r="L700" s="35">
        <f t="shared" si="112"/>
        <v>-1228.0498418055549</v>
      </c>
      <c r="M700" s="22">
        <f t="shared" si="110"/>
        <v>0</v>
      </c>
      <c r="N700" s="22">
        <f>SUM(M$3:M700)</f>
        <v>1849151.5394874932</v>
      </c>
      <c r="O700" s="22">
        <f t="shared" si="113"/>
        <v>0.51365320541319259</v>
      </c>
      <c r="P700" s="23">
        <f t="shared" si="114"/>
        <v>-9653.8362564158888</v>
      </c>
      <c r="Q700" s="23">
        <f>SUMIF(P$3:P700, "&lt;0")</f>
        <v>-909755.74269859563</v>
      </c>
      <c r="R700" s="23">
        <f t="shared" si="115"/>
        <v>0.25270992852738766</v>
      </c>
      <c r="S700" s="20">
        <f t="shared" si="116"/>
        <v>-9653.8362564158888</v>
      </c>
      <c r="T700" s="20">
        <f t="shared" si="117"/>
        <v>-9.6538362564158895</v>
      </c>
      <c r="U700" s="20">
        <f>(0.5*'Vehicle Data'!$C$3*(E700^2-E699^2))/1000</f>
        <v>-15.131910493827165</v>
      </c>
      <c r="V700" s="20">
        <f t="shared" si="119"/>
        <v>9.5527975308641864</v>
      </c>
      <c r="W700" s="37">
        <f>SUM(V$3:V700)/3600</f>
        <v>0.12847845473251038</v>
      </c>
      <c r="Y700" s="3"/>
    </row>
    <row r="701" spans="1:25" x14ac:dyDescent="0.3">
      <c r="A701" s="8" t="s">
        <v>19</v>
      </c>
      <c r="B701" s="8">
        <v>698</v>
      </c>
      <c r="C701" s="8">
        <v>109</v>
      </c>
      <c r="D701" s="13">
        <v>25.8</v>
      </c>
      <c r="E701" s="26">
        <f t="shared" si="111"/>
        <v>7.166666666666667</v>
      </c>
      <c r="F701" s="26">
        <f>SUM(E$3:E701)</f>
        <v>4107.9166666666688</v>
      </c>
      <c r="G701" s="32">
        <f t="shared" si="120"/>
        <v>-0.7222222222222221</v>
      </c>
      <c r="H701" s="32">
        <f t="shared" si="118"/>
        <v>0.18055555555555536</v>
      </c>
      <c r="I701" s="35">
        <f>'Vehicle Data'!$C$8</f>
        <v>185.52672000000001</v>
      </c>
      <c r="J701" s="35">
        <f>0.5*'Vehicle Data'!$C$4*'Vehicle Data'!$C$9*'Vehicle Data'!$C$6*(Calculations!E701^2)</f>
        <v>25.839774999999999</v>
      </c>
      <c r="K701" s="35">
        <f>'Vehicle Data'!$C$3*G701</f>
        <v>-1138.2222222222219</v>
      </c>
      <c r="L701" s="35">
        <f t="shared" si="112"/>
        <v>-926.85572722222196</v>
      </c>
      <c r="M701" s="22">
        <f t="shared" si="110"/>
        <v>0</v>
      </c>
      <c r="N701" s="22">
        <f>SUM(M$3:M701)</f>
        <v>1849151.5394874932</v>
      </c>
      <c r="O701" s="22">
        <f t="shared" si="113"/>
        <v>0.51365320541319259</v>
      </c>
      <c r="P701" s="23">
        <f t="shared" si="114"/>
        <v>-6642.4660450925912</v>
      </c>
      <c r="Q701" s="23">
        <f>SUMIF(P$3:P701, "&lt;0")</f>
        <v>-916398.20874368818</v>
      </c>
      <c r="R701" s="23">
        <f t="shared" si="115"/>
        <v>0.25455505798435785</v>
      </c>
      <c r="S701" s="20">
        <f t="shared" si="116"/>
        <v>-6642.4660450925912</v>
      </c>
      <c r="T701" s="20">
        <f t="shared" si="117"/>
        <v>-6.6424660450925916</v>
      </c>
      <c r="U701" s="20">
        <f>(0.5*'Vehicle Data'!$C$3*(E701^2-E700^2))/1000</f>
        <v>-8.2235339506172771</v>
      </c>
      <c r="V701" s="20">
        <f t="shared" si="119"/>
        <v>0</v>
      </c>
      <c r="W701" s="37">
        <f>SUM(V$3:V701)/3600</f>
        <v>0.12847845473251038</v>
      </c>
      <c r="Y701" s="3"/>
    </row>
    <row r="702" spans="1:25" x14ac:dyDescent="0.3">
      <c r="A702" s="8" t="s">
        <v>19</v>
      </c>
      <c r="B702" s="8">
        <v>699</v>
      </c>
      <c r="C702" s="8">
        <v>110</v>
      </c>
      <c r="D702" s="13">
        <v>23.1</v>
      </c>
      <c r="E702" s="26">
        <f t="shared" si="111"/>
        <v>6.416666666666667</v>
      </c>
      <c r="F702" s="26">
        <f>SUM(E$3:E702)</f>
        <v>4114.3333333333358</v>
      </c>
      <c r="G702" s="32">
        <f t="shared" si="120"/>
        <v>-0.55555555555555558</v>
      </c>
      <c r="H702" s="32">
        <f t="shared" si="118"/>
        <v>0.22916666666666646</v>
      </c>
      <c r="I702" s="35">
        <f>'Vehicle Data'!$C$8</f>
        <v>185.52672000000001</v>
      </c>
      <c r="J702" s="35">
        <f>0.5*'Vehicle Data'!$C$4*'Vehicle Data'!$C$9*'Vehicle Data'!$C$6*(Calculations!E702^2)</f>
        <v>20.714443750000001</v>
      </c>
      <c r="K702" s="35">
        <f>'Vehicle Data'!$C$3*G702</f>
        <v>-875.55555555555554</v>
      </c>
      <c r="L702" s="35">
        <f t="shared" si="112"/>
        <v>-669.31439180555549</v>
      </c>
      <c r="M702" s="22">
        <f t="shared" si="110"/>
        <v>0</v>
      </c>
      <c r="N702" s="22">
        <f>SUM(M$3:M702)</f>
        <v>1849151.5394874932</v>
      </c>
      <c r="O702" s="22">
        <f t="shared" si="113"/>
        <v>0.51365320541319259</v>
      </c>
      <c r="P702" s="23">
        <f t="shared" si="114"/>
        <v>-4294.7673474189814</v>
      </c>
      <c r="Q702" s="23">
        <f>SUMIF(P$3:P702, "&lt;0")</f>
        <v>-920692.97609110712</v>
      </c>
      <c r="R702" s="23">
        <f t="shared" si="115"/>
        <v>0.25574804891419645</v>
      </c>
      <c r="S702" s="20">
        <f t="shared" si="116"/>
        <v>-4294.7673474189814</v>
      </c>
      <c r="T702" s="20">
        <f t="shared" si="117"/>
        <v>-4.2947673474189818</v>
      </c>
      <c r="U702" s="20">
        <f>(0.5*'Vehicle Data'!$C$3*(E702^2-E701^2))/1000</f>
        <v>-8.0277499999999993</v>
      </c>
      <c r="V702" s="20">
        <f t="shared" si="119"/>
        <v>0</v>
      </c>
      <c r="W702" s="37">
        <f>SUM(V$3:V702)/3600</f>
        <v>0.12847845473251038</v>
      </c>
      <c r="Y702" s="3"/>
    </row>
    <row r="703" spans="1:25" x14ac:dyDescent="0.3">
      <c r="A703" s="8" t="s">
        <v>19</v>
      </c>
      <c r="B703" s="8">
        <v>700</v>
      </c>
      <c r="C703" s="8">
        <v>111</v>
      </c>
      <c r="D703" s="13">
        <v>21.8</v>
      </c>
      <c r="E703" s="26">
        <f t="shared" si="111"/>
        <v>6.0555555555555554</v>
      </c>
      <c r="F703" s="26">
        <f>SUM(E$3:E703)</f>
        <v>4120.3888888888914</v>
      </c>
      <c r="G703" s="32">
        <f t="shared" si="120"/>
        <v>-0.26388888888888917</v>
      </c>
      <c r="H703" s="32">
        <f t="shared" si="118"/>
        <v>0.22222222222222218</v>
      </c>
      <c r="I703" s="35">
        <f>'Vehicle Data'!$C$8</f>
        <v>185.52672000000001</v>
      </c>
      <c r="J703" s="35">
        <f>0.5*'Vehicle Data'!$C$4*'Vehicle Data'!$C$9*'Vehicle Data'!$C$6*(Calculations!E703^2)</f>
        <v>18.448552777777778</v>
      </c>
      <c r="K703" s="35">
        <f>'Vehicle Data'!$C$3*G703</f>
        <v>-415.88888888888931</v>
      </c>
      <c r="L703" s="35">
        <f t="shared" si="112"/>
        <v>-211.91361611111154</v>
      </c>
      <c r="M703" s="22">
        <f t="shared" si="110"/>
        <v>0</v>
      </c>
      <c r="N703" s="22">
        <f>SUM(M$3:M703)</f>
        <v>1849151.5394874932</v>
      </c>
      <c r="O703" s="22">
        <f t="shared" si="113"/>
        <v>0.51365320541319259</v>
      </c>
      <c r="P703" s="23">
        <f t="shared" si="114"/>
        <v>-1283.2546753395088</v>
      </c>
      <c r="Q703" s="23">
        <f>SUMIF(P$3:P703, "&lt;0")</f>
        <v>-921976.23076644668</v>
      </c>
      <c r="R703" s="23">
        <f t="shared" si="115"/>
        <v>0.25610450854623518</v>
      </c>
      <c r="S703" s="20">
        <f t="shared" si="116"/>
        <v>-1283.2546753395088</v>
      </c>
      <c r="T703" s="20">
        <f t="shared" si="117"/>
        <v>-1.2832546753395089</v>
      </c>
      <c r="U703" s="20">
        <f>(0.5*'Vehicle Data'!$C$3*(E703^2-E702^2))/1000</f>
        <v>-3.5490401234567925</v>
      </c>
      <c r="V703" s="20">
        <f t="shared" si="119"/>
        <v>0</v>
      </c>
      <c r="W703" s="37">
        <f>SUM(V$3:V703)/3600</f>
        <v>0.12847845473251038</v>
      </c>
      <c r="Y703" s="3"/>
    </row>
    <row r="704" spans="1:25" x14ac:dyDescent="0.3">
      <c r="A704" s="8" t="s">
        <v>19</v>
      </c>
      <c r="B704" s="8">
        <v>701</v>
      </c>
      <c r="C704" s="8">
        <v>112</v>
      </c>
      <c r="D704" s="13">
        <v>21.2</v>
      </c>
      <c r="E704" s="26">
        <f t="shared" si="111"/>
        <v>5.8888888888888884</v>
      </c>
      <c r="F704" s="26">
        <f>SUM(E$3:E704)</f>
        <v>4126.2777777777801</v>
      </c>
      <c r="G704" s="32">
        <f t="shared" si="120"/>
        <v>-0.1111111111111112</v>
      </c>
      <c r="H704" s="32">
        <f t="shared" si="118"/>
        <v>0.11805555555555575</v>
      </c>
      <c r="I704" s="35">
        <f>'Vehicle Data'!$C$8</f>
        <v>185.52672000000001</v>
      </c>
      <c r="J704" s="35">
        <f>0.5*'Vehicle Data'!$C$4*'Vehicle Data'!$C$9*'Vehicle Data'!$C$6*(Calculations!E704^2)</f>
        <v>17.447011111111106</v>
      </c>
      <c r="K704" s="35">
        <f>'Vehicle Data'!$C$3*G704</f>
        <v>-175.11111111111126</v>
      </c>
      <c r="L704" s="35">
        <f t="shared" si="112"/>
        <v>27.862619999999851</v>
      </c>
      <c r="M704" s="22">
        <f t="shared" si="110"/>
        <v>0</v>
      </c>
      <c r="N704" s="22">
        <f>SUM(M$3:M704)</f>
        <v>1849151.5394874932</v>
      </c>
      <c r="O704" s="22">
        <f t="shared" si="113"/>
        <v>0.51365320541319259</v>
      </c>
      <c r="P704" s="23">
        <f t="shared" si="114"/>
        <v>164.07987333333244</v>
      </c>
      <c r="Q704" s="23">
        <f>SUMIF(P$3:P704, "&lt;0")</f>
        <v>-921976.23076644668</v>
      </c>
      <c r="R704" s="23">
        <f t="shared" si="115"/>
        <v>0.25610450854623518</v>
      </c>
      <c r="S704" s="20">
        <f t="shared" si="116"/>
        <v>164.07987333333244</v>
      </c>
      <c r="T704" s="20">
        <f t="shared" si="117"/>
        <v>0.16407987333333243</v>
      </c>
      <c r="U704" s="20">
        <f>(0.5*'Vehicle Data'!$C$3*(E704^2-E703^2))/1000</f>
        <v>-1.5687037037037093</v>
      </c>
      <c r="V704" s="20">
        <f t="shared" si="119"/>
        <v>0</v>
      </c>
      <c r="W704" s="37">
        <f>SUM(V$3:V704)/3600</f>
        <v>0.12847845473251038</v>
      </c>
      <c r="Y704" s="3"/>
    </row>
    <row r="705" spans="1:25" x14ac:dyDescent="0.3">
      <c r="A705" s="8" t="s">
        <v>19</v>
      </c>
      <c r="B705" s="8">
        <v>702</v>
      </c>
      <c r="C705" s="8">
        <v>113</v>
      </c>
      <c r="D705" s="13">
        <v>21</v>
      </c>
      <c r="E705" s="26">
        <f t="shared" si="111"/>
        <v>5.833333333333333</v>
      </c>
      <c r="F705" s="26">
        <f>SUM(E$3:E705)</f>
        <v>4132.1111111111131</v>
      </c>
      <c r="G705" s="32">
        <f t="shared" si="120"/>
        <v>-2.7777777777777679E-2</v>
      </c>
      <c r="H705" s="32">
        <f t="shared" si="118"/>
        <v>4.8611111111111056E-2</v>
      </c>
      <c r="I705" s="35">
        <f>'Vehicle Data'!$C$8</f>
        <v>185.52672000000001</v>
      </c>
      <c r="J705" s="35">
        <f>0.5*'Vehicle Data'!$C$4*'Vehicle Data'!$C$9*'Vehicle Data'!$C$6*(Calculations!E705^2)</f>
        <v>17.119374999999998</v>
      </c>
      <c r="K705" s="35">
        <f>'Vehicle Data'!$C$3*G705</f>
        <v>-43.777777777777622</v>
      </c>
      <c r="L705" s="35">
        <f t="shared" si="112"/>
        <v>158.86831722222237</v>
      </c>
      <c r="M705" s="22">
        <f t="shared" si="110"/>
        <v>0</v>
      </c>
      <c r="N705" s="22">
        <f>SUM(M$3:M705)</f>
        <v>1849151.5394874932</v>
      </c>
      <c r="O705" s="22">
        <f t="shared" si="113"/>
        <v>0.51365320541319259</v>
      </c>
      <c r="P705" s="23">
        <f t="shared" si="114"/>
        <v>926.73185046296385</v>
      </c>
      <c r="Q705" s="23">
        <f>SUMIF(P$3:P705, "&lt;0")</f>
        <v>-921976.23076644668</v>
      </c>
      <c r="R705" s="23">
        <f t="shared" si="115"/>
        <v>0.25610450854623518</v>
      </c>
      <c r="S705" s="20">
        <f t="shared" si="116"/>
        <v>926.73185046296385</v>
      </c>
      <c r="T705" s="20">
        <f t="shared" si="117"/>
        <v>0.9267318504629638</v>
      </c>
      <c r="U705" s="20">
        <f>(0.5*'Vehicle Data'!$C$3*(E705^2-E704^2))/1000</f>
        <v>-0.51317283950617254</v>
      </c>
      <c r="V705" s="20">
        <f t="shared" si="119"/>
        <v>0</v>
      </c>
      <c r="W705" s="37">
        <f>SUM(V$3:V705)/3600</f>
        <v>0.12847845473251038</v>
      </c>
      <c r="Y705" s="3"/>
    </row>
    <row r="706" spans="1:25" x14ac:dyDescent="0.3">
      <c r="A706" s="8" t="s">
        <v>19</v>
      </c>
      <c r="B706" s="8">
        <v>703</v>
      </c>
      <c r="C706" s="8">
        <v>114</v>
      </c>
      <c r="D706" s="13">
        <v>21</v>
      </c>
      <c r="E706" s="26">
        <f t="shared" si="111"/>
        <v>5.833333333333333</v>
      </c>
      <c r="F706" s="26">
        <f>SUM(E$3:E706)</f>
        <v>4137.9444444444462</v>
      </c>
      <c r="G706" s="32">
        <f t="shared" si="120"/>
        <v>-1.3888888888889086E-2</v>
      </c>
      <c r="H706" s="32">
        <f t="shared" si="118"/>
        <v>-6.2500000000000153E-2</v>
      </c>
      <c r="I706" s="35">
        <f>'Vehicle Data'!$C$8</f>
        <v>185.52672000000001</v>
      </c>
      <c r="J706" s="35">
        <f>0.5*'Vehicle Data'!$C$4*'Vehicle Data'!$C$9*'Vehicle Data'!$C$6*(Calculations!E706^2)</f>
        <v>17.119374999999998</v>
      </c>
      <c r="K706" s="35">
        <f>'Vehicle Data'!$C$3*G706</f>
        <v>-21.888888888889198</v>
      </c>
      <c r="L706" s="35">
        <f t="shared" si="112"/>
        <v>180.7572061111108</v>
      </c>
      <c r="M706" s="22">
        <f t="shared" si="110"/>
        <v>0</v>
      </c>
      <c r="N706" s="22">
        <f>SUM(M$3:M706)</f>
        <v>1849151.5394874932</v>
      </c>
      <c r="O706" s="22">
        <f t="shared" si="113"/>
        <v>0.51365320541319259</v>
      </c>
      <c r="P706" s="23">
        <f t="shared" si="114"/>
        <v>1054.4170356481463</v>
      </c>
      <c r="Q706" s="23">
        <f>SUMIF(P$3:P706, "&lt;0")</f>
        <v>-921976.23076644668</v>
      </c>
      <c r="R706" s="23">
        <f t="shared" si="115"/>
        <v>0.25610450854623518</v>
      </c>
      <c r="S706" s="20">
        <f t="shared" si="116"/>
        <v>1054.4170356481463</v>
      </c>
      <c r="T706" s="20">
        <f t="shared" si="117"/>
        <v>1.0544170356481464</v>
      </c>
      <c r="U706" s="20">
        <f>(0.5*'Vehicle Data'!$C$3*(E706^2-E705^2))/1000</f>
        <v>0</v>
      </c>
      <c r="V706" s="20">
        <f t="shared" si="119"/>
        <v>0</v>
      </c>
      <c r="W706" s="37">
        <f>SUM(V$3:V706)/3600</f>
        <v>0.12847845473251038</v>
      </c>
      <c r="Y706" s="3"/>
    </row>
    <row r="707" spans="1:25" x14ac:dyDescent="0.3">
      <c r="A707" s="8" t="s">
        <v>19</v>
      </c>
      <c r="B707" s="8">
        <v>704</v>
      </c>
      <c r="C707" s="8">
        <v>115</v>
      </c>
      <c r="D707" s="13">
        <v>20.9</v>
      </c>
      <c r="E707" s="26">
        <f t="shared" si="111"/>
        <v>5.8055555555555554</v>
      </c>
      <c r="F707" s="26">
        <f>SUM(E$3:E707)</f>
        <v>4143.7500000000018</v>
      </c>
      <c r="G707" s="32">
        <f t="shared" si="120"/>
        <v>-0.15277777777777798</v>
      </c>
      <c r="H707" s="32">
        <f t="shared" si="118"/>
        <v>-0.20138888888888878</v>
      </c>
      <c r="I707" s="35">
        <f>'Vehicle Data'!$C$8</f>
        <v>185.52672000000001</v>
      </c>
      <c r="J707" s="35">
        <f>0.5*'Vehicle Data'!$C$4*'Vehicle Data'!$C$9*'Vehicle Data'!$C$6*(Calculations!E707^2)</f>
        <v>16.956721527777777</v>
      </c>
      <c r="K707" s="35">
        <f>'Vehicle Data'!$C$3*G707</f>
        <v>-240.77777777777811</v>
      </c>
      <c r="L707" s="35">
        <f t="shared" si="112"/>
        <v>-38.294336250000327</v>
      </c>
      <c r="M707" s="22">
        <f t="shared" ref="M707:M770" si="121">IF(G707&gt;0,L707*E707,0)</f>
        <v>0</v>
      </c>
      <c r="N707" s="22">
        <f>SUM(M$3:M707)</f>
        <v>1849151.5394874932</v>
      </c>
      <c r="O707" s="22">
        <f t="shared" si="113"/>
        <v>0.51365320541319259</v>
      </c>
      <c r="P707" s="23">
        <f t="shared" si="114"/>
        <v>-222.3198965625019</v>
      </c>
      <c r="Q707" s="23">
        <f>SUMIF(P$3:P707, "&lt;0")</f>
        <v>-922198.55066300917</v>
      </c>
      <c r="R707" s="23">
        <f t="shared" si="115"/>
        <v>0.25616626407305809</v>
      </c>
      <c r="S707" s="20">
        <f t="shared" si="116"/>
        <v>-222.3198965625019</v>
      </c>
      <c r="T707" s="20">
        <f t="shared" si="117"/>
        <v>-0.2223198965625019</v>
      </c>
      <c r="U707" s="20">
        <f>(0.5*'Vehicle Data'!$C$3*(E707^2-E706^2))/1000</f>
        <v>-0.25476234567900791</v>
      </c>
      <c r="V707" s="20">
        <f t="shared" si="119"/>
        <v>0.20380987654320634</v>
      </c>
      <c r="W707" s="37">
        <f>SUM(V$3:V707)/3600</f>
        <v>0.1285350685871057</v>
      </c>
      <c r="Y707" s="3"/>
    </row>
    <row r="708" spans="1:25" x14ac:dyDescent="0.3">
      <c r="A708" s="8" t="s">
        <v>19</v>
      </c>
      <c r="B708" s="8">
        <v>705</v>
      </c>
      <c r="C708" s="8">
        <v>116</v>
      </c>
      <c r="D708" s="13">
        <v>19.899999999999999</v>
      </c>
      <c r="E708" s="26">
        <f t="shared" ref="E708:E771" si="122">D708/3.6</f>
        <v>5.5277777777777777</v>
      </c>
      <c r="F708" s="26">
        <f>SUM(E$3:E708)</f>
        <v>4149.2777777777792</v>
      </c>
      <c r="G708" s="32">
        <f t="shared" si="120"/>
        <v>-0.41666666666666663</v>
      </c>
      <c r="H708" s="32">
        <f t="shared" si="118"/>
        <v>-0.25694444444444425</v>
      </c>
      <c r="I708" s="35">
        <f>'Vehicle Data'!$C$8</f>
        <v>185.52672000000001</v>
      </c>
      <c r="J708" s="35">
        <f>0.5*'Vehicle Data'!$C$4*'Vehicle Data'!$C$9*'Vehicle Data'!$C$6*(Calculations!E708^2)</f>
        <v>15.372888194444444</v>
      </c>
      <c r="K708" s="35">
        <f>'Vehicle Data'!$C$3*G708</f>
        <v>-656.66666666666663</v>
      </c>
      <c r="L708" s="35">
        <f t="shared" ref="L708:L771" si="123">SUM(I708:K708)</f>
        <v>-455.76705847222217</v>
      </c>
      <c r="M708" s="22">
        <f t="shared" si="121"/>
        <v>0</v>
      </c>
      <c r="N708" s="22">
        <f>SUM(M$3:M708)</f>
        <v>1849151.5394874932</v>
      </c>
      <c r="O708" s="22">
        <f t="shared" ref="O708:O771" si="124">N708/3600000</f>
        <v>0.51365320541319259</v>
      </c>
      <c r="P708" s="23">
        <f t="shared" ref="P708:P771" si="125">IF(G708&lt;0,E708*L708,0)</f>
        <v>-2519.3790176658949</v>
      </c>
      <c r="Q708" s="23">
        <f>SUMIF(P$3:P708, "&lt;0")</f>
        <v>-924717.92968067504</v>
      </c>
      <c r="R708" s="23">
        <f t="shared" ref="R708:R771" si="126">Q708/3600000*-1</f>
        <v>0.25686609157796531</v>
      </c>
      <c r="S708" s="20">
        <f t="shared" ref="S708:S771" si="127">IF(M708&gt;0,M708,P708)</f>
        <v>-2519.3790176658949</v>
      </c>
      <c r="T708" s="20">
        <f t="shared" ref="T708:T771" si="128">L708*E708/1000</f>
        <v>-2.5193790176658948</v>
      </c>
      <c r="U708" s="20">
        <f>(0.5*'Vehicle Data'!$C$3*(E708^2-E707^2))/1000</f>
        <v>-2.4807407407407411</v>
      </c>
      <c r="V708" s="20">
        <f t="shared" si="119"/>
        <v>1.7807827160493865</v>
      </c>
      <c r="W708" s="37">
        <f>SUM(V$3:V708)/3600</f>
        <v>0.12902973045267499</v>
      </c>
      <c r="Y708" s="3"/>
    </row>
    <row r="709" spans="1:25" x14ac:dyDescent="0.3">
      <c r="A709" s="8" t="s">
        <v>19</v>
      </c>
      <c r="B709" s="8">
        <v>706</v>
      </c>
      <c r="C709" s="8">
        <v>117</v>
      </c>
      <c r="D709" s="13">
        <v>17.899999999999999</v>
      </c>
      <c r="E709" s="26">
        <f t="shared" si="122"/>
        <v>4.9722222222222214</v>
      </c>
      <c r="F709" s="26">
        <f>SUM(E$3:E709)</f>
        <v>4154.2500000000018</v>
      </c>
      <c r="G709" s="32">
        <f t="shared" si="120"/>
        <v>-0.66666666666666652</v>
      </c>
      <c r="H709" s="32">
        <f t="shared" ref="H709:H772" si="129">($G710-$G708)/2</f>
        <v>-0.1458333333333332</v>
      </c>
      <c r="I709" s="35">
        <f>'Vehicle Data'!$C$8</f>
        <v>185.52672000000001</v>
      </c>
      <c r="J709" s="35">
        <f>0.5*'Vehicle Data'!$C$4*'Vehicle Data'!$C$9*'Vehicle Data'!$C$6*(Calculations!E709^2)</f>
        <v>12.438138194444441</v>
      </c>
      <c r="K709" s="35">
        <f>'Vehicle Data'!$C$3*G709</f>
        <v>-1050.6666666666665</v>
      </c>
      <c r="L709" s="35">
        <f t="shared" si="123"/>
        <v>-852.70180847222207</v>
      </c>
      <c r="M709" s="22">
        <f t="shared" si="121"/>
        <v>0</v>
      </c>
      <c r="N709" s="22">
        <f>SUM(M$3:M709)</f>
        <v>1849151.5394874932</v>
      </c>
      <c r="O709" s="22">
        <f t="shared" si="124"/>
        <v>0.51365320541319259</v>
      </c>
      <c r="P709" s="23">
        <f t="shared" si="125"/>
        <v>-4239.8228810146593</v>
      </c>
      <c r="Q709" s="23">
        <f>SUMIF(P$3:P709, "&lt;0")</f>
        <v>-928957.7525616897</v>
      </c>
      <c r="R709" s="23">
        <f t="shared" si="126"/>
        <v>0.25804382015602489</v>
      </c>
      <c r="S709" s="20">
        <f t="shared" si="127"/>
        <v>-4239.8228810146593</v>
      </c>
      <c r="T709" s="20">
        <f t="shared" si="128"/>
        <v>-4.2398228810146597</v>
      </c>
      <c r="U709" s="20">
        <f>(0.5*'Vehicle Data'!$C$3*(E709^2-E708^2))/1000</f>
        <v>-4.5966666666666711</v>
      </c>
      <c r="V709" s="20">
        <f t="shared" ref="V709:V772" si="130">IF(U708-U709&gt;0,(U708-U709)*0.8,0)</f>
        <v>1.692740740740744</v>
      </c>
      <c r="W709" s="37">
        <f>SUM(V$3:V709)/3600</f>
        <v>0.12949993621399186</v>
      </c>
      <c r="Y709" s="3"/>
    </row>
    <row r="710" spans="1:25" x14ac:dyDescent="0.3">
      <c r="A710" s="8" t="s">
        <v>19</v>
      </c>
      <c r="B710" s="8">
        <v>707</v>
      </c>
      <c r="C710" s="8">
        <v>118</v>
      </c>
      <c r="D710" s="13">
        <v>15.1</v>
      </c>
      <c r="E710" s="26">
        <f t="shared" si="122"/>
        <v>4.1944444444444446</v>
      </c>
      <c r="F710" s="26">
        <f>SUM(E$3:E710)</f>
        <v>4158.4444444444462</v>
      </c>
      <c r="G710" s="32">
        <f t="shared" ref="G710:G773" si="131">($D711-$D709)/2/3.6</f>
        <v>-0.70833333333333304</v>
      </c>
      <c r="H710" s="32">
        <f t="shared" si="129"/>
        <v>0.11805555555555552</v>
      </c>
      <c r="I710" s="35">
        <f>'Vehicle Data'!$C$8</f>
        <v>185.52672000000001</v>
      </c>
      <c r="J710" s="35">
        <f>0.5*'Vehicle Data'!$C$4*'Vehicle Data'!$C$9*'Vehicle Data'!$C$6*(Calculations!E710^2)</f>
        <v>8.8512215277777795</v>
      </c>
      <c r="K710" s="35">
        <f>'Vehicle Data'!$C$3*G710</f>
        <v>-1116.3333333333328</v>
      </c>
      <c r="L710" s="35">
        <f t="shared" si="123"/>
        <v>-921.955391805555</v>
      </c>
      <c r="M710" s="22">
        <f t="shared" si="121"/>
        <v>0</v>
      </c>
      <c r="N710" s="22">
        <f>SUM(M$3:M710)</f>
        <v>1849151.5394874932</v>
      </c>
      <c r="O710" s="22">
        <f t="shared" si="124"/>
        <v>0.51365320541319259</v>
      </c>
      <c r="P710" s="23">
        <f t="shared" si="125"/>
        <v>-3867.0906711844113</v>
      </c>
      <c r="Q710" s="23">
        <f>SUMIF(P$3:P710, "&lt;0")</f>
        <v>-932824.84323287406</v>
      </c>
      <c r="R710" s="23">
        <f t="shared" si="126"/>
        <v>0.2591180120091317</v>
      </c>
      <c r="S710" s="20">
        <f t="shared" si="127"/>
        <v>-3867.0906711844113</v>
      </c>
      <c r="T710" s="20">
        <f t="shared" si="128"/>
        <v>-3.8670906711844113</v>
      </c>
      <c r="U710" s="20">
        <f>(0.5*'Vehicle Data'!$C$3*(E710^2-E709^2))/1000</f>
        <v>-5.6181481481481397</v>
      </c>
      <c r="V710" s="20">
        <f t="shared" si="130"/>
        <v>0.81718518518517491</v>
      </c>
      <c r="W710" s="37">
        <f>SUM(V$3:V710)/3600</f>
        <v>0.12972693209876551</v>
      </c>
      <c r="Y710" s="3"/>
    </row>
    <row r="711" spans="1:25" x14ac:dyDescent="0.3">
      <c r="A711" s="8" t="s">
        <v>19</v>
      </c>
      <c r="B711" s="8">
        <v>708</v>
      </c>
      <c r="C711" s="8">
        <v>119</v>
      </c>
      <c r="D711" s="13">
        <v>12.8</v>
      </c>
      <c r="E711" s="26">
        <f t="shared" si="122"/>
        <v>3.5555555555555558</v>
      </c>
      <c r="F711" s="26">
        <f>SUM(E$3:E711)</f>
        <v>4162.0000000000018</v>
      </c>
      <c r="G711" s="32">
        <f t="shared" si="131"/>
        <v>-0.43055555555555547</v>
      </c>
      <c r="H711" s="32">
        <f t="shared" si="129"/>
        <v>0.3819444444444442</v>
      </c>
      <c r="I711" s="35">
        <f>'Vehicle Data'!$C$8</f>
        <v>185.52672000000001</v>
      </c>
      <c r="J711" s="35">
        <f>0.5*'Vehicle Data'!$C$4*'Vehicle Data'!$C$9*'Vehicle Data'!$C$6*(Calculations!E711^2)</f>
        <v>6.3601777777777784</v>
      </c>
      <c r="K711" s="35">
        <f>'Vehicle Data'!$C$3*G711</f>
        <v>-678.55555555555543</v>
      </c>
      <c r="L711" s="35">
        <f t="shared" si="123"/>
        <v>-486.66865777777764</v>
      </c>
      <c r="M711" s="22">
        <f t="shared" si="121"/>
        <v>0</v>
      </c>
      <c r="N711" s="22">
        <f>SUM(M$3:M711)</f>
        <v>1849151.5394874932</v>
      </c>
      <c r="O711" s="22">
        <f t="shared" si="124"/>
        <v>0.51365320541319259</v>
      </c>
      <c r="P711" s="23">
        <f t="shared" si="125"/>
        <v>-1730.3774498765429</v>
      </c>
      <c r="Q711" s="23">
        <f>SUMIF(P$3:P711, "&lt;0")</f>
        <v>-934555.22068275057</v>
      </c>
      <c r="R711" s="23">
        <f t="shared" si="126"/>
        <v>0.25959867241187518</v>
      </c>
      <c r="S711" s="20">
        <f t="shared" si="127"/>
        <v>-1730.3774498765429</v>
      </c>
      <c r="T711" s="20">
        <f t="shared" si="128"/>
        <v>-1.730377449876543</v>
      </c>
      <c r="U711" s="20">
        <f>(0.5*'Vehicle Data'!$C$3*(E711^2-E710^2))/1000</f>
        <v>-3.9016944444444461</v>
      </c>
      <c r="V711" s="20">
        <f t="shared" si="130"/>
        <v>0</v>
      </c>
      <c r="W711" s="37">
        <f>SUM(V$3:V711)/3600</f>
        <v>0.12972693209876551</v>
      </c>
      <c r="Y711" s="3"/>
    </row>
    <row r="712" spans="1:25" x14ac:dyDescent="0.3">
      <c r="A712" s="8" t="s">
        <v>19</v>
      </c>
      <c r="B712" s="8">
        <v>709</v>
      </c>
      <c r="C712" s="8">
        <v>120</v>
      </c>
      <c r="D712" s="13">
        <v>12</v>
      </c>
      <c r="E712" s="26">
        <f t="shared" si="122"/>
        <v>3.333333333333333</v>
      </c>
      <c r="F712" s="26">
        <f>SUM(E$3:E712)</f>
        <v>4165.3333333333348</v>
      </c>
      <c r="G712" s="32">
        <f t="shared" si="131"/>
        <v>5.5555555555555358E-2</v>
      </c>
      <c r="H712" s="32">
        <f t="shared" si="129"/>
        <v>0.56944444444444442</v>
      </c>
      <c r="I712" s="35">
        <f>'Vehicle Data'!$C$8</f>
        <v>185.52672000000001</v>
      </c>
      <c r="J712" s="35">
        <f>0.5*'Vehicle Data'!$C$4*'Vehicle Data'!$C$9*'Vehicle Data'!$C$6*(Calculations!E712^2)</f>
        <v>5.589999999999999</v>
      </c>
      <c r="K712" s="35">
        <f>'Vehicle Data'!$C$3*G712</f>
        <v>87.555555555555244</v>
      </c>
      <c r="L712" s="35">
        <f t="shared" si="123"/>
        <v>278.67227555555525</v>
      </c>
      <c r="M712" s="22">
        <f t="shared" si="121"/>
        <v>928.90758518518408</v>
      </c>
      <c r="N712" s="22">
        <f>SUM(M$3:M712)</f>
        <v>1850080.4470726785</v>
      </c>
      <c r="O712" s="22">
        <f t="shared" si="124"/>
        <v>0.51391123529796623</v>
      </c>
      <c r="P712" s="23">
        <f t="shared" si="125"/>
        <v>0</v>
      </c>
      <c r="Q712" s="23">
        <f>SUMIF(P$3:P712, "&lt;0")</f>
        <v>-934555.22068275057</v>
      </c>
      <c r="R712" s="23">
        <f t="shared" si="126"/>
        <v>0.25959867241187518</v>
      </c>
      <c r="S712" s="20">
        <f t="shared" si="127"/>
        <v>928.90758518518408</v>
      </c>
      <c r="T712" s="20">
        <f t="shared" si="128"/>
        <v>0.92890758518518413</v>
      </c>
      <c r="U712" s="20">
        <f>(0.5*'Vehicle Data'!$C$3*(E712^2-E711^2))/1000</f>
        <v>-1.2063209876543235</v>
      </c>
      <c r="V712" s="20">
        <f t="shared" si="130"/>
        <v>0</v>
      </c>
      <c r="W712" s="37">
        <f>SUM(V$3:V712)/3600</f>
        <v>0.12972693209876551</v>
      </c>
      <c r="Y712" s="3"/>
    </row>
    <row r="713" spans="1:25" x14ac:dyDescent="0.3">
      <c r="A713" s="8" t="s">
        <v>19</v>
      </c>
      <c r="B713" s="8">
        <v>710</v>
      </c>
      <c r="C713" s="8">
        <v>121</v>
      </c>
      <c r="D713" s="13">
        <v>13.2</v>
      </c>
      <c r="E713" s="26">
        <f t="shared" si="122"/>
        <v>3.6666666666666665</v>
      </c>
      <c r="F713" s="26">
        <f>SUM(E$3:E713)</f>
        <v>4169.0000000000018</v>
      </c>
      <c r="G713" s="32">
        <f t="shared" si="131"/>
        <v>0.70833333333333348</v>
      </c>
      <c r="H713" s="32">
        <f t="shared" si="129"/>
        <v>0.52083333333333359</v>
      </c>
      <c r="I713" s="35">
        <f>'Vehicle Data'!$C$8</f>
        <v>185.52672000000001</v>
      </c>
      <c r="J713" s="35">
        <f>0.5*'Vehicle Data'!$C$4*'Vehicle Data'!$C$9*'Vehicle Data'!$C$6*(Calculations!E713^2)</f>
        <v>6.7638999999999987</v>
      </c>
      <c r="K713" s="35">
        <f>'Vehicle Data'!$C$3*G713</f>
        <v>1116.3333333333335</v>
      </c>
      <c r="L713" s="35">
        <f t="shared" si="123"/>
        <v>1308.6239533333335</v>
      </c>
      <c r="M713" s="22">
        <f t="shared" si="121"/>
        <v>4798.2878288888896</v>
      </c>
      <c r="N713" s="22">
        <f>SUM(M$3:M713)</f>
        <v>1854878.7349015675</v>
      </c>
      <c r="O713" s="22">
        <f t="shared" si="124"/>
        <v>0.51524409302821317</v>
      </c>
      <c r="P713" s="23">
        <f t="shared" si="125"/>
        <v>0</v>
      </c>
      <c r="Q713" s="23">
        <f>SUMIF(P$3:P713, "&lt;0")</f>
        <v>-934555.22068275057</v>
      </c>
      <c r="R713" s="23">
        <f t="shared" si="126"/>
        <v>0.25959867241187518</v>
      </c>
      <c r="S713" s="20">
        <f t="shared" si="127"/>
        <v>4798.2878288888896</v>
      </c>
      <c r="T713" s="20">
        <f t="shared" si="128"/>
        <v>4.7982878288888893</v>
      </c>
      <c r="U713" s="20">
        <f>(0.5*'Vehicle Data'!$C$3*(E713^2-E712^2))/1000</f>
        <v>1.8386666666666671</v>
      </c>
      <c r="V713" s="20">
        <f t="shared" si="130"/>
        <v>0</v>
      </c>
      <c r="W713" s="37">
        <f>SUM(V$3:V713)/3600</f>
        <v>0.12972693209876551</v>
      </c>
      <c r="Y713" s="3"/>
    </row>
    <row r="714" spans="1:25" x14ac:dyDescent="0.3">
      <c r="A714" s="8" t="s">
        <v>19</v>
      </c>
      <c r="B714" s="8">
        <v>711</v>
      </c>
      <c r="C714" s="8">
        <v>122</v>
      </c>
      <c r="D714" s="13">
        <v>17.100000000000001</v>
      </c>
      <c r="E714" s="26">
        <f t="shared" si="122"/>
        <v>4.75</v>
      </c>
      <c r="F714" s="26">
        <f>SUM(E$3:E714)</f>
        <v>4173.7500000000018</v>
      </c>
      <c r="G714" s="32">
        <f t="shared" si="131"/>
        <v>1.0972222222222225</v>
      </c>
      <c r="H714" s="32">
        <f t="shared" si="129"/>
        <v>-2.7777777777777901E-2</v>
      </c>
      <c r="I714" s="35">
        <f>'Vehicle Data'!$C$8</f>
        <v>185.52672000000001</v>
      </c>
      <c r="J714" s="35">
        <f>0.5*'Vehicle Data'!$C$4*'Vehicle Data'!$C$9*'Vehicle Data'!$C$6*(Calculations!E714^2)</f>
        <v>11.35119375</v>
      </c>
      <c r="K714" s="35">
        <f>'Vehicle Data'!$C$3*G714</f>
        <v>1729.2222222222226</v>
      </c>
      <c r="L714" s="35">
        <f t="shared" si="123"/>
        <v>1926.1001359722227</v>
      </c>
      <c r="M714" s="22">
        <f t="shared" si="121"/>
        <v>9148.9756458680586</v>
      </c>
      <c r="N714" s="22">
        <f>SUM(M$3:M714)</f>
        <v>1864027.7105474356</v>
      </c>
      <c r="O714" s="22">
        <f t="shared" si="124"/>
        <v>0.51778547515206541</v>
      </c>
      <c r="P714" s="23">
        <f t="shared" si="125"/>
        <v>0</v>
      </c>
      <c r="Q714" s="23">
        <f>SUMIF(P$3:P714, "&lt;0")</f>
        <v>-934555.22068275057</v>
      </c>
      <c r="R714" s="23">
        <f t="shared" si="126"/>
        <v>0.25959867241187518</v>
      </c>
      <c r="S714" s="20">
        <f t="shared" si="127"/>
        <v>9148.9756458680586</v>
      </c>
      <c r="T714" s="20">
        <f t="shared" si="128"/>
        <v>9.1489756458680578</v>
      </c>
      <c r="U714" s="20">
        <f>(0.5*'Vehicle Data'!$C$3*(E714^2-E713^2))/1000</f>
        <v>7.1850277777777789</v>
      </c>
      <c r="V714" s="20">
        <f t="shared" si="130"/>
        <v>0</v>
      </c>
      <c r="W714" s="37">
        <f>SUM(V$3:V714)/3600</f>
        <v>0.12972693209876551</v>
      </c>
      <c r="Y714" s="3"/>
    </row>
    <row r="715" spans="1:25" x14ac:dyDescent="0.3">
      <c r="A715" s="8" t="s">
        <v>19</v>
      </c>
      <c r="B715" s="8">
        <v>712</v>
      </c>
      <c r="C715" s="8">
        <v>123</v>
      </c>
      <c r="D715" s="13">
        <v>21.1</v>
      </c>
      <c r="E715" s="26">
        <f t="shared" si="122"/>
        <v>5.8611111111111116</v>
      </c>
      <c r="F715" s="26">
        <f>SUM(E$3:E715)</f>
        <v>4179.6111111111131</v>
      </c>
      <c r="G715" s="32">
        <f t="shared" si="131"/>
        <v>0.65277777777777768</v>
      </c>
      <c r="H715" s="32">
        <f t="shared" si="129"/>
        <v>-0.54166666666666696</v>
      </c>
      <c r="I715" s="35">
        <f>'Vehicle Data'!$C$8</f>
        <v>185.52672000000001</v>
      </c>
      <c r="J715" s="35">
        <f>0.5*'Vehicle Data'!$C$4*'Vehicle Data'!$C$9*'Vehicle Data'!$C$6*(Calculations!E715^2)</f>
        <v>17.282804861111114</v>
      </c>
      <c r="K715" s="35">
        <f>'Vehicle Data'!$C$3*G715</f>
        <v>1028.7777777777776</v>
      </c>
      <c r="L715" s="35">
        <f t="shared" si="123"/>
        <v>1231.5873026388888</v>
      </c>
      <c r="M715" s="22">
        <f t="shared" si="121"/>
        <v>7218.4700238001542</v>
      </c>
      <c r="N715" s="22">
        <f>SUM(M$3:M715)</f>
        <v>1871246.1805712357</v>
      </c>
      <c r="O715" s="22">
        <f t="shared" si="124"/>
        <v>0.51979060571423219</v>
      </c>
      <c r="P715" s="23">
        <f t="shared" si="125"/>
        <v>0</v>
      </c>
      <c r="Q715" s="23">
        <f>SUMIF(P$3:P715, "&lt;0")</f>
        <v>-934555.22068275057</v>
      </c>
      <c r="R715" s="23">
        <f t="shared" si="126"/>
        <v>0.25959867241187518</v>
      </c>
      <c r="S715" s="20">
        <f t="shared" si="127"/>
        <v>7218.4700238001542</v>
      </c>
      <c r="T715" s="20">
        <f t="shared" si="128"/>
        <v>7.2184700238001538</v>
      </c>
      <c r="U715" s="20">
        <f>(0.5*'Vehicle Data'!$C$3*(E715^2-E714^2))/1000</f>
        <v>9.2906172839506205</v>
      </c>
      <c r="V715" s="20">
        <f t="shared" si="130"/>
        <v>0</v>
      </c>
      <c r="W715" s="37">
        <f>SUM(V$3:V715)/3600</f>
        <v>0.12972693209876551</v>
      </c>
      <c r="Y715" s="3"/>
    </row>
    <row r="716" spans="1:25" x14ac:dyDescent="0.3">
      <c r="A716" s="8" t="s">
        <v>19</v>
      </c>
      <c r="B716" s="8">
        <v>713</v>
      </c>
      <c r="C716" s="8">
        <v>124</v>
      </c>
      <c r="D716" s="13">
        <v>21.8</v>
      </c>
      <c r="E716" s="26">
        <f t="shared" si="122"/>
        <v>6.0555555555555554</v>
      </c>
      <c r="F716" s="26">
        <f>SUM(E$3:E716)</f>
        <v>4185.6666666666688</v>
      </c>
      <c r="G716" s="32">
        <f t="shared" si="131"/>
        <v>1.3888888888888593E-2</v>
      </c>
      <c r="H716" s="32">
        <f t="shared" si="129"/>
        <v>-0.55555555555555558</v>
      </c>
      <c r="I716" s="35">
        <f>'Vehicle Data'!$C$8</f>
        <v>185.52672000000001</v>
      </c>
      <c r="J716" s="35">
        <f>0.5*'Vehicle Data'!$C$4*'Vehicle Data'!$C$9*'Vehicle Data'!$C$6*(Calculations!E716^2)</f>
        <v>18.448552777777778</v>
      </c>
      <c r="K716" s="35">
        <f>'Vehicle Data'!$C$3*G716</f>
        <v>21.888888888888424</v>
      </c>
      <c r="L716" s="35">
        <f t="shared" si="123"/>
        <v>225.86416166666621</v>
      </c>
      <c r="M716" s="22">
        <f t="shared" si="121"/>
        <v>1367.7329789814787</v>
      </c>
      <c r="N716" s="22">
        <f>SUM(M$3:M716)</f>
        <v>1872613.9135502172</v>
      </c>
      <c r="O716" s="22">
        <f t="shared" si="124"/>
        <v>0.52017053154172699</v>
      </c>
      <c r="P716" s="23">
        <f t="shared" si="125"/>
        <v>0</v>
      </c>
      <c r="Q716" s="23">
        <f>SUMIF(P$3:P716, "&lt;0")</f>
        <v>-934555.22068275057</v>
      </c>
      <c r="R716" s="23">
        <f t="shared" si="126"/>
        <v>0.25959867241187518</v>
      </c>
      <c r="S716" s="20">
        <f t="shared" si="127"/>
        <v>1367.7329789814787</v>
      </c>
      <c r="T716" s="20">
        <f t="shared" si="128"/>
        <v>1.3677329789814787</v>
      </c>
      <c r="U716" s="20">
        <f>(0.5*'Vehicle Data'!$C$3*(E716^2-E715^2))/1000</f>
        <v>1.8258981481481455</v>
      </c>
      <c r="V716" s="20">
        <f t="shared" si="130"/>
        <v>5.9717753086419805</v>
      </c>
      <c r="W716" s="37">
        <f>SUM(V$3:V716)/3600</f>
        <v>0.13138575857338827</v>
      </c>
      <c r="Y716" s="3"/>
    </row>
    <row r="717" spans="1:25" x14ac:dyDescent="0.3">
      <c r="A717" s="8" t="s">
        <v>19</v>
      </c>
      <c r="B717" s="8">
        <v>714</v>
      </c>
      <c r="C717" s="8">
        <v>125</v>
      </c>
      <c r="D717" s="13">
        <v>21.2</v>
      </c>
      <c r="E717" s="26">
        <f t="shared" si="122"/>
        <v>5.8888888888888884</v>
      </c>
      <c r="F717" s="26">
        <f>SUM(E$3:E717)</f>
        <v>4191.5555555555575</v>
      </c>
      <c r="G717" s="32">
        <f t="shared" si="131"/>
        <v>-0.45833333333333343</v>
      </c>
      <c r="H717" s="32">
        <f t="shared" si="129"/>
        <v>-0.51388888888888862</v>
      </c>
      <c r="I717" s="35">
        <f>'Vehicle Data'!$C$8</f>
        <v>185.52672000000001</v>
      </c>
      <c r="J717" s="35">
        <f>0.5*'Vehicle Data'!$C$4*'Vehicle Data'!$C$9*'Vehicle Data'!$C$6*(Calculations!E717^2)</f>
        <v>17.447011111111106</v>
      </c>
      <c r="K717" s="35">
        <f>'Vehicle Data'!$C$3*G717</f>
        <v>-722.33333333333348</v>
      </c>
      <c r="L717" s="35">
        <f t="shared" si="123"/>
        <v>-519.35960222222241</v>
      </c>
      <c r="M717" s="22">
        <f t="shared" si="121"/>
        <v>0</v>
      </c>
      <c r="N717" s="22">
        <f>SUM(M$3:M717)</f>
        <v>1872613.9135502172</v>
      </c>
      <c r="O717" s="22">
        <f t="shared" si="124"/>
        <v>0.52017053154172699</v>
      </c>
      <c r="P717" s="23">
        <f t="shared" si="125"/>
        <v>-3058.4509908641985</v>
      </c>
      <c r="Q717" s="23">
        <f>SUMIF(P$3:P717, "&lt;0")</f>
        <v>-937613.67167361476</v>
      </c>
      <c r="R717" s="23">
        <f t="shared" si="126"/>
        <v>0.26044824213155965</v>
      </c>
      <c r="S717" s="20">
        <f t="shared" si="127"/>
        <v>-3058.4509908641985</v>
      </c>
      <c r="T717" s="20">
        <f t="shared" si="128"/>
        <v>-3.0584509908641984</v>
      </c>
      <c r="U717" s="20">
        <f>(0.5*'Vehicle Data'!$C$3*(E717^2-E716^2))/1000</f>
        <v>-1.5687037037037093</v>
      </c>
      <c r="V717" s="20">
        <f t="shared" si="130"/>
        <v>2.715681481481484</v>
      </c>
      <c r="W717" s="37">
        <f>SUM(V$3:V717)/3600</f>
        <v>0.13214011454046648</v>
      </c>
      <c r="Y717" s="3"/>
    </row>
    <row r="718" spans="1:25" x14ac:dyDescent="0.3">
      <c r="A718" s="8" t="s">
        <v>19</v>
      </c>
      <c r="B718" s="8">
        <v>715</v>
      </c>
      <c r="C718" s="8">
        <v>126</v>
      </c>
      <c r="D718" s="13">
        <v>18.5</v>
      </c>
      <c r="E718" s="26">
        <f t="shared" si="122"/>
        <v>5.1388888888888884</v>
      </c>
      <c r="F718" s="26">
        <f>SUM(E$3:E718)</f>
        <v>4196.6944444444462</v>
      </c>
      <c r="G718" s="32">
        <f t="shared" si="131"/>
        <v>-1.0138888888888886</v>
      </c>
      <c r="H718" s="32">
        <f t="shared" si="129"/>
        <v>-0.22222222222222218</v>
      </c>
      <c r="I718" s="35">
        <f>'Vehicle Data'!$C$8</f>
        <v>185.52672000000001</v>
      </c>
      <c r="J718" s="35">
        <f>0.5*'Vehicle Data'!$C$4*'Vehicle Data'!$C$9*'Vehicle Data'!$C$6*(Calculations!E718^2)</f>
        <v>13.285954861111108</v>
      </c>
      <c r="K718" s="35">
        <f>'Vehicle Data'!$C$3*G718</f>
        <v>-1597.8888888888885</v>
      </c>
      <c r="L718" s="35">
        <f t="shared" si="123"/>
        <v>-1399.0762140277773</v>
      </c>
      <c r="M718" s="22">
        <f t="shared" si="121"/>
        <v>0</v>
      </c>
      <c r="N718" s="22">
        <f>SUM(M$3:M718)</f>
        <v>1872613.9135502172</v>
      </c>
      <c r="O718" s="22">
        <f t="shared" si="124"/>
        <v>0.52017053154172699</v>
      </c>
      <c r="P718" s="23">
        <f t="shared" si="125"/>
        <v>-7189.6972109760773</v>
      </c>
      <c r="Q718" s="23">
        <f>SUMIF(P$3:P718, "&lt;0")</f>
        <v>-944803.3688845908</v>
      </c>
      <c r="R718" s="23">
        <f t="shared" si="126"/>
        <v>0.26244538024571967</v>
      </c>
      <c r="S718" s="20">
        <f t="shared" si="127"/>
        <v>-7189.6972109760773</v>
      </c>
      <c r="T718" s="20">
        <f t="shared" si="128"/>
        <v>-7.1896972109760773</v>
      </c>
      <c r="U718" s="20">
        <f>(0.5*'Vehicle Data'!$C$3*(E718^2-E717^2))/1000</f>
        <v>-6.5174166666666657</v>
      </c>
      <c r="V718" s="20">
        <f t="shared" si="130"/>
        <v>3.9589703703703649</v>
      </c>
      <c r="W718" s="37">
        <f>SUM(V$3:V718)/3600</f>
        <v>0.13323982853223601</v>
      </c>
      <c r="Y718" s="3"/>
    </row>
    <row r="719" spans="1:25" x14ac:dyDescent="0.3">
      <c r="A719" s="8" t="s">
        <v>19</v>
      </c>
      <c r="B719" s="8">
        <v>716</v>
      </c>
      <c r="C719" s="8">
        <v>127</v>
      </c>
      <c r="D719" s="13">
        <v>13.9</v>
      </c>
      <c r="E719" s="26">
        <f t="shared" si="122"/>
        <v>3.8611111111111112</v>
      </c>
      <c r="F719" s="26">
        <f>SUM(E$3:E719)</f>
        <v>4200.5555555555575</v>
      </c>
      <c r="G719" s="32">
        <f t="shared" si="131"/>
        <v>-0.90277777777777779</v>
      </c>
      <c r="H719" s="32">
        <f t="shared" si="129"/>
        <v>0.37499999999999983</v>
      </c>
      <c r="I719" s="35">
        <f>'Vehicle Data'!$C$8</f>
        <v>185.52672000000001</v>
      </c>
      <c r="J719" s="35">
        <f>0.5*'Vehicle Data'!$C$4*'Vehicle Data'!$C$9*'Vehicle Data'!$C$6*(Calculations!E719^2)</f>
        <v>7.5003048611111112</v>
      </c>
      <c r="K719" s="35">
        <f>'Vehicle Data'!$C$3*G719</f>
        <v>-1422.7777777777778</v>
      </c>
      <c r="L719" s="35">
        <f t="shared" si="123"/>
        <v>-1229.7507529166667</v>
      </c>
      <c r="M719" s="22">
        <f t="shared" si="121"/>
        <v>0</v>
      </c>
      <c r="N719" s="22">
        <f>SUM(M$3:M719)</f>
        <v>1872613.9135502172</v>
      </c>
      <c r="O719" s="22">
        <f t="shared" si="124"/>
        <v>0.52017053154172699</v>
      </c>
      <c r="P719" s="23">
        <f t="shared" si="125"/>
        <v>-4748.2042959837963</v>
      </c>
      <c r="Q719" s="23">
        <f>SUMIF(P$3:P719, "&lt;0")</f>
        <v>-949551.57318057457</v>
      </c>
      <c r="R719" s="23">
        <f t="shared" si="126"/>
        <v>0.26376432588349291</v>
      </c>
      <c r="S719" s="20">
        <f t="shared" si="127"/>
        <v>-4748.2042959837963</v>
      </c>
      <c r="T719" s="20">
        <f t="shared" si="128"/>
        <v>-4.748204295983796</v>
      </c>
      <c r="U719" s="20">
        <f>(0.5*'Vehicle Data'!$C$3*(E719^2-E718^2))/1000</f>
        <v>-9.0619999999999958</v>
      </c>
      <c r="V719" s="20">
        <f t="shared" si="130"/>
        <v>2.0356666666666641</v>
      </c>
      <c r="W719" s="37">
        <f>SUM(V$3:V719)/3600</f>
        <v>0.13380529149519899</v>
      </c>
      <c r="Y719" s="3"/>
    </row>
    <row r="720" spans="1:25" x14ac:dyDescent="0.3">
      <c r="A720" s="8" t="s">
        <v>19</v>
      </c>
      <c r="B720" s="8">
        <v>717</v>
      </c>
      <c r="C720" s="8">
        <v>128</v>
      </c>
      <c r="D720" s="13">
        <v>12</v>
      </c>
      <c r="E720" s="26">
        <f t="shared" si="122"/>
        <v>3.333333333333333</v>
      </c>
      <c r="F720" s="26">
        <f>SUM(E$3:E720)</f>
        <v>4203.8888888888905</v>
      </c>
      <c r="G720" s="32">
        <f t="shared" si="131"/>
        <v>-0.26388888888888895</v>
      </c>
      <c r="H720" s="32">
        <f t="shared" si="129"/>
        <v>0.52083333333333337</v>
      </c>
      <c r="I720" s="35">
        <f>'Vehicle Data'!$C$8</f>
        <v>185.52672000000001</v>
      </c>
      <c r="J720" s="35">
        <f>0.5*'Vehicle Data'!$C$4*'Vehicle Data'!$C$9*'Vehicle Data'!$C$6*(Calculations!E720^2)</f>
        <v>5.589999999999999</v>
      </c>
      <c r="K720" s="35">
        <f>'Vehicle Data'!$C$3*G720</f>
        <v>-415.88888888888897</v>
      </c>
      <c r="L720" s="35">
        <f t="shared" si="123"/>
        <v>-224.77216888888896</v>
      </c>
      <c r="M720" s="22">
        <f t="shared" si="121"/>
        <v>0</v>
      </c>
      <c r="N720" s="22">
        <f>SUM(M$3:M720)</f>
        <v>1872613.9135502172</v>
      </c>
      <c r="O720" s="22">
        <f t="shared" si="124"/>
        <v>0.52017053154172699</v>
      </c>
      <c r="P720" s="23">
        <f t="shared" si="125"/>
        <v>-749.24056296296317</v>
      </c>
      <c r="Q720" s="23">
        <f>SUMIF(P$3:P720, "&lt;0")</f>
        <v>-950300.81374353752</v>
      </c>
      <c r="R720" s="23">
        <f t="shared" si="126"/>
        <v>0.26397244826209376</v>
      </c>
      <c r="S720" s="20">
        <f t="shared" si="127"/>
        <v>-749.24056296296317</v>
      </c>
      <c r="T720" s="20">
        <f t="shared" si="128"/>
        <v>-0.74924056296296315</v>
      </c>
      <c r="U720" s="20">
        <f>(0.5*'Vehicle Data'!$C$3*(E720^2-E719^2))/1000</f>
        <v>-2.992089506172841</v>
      </c>
      <c r="V720" s="20">
        <f t="shared" si="130"/>
        <v>0</v>
      </c>
      <c r="W720" s="37">
        <f>SUM(V$3:V720)/3600</f>
        <v>0.13380529149519899</v>
      </c>
      <c r="Y720" s="3"/>
    </row>
    <row r="721" spans="1:25" x14ac:dyDescent="0.3">
      <c r="A721" s="8" t="s">
        <v>19</v>
      </c>
      <c r="B721" s="8">
        <v>718</v>
      </c>
      <c r="C721" s="8">
        <v>129</v>
      </c>
      <c r="D721" s="13">
        <v>12</v>
      </c>
      <c r="E721" s="26">
        <f t="shared" si="122"/>
        <v>3.333333333333333</v>
      </c>
      <c r="F721" s="26">
        <f>SUM(E$3:E721)</f>
        <v>4207.2222222222235</v>
      </c>
      <c r="G721" s="32">
        <f t="shared" si="131"/>
        <v>0.1388888888888889</v>
      </c>
      <c r="H721" s="32">
        <f t="shared" si="129"/>
        <v>0.40972222222222227</v>
      </c>
      <c r="I721" s="35">
        <f>'Vehicle Data'!$C$8</f>
        <v>185.52672000000001</v>
      </c>
      <c r="J721" s="35">
        <f>0.5*'Vehicle Data'!$C$4*'Vehicle Data'!$C$9*'Vehicle Data'!$C$6*(Calculations!E721^2)</f>
        <v>5.589999999999999</v>
      </c>
      <c r="K721" s="35">
        <f>'Vehicle Data'!$C$3*G721</f>
        <v>218.88888888888889</v>
      </c>
      <c r="L721" s="35">
        <f t="shared" si="123"/>
        <v>410.0056088888889</v>
      </c>
      <c r="M721" s="22">
        <f t="shared" si="121"/>
        <v>1366.6853629629629</v>
      </c>
      <c r="N721" s="22">
        <f>SUM(M$3:M721)</f>
        <v>1873980.5989131802</v>
      </c>
      <c r="O721" s="22">
        <f t="shared" si="124"/>
        <v>0.52055016636477225</v>
      </c>
      <c r="P721" s="23">
        <f t="shared" si="125"/>
        <v>0</v>
      </c>
      <c r="Q721" s="23">
        <f>SUMIF(P$3:P721, "&lt;0")</f>
        <v>-950300.81374353752</v>
      </c>
      <c r="R721" s="23">
        <f t="shared" si="126"/>
        <v>0.26397244826209376</v>
      </c>
      <c r="S721" s="20">
        <f t="shared" si="127"/>
        <v>1366.6853629629629</v>
      </c>
      <c r="T721" s="20">
        <f t="shared" si="128"/>
        <v>1.3666853629629629</v>
      </c>
      <c r="U721" s="20">
        <f>(0.5*'Vehicle Data'!$C$3*(E721^2-E720^2))/1000</f>
        <v>0</v>
      </c>
      <c r="V721" s="20">
        <f t="shared" si="130"/>
        <v>0</v>
      </c>
      <c r="W721" s="37">
        <f>SUM(V$3:V721)/3600</f>
        <v>0.13380529149519899</v>
      </c>
      <c r="Y721" s="3"/>
    </row>
    <row r="722" spans="1:25" x14ac:dyDescent="0.3">
      <c r="A722" s="8" t="s">
        <v>19</v>
      </c>
      <c r="B722" s="8">
        <v>719</v>
      </c>
      <c r="C722" s="8">
        <v>130</v>
      </c>
      <c r="D722" s="13">
        <v>13</v>
      </c>
      <c r="E722" s="26">
        <f t="shared" si="122"/>
        <v>3.6111111111111112</v>
      </c>
      <c r="F722" s="26">
        <f>SUM(E$3:E722)</f>
        <v>4210.8333333333348</v>
      </c>
      <c r="G722" s="32">
        <f t="shared" si="131"/>
        <v>0.55555555555555558</v>
      </c>
      <c r="H722" s="32">
        <f t="shared" si="129"/>
        <v>0.3125</v>
      </c>
      <c r="I722" s="35">
        <f>'Vehicle Data'!$C$8</f>
        <v>185.52672000000001</v>
      </c>
      <c r="J722" s="35">
        <f>0.5*'Vehicle Data'!$C$4*'Vehicle Data'!$C$9*'Vehicle Data'!$C$6*(Calculations!E722^2)</f>
        <v>6.5604861111111106</v>
      </c>
      <c r="K722" s="35">
        <f>'Vehicle Data'!$C$3*G722</f>
        <v>875.55555555555554</v>
      </c>
      <c r="L722" s="35">
        <f t="shared" si="123"/>
        <v>1067.6427616666667</v>
      </c>
      <c r="M722" s="22">
        <f t="shared" si="121"/>
        <v>3855.3766393518522</v>
      </c>
      <c r="N722" s="22">
        <f>SUM(M$3:M722)</f>
        <v>1877835.9755525321</v>
      </c>
      <c r="O722" s="22">
        <f t="shared" si="124"/>
        <v>0.52162110432014785</v>
      </c>
      <c r="P722" s="23">
        <f t="shared" si="125"/>
        <v>0</v>
      </c>
      <c r="Q722" s="23">
        <f>SUMIF(P$3:P722, "&lt;0")</f>
        <v>-950300.81374353752</v>
      </c>
      <c r="R722" s="23">
        <f t="shared" si="126"/>
        <v>0.26397244826209376</v>
      </c>
      <c r="S722" s="20">
        <f t="shared" si="127"/>
        <v>3855.3766393518522</v>
      </c>
      <c r="T722" s="20">
        <f t="shared" si="128"/>
        <v>3.855376639351852</v>
      </c>
      <c r="U722" s="20">
        <f>(0.5*'Vehicle Data'!$C$3*(E722^2-E721^2))/1000</f>
        <v>1.5200617283950635</v>
      </c>
      <c r="V722" s="20">
        <f t="shared" si="130"/>
        <v>0</v>
      </c>
      <c r="W722" s="37">
        <f>SUM(V$3:V722)/3600</f>
        <v>0.13380529149519899</v>
      </c>
      <c r="Y722" s="3"/>
    </row>
    <row r="723" spans="1:25" x14ac:dyDescent="0.3">
      <c r="A723" s="8" t="s">
        <v>19</v>
      </c>
      <c r="B723" s="8">
        <v>720</v>
      </c>
      <c r="C723" s="8">
        <v>131</v>
      </c>
      <c r="D723" s="13">
        <v>16</v>
      </c>
      <c r="E723" s="26">
        <f t="shared" si="122"/>
        <v>4.4444444444444446</v>
      </c>
      <c r="F723" s="26">
        <f>SUM(E$3:E723)</f>
        <v>4215.2777777777792</v>
      </c>
      <c r="G723" s="32">
        <f t="shared" si="131"/>
        <v>0.76388888888888884</v>
      </c>
      <c r="H723" s="32">
        <f t="shared" si="129"/>
        <v>4.1666666666666741E-2</v>
      </c>
      <c r="I723" s="35">
        <f>'Vehicle Data'!$C$8</f>
        <v>185.52672000000001</v>
      </c>
      <c r="J723" s="35">
        <f>0.5*'Vehicle Data'!$C$4*'Vehicle Data'!$C$9*'Vehicle Data'!$C$6*(Calculations!E723^2)</f>
        <v>9.9377777777777787</v>
      </c>
      <c r="K723" s="35">
        <f>'Vehicle Data'!$C$3*G723</f>
        <v>1203.8888888888889</v>
      </c>
      <c r="L723" s="35">
        <f t="shared" si="123"/>
        <v>1399.3533866666667</v>
      </c>
      <c r="M723" s="22">
        <f t="shared" si="121"/>
        <v>6219.3483851851852</v>
      </c>
      <c r="N723" s="22">
        <f>SUM(M$3:M723)</f>
        <v>1884055.3239377174</v>
      </c>
      <c r="O723" s="22">
        <f t="shared" si="124"/>
        <v>0.52334870109381038</v>
      </c>
      <c r="P723" s="23">
        <f t="shared" si="125"/>
        <v>0</v>
      </c>
      <c r="Q723" s="23">
        <f>SUMIF(P$3:P723, "&lt;0")</f>
        <v>-950300.81374353752</v>
      </c>
      <c r="R723" s="23">
        <f t="shared" si="126"/>
        <v>0.26397244826209376</v>
      </c>
      <c r="S723" s="20">
        <f t="shared" si="127"/>
        <v>6219.3483851851852</v>
      </c>
      <c r="T723" s="20">
        <f t="shared" si="128"/>
        <v>6.2193483851851852</v>
      </c>
      <c r="U723" s="20">
        <f>(0.5*'Vehicle Data'!$C$3*(E723^2-E722^2))/1000</f>
        <v>5.2898148148148163</v>
      </c>
      <c r="V723" s="20">
        <f t="shared" si="130"/>
        <v>0</v>
      </c>
      <c r="W723" s="37">
        <f>SUM(V$3:V723)/3600</f>
        <v>0.13380529149519899</v>
      </c>
      <c r="Y723" s="3"/>
    </row>
    <row r="724" spans="1:25" x14ac:dyDescent="0.3">
      <c r="A724" s="8" t="s">
        <v>19</v>
      </c>
      <c r="B724" s="8">
        <v>721</v>
      </c>
      <c r="C724" s="8">
        <v>132</v>
      </c>
      <c r="D724" s="13">
        <v>18.5</v>
      </c>
      <c r="E724" s="26">
        <f t="shared" si="122"/>
        <v>5.1388888888888884</v>
      </c>
      <c r="F724" s="26">
        <f>SUM(E$3:E724)</f>
        <v>4220.4166666666679</v>
      </c>
      <c r="G724" s="32">
        <f t="shared" si="131"/>
        <v>0.63888888888888906</v>
      </c>
      <c r="H724" s="32">
        <f t="shared" si="129"/>
        <v>-0.10416666666666663</v>
      </c>
      <c r="I724" s="35">
        <f>'Vehicle Data'!$C$8</f>
        <v>185.52672000000001</v>
      </c>
      <c r="J724" s="35">
        <f>0.5*'Vehicle Data'!$C$4*'Vehicle Data'!$C$9*'Vehicle Data'!$C$6*(Calculations!E724^2)</f>
        <v>13.285954861111108</v>
      </c>
      <c r="K724" s="35">
        <f>'Vehicle Data'!$C$3*G724</f>
        <v>1006.8888888888891</v>
      </c>
      <c r="L724" s="35">
        <f t="shared" si="123"/>
        <v>1205.7015637500003</v>
      </c>
      <c r="M724" s="22">
        <f t="shared" si="121"/>
        <v>6195.9663692708345</v>
      </c>
      <c r="N724" s="22">
        <f>SUM(M$3:M724)</f>
        <v>1890251.2903069882</v>
      </c>
      <c r="O724" s="22">
        <f t="shared" si="124"/>
        <v>0.52506980286305227</v>
      </c>
      <c r="P724" s="23">
        <f t="shared" si="125"/>
        <v>0</v>
      </c>
      <c r="Q724" s="23">
        <f>SUMIF(P$3:P724, "&lt;0")</f>
        <v>-950300.81374353752</v>
      </c>
      <c r="R724" s="23">
        <f t="shared" si="126"/>
        <v>0.26397244826209376</v>
      </c>
      <c r="S724" s="20">
        <f t="shared" si="127"/>
        <v>6195.9663692708345</v>
      </c>
      <c r="T724" s="20">
        <f t="shared" si="128"/>
        <v>6.1959663692708347</v>
      </c>
      <c r="U724" s="20">
        <f>(0.5*'Vehicle Data'!$C$3*(E724^2-E723^2))/1000</f>
        <v>5.2442129629629566</v>
      </c>
      <c r="V724" s="20">
        <f t="shared" si="130"/>
        <v>3.6481481481487776E-2</v>
      </c>
      <c r="W724" s="37">
        <f>SUM(V$3:V724)/3600</f>
        <v>0.13381542524005494</v>
      </c>
      <c r="Y724" s="3"/>
    </row>
    <row r="725" spans="1:25" x14ac:dyDescent="0.3">
      <c r="A725" s="8" t="s">
        <v>19</v>
      </c>
      <c r="B725" s="8">
        <v>722</v>
      </c>
      <c r="C725" s="8">
        <v>133</v>
      </c>
      <c r="D725" s="13">
        <v>20.6</v>
      </c>
      <c r="E725" s="26">
        <f t="shared" si="122"/>
        <v>5.7222222222222223</v>
      </c>
      <c r="F725" s="26">
        <f>SUM(E$3:E725)</f>
        <v>4226.1388888888905</v>
      </c>
      <c r="G725" s="32">
        <f t="shared" si="131"/>
        <v>0.55555555555555558</v>
      </c>
      <c r="H725" s="32">
        <f t="shared" si="129"/>
        <v>-8.3333333333333537E-2</v>
      </c>
      <c r="I725" s="35">
        <f>'Vehicle Data'!$C$8</f>
        <v>185.52672000000001</v>
      </c>
      <c r="J725" s="35">
        <f>0.5*'Vehicle Data'!$C$4*'Vehicle Data'!$C$9*'Vehicle Data'!$C$6*(Calculations!E725^2)</f>
        <v>16.473419444444446</v>
      </c>
      <c r="K725" s="35">
        <f>'Vehicle Data'!$C$3*G725</f>
        <v>875.55555555555554</v>
      </c>
      <c r="L725" s="35">
        <f t="shared" si="123"/>
        <v>1077.555695</v>
      </c>
      <c r="M725" s="22">
        <f t="shared" si="121"/>
        <v>6166.0131436111114</v>
      </c>
      <c r="N725" s="22">
        <f>SUM(M$3:M725)</f>
        <v>1896417.3034505993</v>
      </c>
      <c r="O725" s="22">
        <f t="shared" si="124"/>
        <v>0.52678258429183311</v>
      </c>
      <c r="P725" s="23">
        <f t="shared" si="125"/>
        <v>0</v>
      </c>
      <c r="Q725" s="23">
        <f>SUMIF(P$3:P725, "&lt;0")</f>
        <v>-950300.81374353752</v>
      </c>
      <c r="R725" s="23">
        <f t="shared" si="126"/>
        <v>0.26397244826209376</v>
      </c>
      <c r="S725" s="20">
        <f t="shared" si="127"/>
        <v>6166.0131436111114</v>
      </c>
      <c r="T725" s="20">
        <f t="shared" si="128"/>
        <v>6.1660131436111119</v>
      </c>
      <c r="U725" s="20">
        <f>(0.5*'Vehicle Data'!$C$3*(E725^2-E724^2))/1000</f>
        <v>4.9924907407407471</v>
      </c>
      <c r="V725" s="20">
        <f t="shared" si="130"/>
        <v>0.20137777777776764</v>
      </c>
      <c r="W725" s="37">
        <f>SUM(V$3:V725)/3600</f>
        <v>0.1338713635116599</v>
      </c>
      <c r="Y725" s="3"/>
    </row>
    <row r="726" spans="1:25" x14ac:dyDescent="0.3">
      <c r="A726" s="8" t="s">
        <v>19</v>
      </c>
      <c r="B726" s="8">
        <v>723</v>
      </c>
      <c r="C726" s="8">
        <v>134</v>
      </c>
      <c r="D726" s="13">
        <v>22.5</v>
      </c>
      <c r="E726" s="26">
        <f t="shared" si="122"/>
        <v>6.25</v>
      </c>
      <c r="F726" s="26">
        <f>SUM(E$3:E726)</f>
        <v>4232.3888888888905</v>
      </c>
      <c r="G726" s="32">
        <f t="shared" si="131"/>
        <v>0.47222222222222199</v>
      </c>
      <c r="H726" s="32">
        <f t="shared" si="129"/>
        <v>6.9444444444445308E-3</v>
      </c>
      <c r="I726" s="35">
        <f>'Vehicle Data'!$C$8</f>
        <v>185.52672000000001</v>
      </c>
      <c r="J726" s="35">
        <f>0.5*'Vehicle Data'!$C$4*'Vehicle Data'!$C$9*'Vehicle Data'!$C$6*(Calculations!E726^2)</f>
        <v>19.65234375</v>
      </c>
      <c r="K726" s="35">
        <f>'Vehicle Data'!$C$3*G726</f>
        <v>744.22222222222183</v>
      </c>
      <c r="L726" s="35">
        <f t="shared" si="123"/>
        <v>949.40128597222179</v>
      </c>
      <c r="M726" s="22">
        <f t="shared" si="121"/>
        <v>5933.7580373263863</v>
      </c>
      <c r="N726" s="22">
        <f>SUM(M$3:M726)</f>
        <v>1902351.0614879257</v>
      </c>
      <c r="O726" s="22">
        <f t="shared" si="124"/>
        <v>0.52843085041331272</v>
      </c>
      <c r="P726" s="23">
        <f t="shared" si="125"/>
        <v>0</v>
      </c>
      <c r="Q726" s="23">
        <f>SUMIF(P$3:P726, "&lt;0")</f>
        <v>-950300.81374353752</v>
      </c>
      <c r="R726" s="23">
        <f t="shared" si="126"/>
        <v>0.26397244826209376</v>
      </c>
      <c r="S726" s="20">
        <f t="shared" si="127"/>
        <v>5933.7580373263863</v>
      </c>
      <c r="T726" s="20">
        <f t="shared" si="128"/>
        <v>5.9337580373263865</v>
      </c>
      <c r="U726" s="20">
        <f>(0.5*'Vehicle Data'!$C$3*(E726^2-E725^2))/1000</f>
        <v>4.9791141975308628</v>
      </c>
      <c r="V726" s="20">
        <f t="shared" si="130"/>
        <v>1.0701234567907392E-2</v>
      </c>
      <c r="W726" s="37">
        <f>SUM(V$3:V726)/3600</f>
        <v>0.13387433607681765</v>
      </c>
      <c r="Y726" s="3"/>
    </row>
    <row r="727" spans="1:25" x14ac:dyDescent="0.3">
      <c r="A727" s="8" t="s">
        <v>19</v>
      </c>
      <c r="B727" s="8">
        <v>724</v>
      </c>
      <c r="C727" s="8">
        <v>135</v>
      </c>
      <c r="D727" s="13">
        <v>24</v>
      </c>
      <c r="E727" s="26">
        <f t="shared" si="122"/>
        <v>6.6666666666666661</v>
      </c>
      <c r="F727" s="26">
        <f>SUM(E$3:E727)</f>
        <v>4239.0555555555575</v>
      </c>
      <c r="G727" s="32">
        <f t="shared" si="131"/>
        <v>0.56944444444444464</v>
      </c>
      <c r="H727" s="32">
        <f t="shared" si="129"/>
        <v>0.1736111111111111</v>
      </c>
      <c r="I727" s="35">
        <f>'Vehicle Data'!$C$8</f>
        <v>185.52672000000001</v>
      </c>
      <c r="J727" s="35">
        <f>0.5*'Vehicle Data'!$C$4*'Vehicle Data'!$C$9*'Vehicle Data'!$C$6*(Calculations!E727^2)</f>
        <v>22.359999999999996</v>
      </c>
      <c r="K727" s="35">
        <f>'Vehicle Data'!$C$3*G727</f>
        <v>897.4444444444448</v>
      </c>
      <c r="L727" s="35">
        <f t="shared" si="123"/>
        <v>1105.3311644444448</v>
      </c>
      <c r="M727" s="22">
        <f t="shared" si="121"/>
        <v>7368.8744296296309</v>
      </c>
      <c r="N727" s="22">
        <f>SUM(M$3:M727)</f>
        <v>1909719.9359175554</v>
      </c>
      <c r="O727" s="22">
        <f t="shared" si="124"/>
        <v>0.53047775997709867</v>
      </c>
      <c r="P727" s="23">
        <f t="shared" si="125"/>
        <v>0</v>
      </c>
      <c r="Q727" s="23">
        <f>SUMIF(P$3:P727, "&lt;0")</f>
        <v>-950300.81374353752</v>
      </c>
      <c r="R727" s="23">
        <f t="shared" si="126"/>
        <v>0.26397244826209376</v>
      </c>
      <c r="S727" s="20">
        <f t="shared" si="127"/>
        <v>7368.8744296296309</v>
      </c>
      <c r="T727" s="20">
        <f t="shared" si="128"/>
        <v>7.3688744296296305</v>
      </c>
      <c r="U727" s="20">
        <f>(0.5*'Vehicle Data'!$C$3*(E727^2-E726^2))/1000</f>
        <v>4.240972222222215</v>
      </c>
      <c r="V727" s="20">
        <f t="shared" si="130"/>
        <v>0.59051358024691825</v>
      </c>
      <c r="W727" s="37">
        <f>SUM(V$3:V727)/3600</f>
        <v>0.13403836762688623</v>
      </c>
      <c r="Y727" s="3"/>
    </row>
    <row r="728" spans="1:25" x14ac:dyDescent="0.3">
      <c r="A728" s="8" t="s">
        <v>19</v>
      </c>
      <c r="B728" s="8">
        <v>725</v>
      </c>
      <c r="C728" s="8">
        <v>136</v>
      </c>
      <c r="D728" s="13">
        <v>26.6</v>
      </c>
      <c r="E728" s="26">
        <f t="shared" si="122"/>
        <v>7.3888888888888893</v>
      </c>
      <c r="F728" s="26">
        <f>SUM(E$3:E728)</f>
        <v>4246.4444444444462</v>
      </c>
      <c r="G728" s="32">
        <f t="shared" si="131"/>
        <v>0.8194444444444442</v>
      </c>
      <c r="H728" s="32">
        <f t="shared" si="129"/>
        <v>0.28472222222222177</v>
      </c>
      <c r="I728" s="35">
        <f>'Vehicle Data'!$C$8</f>
        <v>185.52672000000001</v>
      </c>
      <c r="J728" s="35">
        <f>0.5*'Vehicle Data'!$C$4*'Vehicle Data'!$C$9*'Vehicle Data'!$C$6*(Calculations!E728^2)</f>
        <v>27.467086111111112</v>
      </c>
      <c r="K728" s="35">
        <f>'Vehicle Data'!$C$3*G728</f>
        <v>1291.4444444444441</v>
      </c>
      <c r="L728" s="35">
        <f t="shared" si="123"/>
        <v>1504.4382505555552</v>
      </c>
      <c r="M728" s="22">
        <f t="shared" si="121"/>
        <v>11116.12707354938</v>
      </c>
      <c r="N728" s="22">
        <f>SUM(M$3:M728)</f>
        <v>1920836.0629911048</v>
      </c>
      <c r="O728" s="22">
        <f t="shared" si="124"/>
        <v>0.53356557305308472</v>
      </c>
      <c r="P728" s="23">
        <f t="shared" si="125"/>
        <v>0</v>
      </c>
      <c r="Q728" s="23">
        <f>SUMIF(P$3:P728, "&lt;0")</f>
        <v>-950300.81374353752</v>
      </c>
      <c r="R728" s="23">
        <f t="shared" si="126"/>
        <v>0.26397244826209376</v>
      </c>
      <c r="S728" s="20">
        <f t="shared" si="127"/>
        <v>11116.12707354938</v>
      </c>
      <c r="T728" s="20">
        <f t="shared" si="128"/>
        <v>11.11612707354938</v>
      </c>
      <c r="U728" s="20">
        <f>(0.5*'Vehicle Data'!$C$3*(E728^2-E727^2))/1000</f>
        <v>7.9991728395061834</v>
      </c>
      <c r="V728" s="20">
        <f t="shared" si="130"/>
        <v>0</v>
      </c>
      <c r="W728" s="37">
        <f>SUM(V$3:V728)/3600</f>
        <v>0.13403836762688623</v>
      </c>
      <c r="Y728" s="3"/>
    </row>
    <row r="729" spans="1:25" x14ac:dyDescent="0.3">
      <c r="A729" s="8" t="s">
        <v>19</v>
      </c>
      <c r="B729" s="8">
        <v>726</v>
      </c>
      <c r="C729" s="8">
        <v>137</v>
      </c>
      <c r="D729" s="13">
        <v>29.9</v>
      </c>
      <c r="E729" s="26">
        <f t="shared" si="122"/>
        <v>8.3055555555555554</v>
      </c>
      <c r="F729" s="26">
        <f>SUM(E$3:E729)</f>
        <v>4254.7500000000018</v>
      </c>
      <c r="G729" s="32">
        <f t="shared" si="131"/>
        <v>1.1388888888888882</v>
      </c>
      <c r="H729" s="32">
        <f t="shared" si="129"/>
        <v>0.13888888888888895</v>
      </c>
      <c r="I729" s="35">
        <f>'Vehicle Data'!$C$8</f>
        <v>185.52672000000001</v>
      </c>
      <c r="J729" s="35">
        <f>0.5*'Vehicle Data'!$C$4*'Vehicle Data'!$C$9*'Vehicle Data'!$C$6*(Calculations!E729^2)</f>
        <v>34.704971527777772</v>
      </c>
      <c r="K729" s="35">
        <f>'Vehicle Data'!$C$3*G729</f>
        <v>1794.8888888888878</v>
      </c>
      <c r="L729" s="35">
        <f t="shared" si="123"/>
        <v>2015.1205804166657</v>
      </c>
      <c r="M729" s="22">
        <f t="shared" si="121"/>
        <v>16736.695931793973</v>
      </c>
      <c r="N729" s="22">
        <f>SUM(M$3:M729)</f>
        <v>1937572.7589228987</v>
      </c>
      <c r="O729" s="22">
        <f t="shared" si="124"/>
        <v>0.5382146552563607</v>
      </c>
      <c r="P729" s="23">
        <f t="shared" si="125"/>
        <v>0</v>
      </c>
      <c r="Q729" s="23">
        <f>SUMIF(P$3:P729, "&lt;0")</f>
        <v>-950300.81374353752</v>
      </c>
      <c r="R729" s="23">
        <f t="shared" si="126"/>
        <v>0.26397244826209376</v>
      </c>
      <c r="S729" s="20">
        <f t="shared" si="127"/>
        <v>16736.695931793973</v>
      </c>
      <c r="T729" s="20">
        <f t="shared" si="128"/>
        <v>16.736695931793971</v>
      </c>
      <c r="U729" s="20">
        <f>(0.5*'Vehicle Data'!$C$3*(E729^2-E728^2))/1000</f>
        <v>11.336620370370362</v>
      </c>
      <c r="V729" s="20">
        <f t="shared" si="130"/>
        <v>0</v>
      </c>
      <c r="W729" s="37">
        <f>SUM(V$3:V729)/3600</f>
        <v>0.13403836762688623</v>
      </c>
      <c r="Y729" s="3"/>
    </row>
    <row r="730" spans="1:25" x14ac:dyDescent="0.3">
      <c r="A730" s="8" t="s">
        <v>19</v>
      </c>
      <c r="B730" s="8">
        <v>727</v>
      </c>
      <c r="C730" s="8">
        <v>138</v>
      </c>
      <c r="D730" s="13">
        <v>34.799999999999997</v>
      </c>
      <c r="E730" s="26">
        <f t="shared" si="122"/>
        <v>9.6666666666666661</v>
      </c>
      <c r="F730" s="26">
        <f>SUM(E$3:E730)</f>
        <v>4264.4166666666688</v>
      </c>
      <c r="G730" s="32">
        <f t="shared" si="131"/>
        <v>1.0972222222222221</v>
      </c>
      <c r="H730" s="32">
        <f t="shared" si="129"/>
        <v>-0.1944444444444437</v>
      </c>
      <c r="I730" s="35">
        <f>'Vehicle Data'!$C$8</f>
        <v>185.52672000000001</v>
      </c>
      <c r="J730" s="35">
        <f>0.5*'Vehicle Data'!$C$4*'Vehicle Data'!$C$9*'Vehicle Data'!$C$6*(Calculations!E730^2)</f>
        <v>47.01189999999999</v>
      </c>
      <c r="K730" s="35">
        <f>'Vehicle Data'!$C$3*G730</f>
        <v>1729.2222222222219</v>
      </c>
      <c r="L730" s="35">
        <f t="shared" si="123"/>
        <v>1961.760842222222</v>
      </c>
      <c r="M730" s="22">
        <f t="shared" si="121"/>
        <v>18963.688141481478</v>
      </c>
      <c r="N730" s="22">
        <f>SUM(M$3:M730)</f>
        <v>1956536.4470643802</v>
      </c>
      <c r="O730" s="22">
        <f t="shared" si="124"/>
        <v>0.54348234640677229</v>
      </c>
      <c r="P730" s="23">
        <f t="shared" si="125"/>
        <v>0</v>
      </c>
      <c r="Q730" s="23">
        <f>SUMIF(P$3:P730, "&lt;0")</f>
        <v>-950300.81374353752</v>
      </c>
      <c r="R730" s="23">
        <f t="shared" si="126"/>
        <v>0.26397244826209376</v>
      </c>
      <c r="S730" s="20">
        <f t="shared" si="127"/>
        <v>18963.688141481478</v>
      </c>
      <c r="T730" s="20">
        <f t="shared" si="128"/>
        <v>18.963688141481477</v>
      </c>
      <c r="U730" s="20">
        <f>(0.5*'Vehicle Data'!$C$3*(E730^2-E729^2))/1000</f>
        <v>19.276206790123453</v>
      </c>
      <c r="V730" s="20">
        <f t="shared" si="130"/>
        <v>0</v>
      </c>
      <c r="W730" s="37">
        <f>SUM(V$3:V730)/3600</f>
        <v>0.13403836762688623</v>
      </c>
      <c r="Y730" s="3"/>
    </row>
    <row r="731" spans="1:25" x14ac:dyDescent="0.3">
      <c r="A731" s="8" t="s">
        <v>19</v>
      </c>
      <c r="B731" s="8">
        <v>728</v>
      </c>
      <c r="C731" s="8">
        <v>139</v>
      </c>
      <c r="D731" s="13">
        <v>37.799999999999997</v>
      </c>
      <c r="E731" s="26">
        <f t="shared" si="122"/>
        <v>10.499999999999998</v>
      </c>
      <c r="F731" s="26">
        <f>SUM(E$3:E731)</f>
        <v>4274.9166666666688</v>
      </c>
      <c r="G731" s="32">
        <f t="shared" si="131"/>
        <v>0.75000000000000078</v>
      </c>
      <c r="H731" s="32">
        <f t="shared" si="129"/>
        <v>-0.28472222222222188</v>
      </c>
      <c r="I731" s="35">
        <f>'Vehicle Data'!$C$8</f>
        <v>185.52672000000001</v>
      </c>
      <c r="J731" s="35">
        <f>0.5*'Vehicle Data'!$C$4*'Vehicle Data'!$C$9*'Vehicle Data'!$C$6*(Calculations!E731^2)</f>
        <v>55.466774999999977</v>
      </c>
      <c r="K731" s="35">
        <f>'Vehicle Data'!$C$3*G731</f>
        <v>1182.0000000000011</v>
      </c>
      <c r="L731" s="35">
        <f t="shared" si="123"/>
        <v>1422.9934950000011</v>
      </c>
      <c r="M731" s="22">
        <f t="shared" si="121"/>
        <v>14941.431697500009</v>
      </c>
      <c r="N731" s="22">
        <f>SUM(M$3:M731)</f>
        <v>1971477.8787618801</v>
      </c>
      <c r="O731" s="22">
        <f t="shared" si="124"/>
        <v>0.54763274410052221</v>
      </c>
      <c r="P731" s="23">
        <f t="shared" si="125"/>
        <v>0</v>
      </c>
      <c r="Q731" s="23">
        <f>SUMIF(P$3:P731, "&lt;0")</f>
        <v>-950300.81374353752</v>
      </c>
      <c r="R731" s="23">
        <f t="shared" si="126"/>
        <v>0.26397244826209376</v>
      </c>
      <c r="S731" s="20">
        <f t="shared" si="127"/>
        <v>14941.431697500009</v>
      </c>
      <c r="T731" s="20">
        <f t="shared" si="128"/>
        <v>14.941431697500009</v>
      </c>
      <c r="U731" s="20">
        <f>(0.5*'Vehicle Data'!$C$3*(E731^2-E730^2))/1000</f>
        <v>13.242777777777757</v>
      </c>
      <c r="V731" s="20">
        <f t="shared" si="130"/>
        <v>4.8267432098765575</v>
      </c>
      <c r="W731" s="37">
        <f>SUM(V$3:V731)/3600</f>
        <v>0.13537912962962972</v>
      </c>
      <c r="Y731" s="3"/>
    </row>
    <row r="732" spans="1:25" x14ac:dyDescent="0.3">
      <c r="A732" s="8" t="s">
        <v>19</v>
      </c>
      <c r="B732" s="8">
        <v>729</v>
      </c>
      <c r="C732" s="8">
        <v>140</v>
      </c>
      <c r="D732" s="13">
        <v>40.200000000000003</v>
      </c>
      <c r="E732" s="26">
        <f t="shared" si="122"/>
        <v>11.166666666666668</v>
      </c>
      <c r="F732" s="26">
        <f>SUM(E$3:E732)</f>
        <v>4286.0833333333358</v>
      </c>
      <c r="G732" s="32">
        <f t="shared" si="131"/>
        <v>0.52777777777777835</v>
      </c>
      <c r="H732" s="32">
        <f t="shared" si="129"/>
        <v>-0.25694444444444514</v>
      </c>
      <c r="I732" s="35">
        <f>'Vehicle Data'!$C$8</f>
        <v>185.52672000000001</v>
      </c>
      <c r="J732" s="35">
        <f>0.5*'Vehicle Data'!$C$4*'Vehicle Data'!$C$9*'Vehicle Data'!$C$6*(Calculations!E732^2)</f>
        <v>62.733775000000016</v>
      </c>
      <c r="K732" s="35">
        <f>'Vehicle Data'!$C$3*G732</f>
        <v>831.77777777777862</v>
      </c>
      <c r="L732" s="35">
        <f t="shared" si="123"/>
        <v>1080.0382727777787</v>
      </c>
      <c r="M732" s="22">
        <f t="shared" si="121"/>
        <v>12060.427379351864</v>
      </c>
      <c r="N732" s="22">
        <f>SUM(M$3:M732)</f>
        <v>1983538.3061412319</v>
      </c>
      <c r="O732" s="22">
        <f t="shared" si="124"/>
        <v>0.55098286281700881</v>
      </c>
      <c r="P732" s="23">
        <f t="shared" si="125"/>
        <v>0</v>
      </c>
      <c r="Q732" s="23">
        <f>SUMIF(P$3:P732, "&lt;0")</f>
        <v>-950300.81374353752</v>
      </c>
      <c r="R732" s="23">
        <f t="shared" si="126"/>
        <v>0.26397244826209376</v>
      </c>
      <c r="S732" s="20">
        <f t="shared" si="127"/>
        <v>12060.427379351864</v>
      </c>
      <c r="T732" s="20">
        <f t="shared" si="128"/>
        <v>12.060427379351864</v>
      </c>
      <c r="U732" s="20">
        <f>(0.5*'Vehicle Data'!$C$3*(E732^2-E731^2))/1000</f>
        <v>11.382222222222277</v>
      </c>
      <c r="V732" s="20">
        <f t="shared" si="130"/>
        <v>1.4884444444443845</v>
      </c>
      <c r="W732" s="37">
        <f>SUM(V$3:V732)/3600</f>
        <v>0.13579258641975317</v>
      </c>
      <c r="Y732" s="3"/>
    </row>
    <row r="733" spans="1:25" x14ac:dyDescent="0.3">
      <c r="A733" s="8" t="s">
        <v>19</v>
      </c>
      <c r="B733" s="8">
        <v>730</v>
      </c>
      <c r="C733" s="8">
        <v>141</v>
      </c>
      <c r="D733" s="13">
        <v>41.6</v>
      </c>
      <c r="E733" s="26">
        <f t="shared" si="122"/>
        <v>11.555555555555555</v>
      </c>
      <c r="F733" s="26">
        <f>SUM(E$3:E733)</f>
        <v>4297.6388888888914</v>
      </c>
      <c r="G733" s="32">
        <f t="shared" si="131"/>
        <v>0.23611111111111052</v>
      </c>
      <c r="H733" s="32">
        <f t="shared" si="129"/>
        <v>-0.23611111111111149</v>
      </c>
      <c r="I733" s="35">
        <f>'Vehicle Data'!$C$8</f>
        <v>185.52672000000001</v>
      </c>
      <c r="J733" s="35">
        <f>0.5*'Vehicle Data'!$C$4*'Vehicle Data'!$C$9*'Vehicle Data'!$C$6*(Calculations!E733^2)</f>
        <v>67.179377777777773</v>
      </c>
      <c r="K733" s="35">
        <f>'Vehicle Data'!$C$3*G733</f>
        <v>372.11111111111018</v>
      </c>
      <c r="L733" s="35">
        <f t="shared" si="123"/>
        <v>624.81720888888799</v>
      </c>
      <c r="M733" s="22">
        <f t="shared" si="121"/>
        <v>7220.1099693827055</v>
      </c>
      <c r="N733" s="22">
        <f>SUM(M$3:M733)</f>
        <v>1990758.4161106145</v>
      </c>
      <c r="O733" s="22">
        <f t="shared" si="124"/>
        <v>0.55298844891961518</v>
      </c>
      <c r="P733" s="23">
        <f t="shared" si="125"/>
        <v>0</v>
      </c>
      <c r="Q733" s="23">
        <f>SUMIF(P$3:P733, "&lt;0")</f>
        <v>-950300.81374353752</v>
      </c>
      <c r="R733" s="23">
        <f t="shared" si="126"/>
        <v>0.26397244826209376</v>
      </c>
      <c r="S733" s="20">
        <f t="shared" si="127"/>
        <v>7220.1099693827055</v>
      </c>
      <c r="T733" s="20">
        <f t="shared" si="128"/>
        <v>7.2201099693827056</v>
      </c>
      <c r="U733" s="20">
        <f>(0.5*'Vehicle Data'!$C$3*(E733^2-E732^2))/1000</f>
        <v>6.9630987654320746</v>
      </c>
      <c r="V733" s="20">
        <f t="shared" si="130"/>
        <v>3.5352987654321617</v>
      </c>
      <c r="W733" s="37">
        <f>SUM(V$3:V733)/3600</f>
        <v>0.13677461385459544</v>
      </c>
      <c r="Y733" s="3"/>
    </row>
    <row r="734" spans="1:25" x14ac:dyDescent="0.3">
      <c r="A734" s="8" t="s">
        <v>19</v>
      </c>
      <c r="B734" s="8">
        <v>731</v>
      </c>
      <c r="C734" s="8">
        <v>142</v>
      </c>
      <c r="D734" s="13">
        <v>41.9</v>
      </c>
      <c r="E734" s="26">
        <f t="shared" si="122"/>
        <v>11.638888888888888</v>
      </c>
      <c r="F734" s="26">
        <f>SUM(E$3:E734)</f>
        <v>4309.2777777777801</v>
      </c>
      <c r="G734" s="32">
        <f t="shared" si="131"/>
        <v>5.5555555555555358E-2</v>
      </c>
      <c r="H734" s="32">
        <f t="shared" si="129"/>
        <v>-9.7222222222221627E-2</v>
      </c>
      <c r="I734" s="35">
        <f>'Vehicle Data'!$C$8</f>
        <v>185.52672000000001</v>
      </c>
      <c r="J734" s="35">
        <f>0.5*'Vehicle Data'!$C$4*'Vehicle Data'!$C$9*'Vehicle Data'!$C$6*(Calculations!E734^2)</f>
        <v>68.151804861111103</v>
      </c>
      <c r="K734" s="35">
        <f>'Vehicle Data'!$C$3*G734</f>
        <v>87.555555555555244</v>
      </c>
      <c r="L734" s="35">
        <f t="shared" si="123"/>
        <v>341.23408041666636</v>
      </c>
      <c r="M734" s="22">
        <f t="shared" si="121"/>
        <v>3971.5855470717552</v>
      </c>
      <c r="N734" s="22">
        <f>SUM(M$3:M734)</f>
        <v>1994730.0016576862</v>
      </c>
      <c r="O734" s="22">
        <f t="shared" si="124"/>
        <v>0.55409166712713509</v>
      </c>
      <c r="P734" s="23">
        <f t="shared" si="125"/>
        <v>0</v>
      </c>
      <c r="Q734" s="23">
        <f>SUMIF(P$3:P734, "&lt;0")</f>
        <v>-950300.81374353752</v>
      </c>
      <c r="R734" s="23">
        <f t="shared" si="126"/>
        <v>0.26397244826209376</v>
      </c>
      <c r="S734" s="20">
        <f t="shared" si="127"/>
        <v>3971.5855470717552</v>
      </c>
      <c r="T734" s="20">
        <f t="shared" si="128"/>
        <v>3.9715855470717552</v>
      </c>
      <c r="U734" s="20">
        <f>(0.5*'Vehicle Data'!$C$3*(E734^2-E733^2))/1000</f>
        <v>1.5231018518518376</v>
      </c>
      <c r="V734" s="20">
        <f t="shared" si="130"/>
        <v>4.3519975308641898</v>
      </c>
      <c r="W734" s="37">
        <f>SUM(V$3:V734)/3600</f>
        <v>0.13798350205761326</v>
      </c>
      <c r="Y734" s="3"/>
    </row>
    <row r="735" spans="1:25" x14ac:dyDescent="0.3">
      <c r="A735" s="8" t="s">
        <v>19</v>
      </c>
      <c r="B735" s="8">
        <v>732</v>
      </c>
      <c r="C735" s="8">
        <v>143</v>
      </c>
      <c r="D735" s="13">
        <v>42</v>
      </c>
      <c r="E735" s="26">
        <f t="shared" si="122"/>
        <v>11.666666666666666</v>
      </c>
      <c r="F735" s="26">
        <f>SUM(E$3:E735)</f>
        <v>4320.9444444444471</v>
      </c>
      <c r="G735" s="32">
        <f t="shared" si="131"/>
        <v>4.1666666666667261E-2</v>
      </c>
      <c r="H735" s="32">
        <f t="shared" si="129"/>
        <v>0</v>
      </c>
      <c r="I735" s="35">
        <f>'Vehicle Data'!$C$8</f>
        <v>185.52672000000001</v>
      </c>
      <c r="J735" s="35">
        <f>0.5*'Vehicle Data'!$C$4*'Vehicle Data'!$C$9*'Vehicle Data'!$C$6*(Calculations!E735^2)</f>
        <v>68.477499999999992</v>
      </c>
      <c r="K735" s="35">
        <f>'Vehicle Data'!$C$3*G735</f>
        <v>65.666666666667609</v>
      </c>
      <c r="L735" s="35">
        <f t="shared" si="123"/>
        <v>319.67088666666763</v>
      </c>
      <c r="M735" s="22">
        <f t="shared" si="121"/>
        <v>3729.4936777777889</v>
      </c>
      <c r="N735" s="22">
        <f>SUM(M$3:M735)</f>
        <v>1998459.4953354639</v>
      </c>
      <c r="O735" s="22">
        <f t="shared" si="124"/>
        <v>0.5551276375931844</v>
      </c>
      <c r="P735" s="23">
        <f t="shared" si="125"/>
        <v>0</v>
      </c>
      <c r="Q735" s="23">
        <f>SUMIF(P$3:P735, "&lt;0")</f>
        <v>-950300.81374353752</v>
      </c>
      <c r="R735" s="23">
        <f t="shared" si="126"/>
        <v>0.26397244826209376</v>
      </c>
      <c r="S735" s="20">
        <f t="shared" si="127"/>
        <v>3729.4936777777889</v>
      </c>
      <c r="T735" s="20">
        <f t="shared" si="128"/>
        <v>3.7294936777777887</v>
      </c>
      <c r="U735" s="20">
        <f>(0.5*'Vehicle Data'!$C$3*(E735^2-E734^2))/1000</f>
        <v>0.51013271604937993</v>
      </c>
      <c r="V735" s="20">
        <f t="shared" si="130"/>
        <v>0.81037530864196627</v>
      </c>
      <c r="W735" s="37">
        <f>SUM(V$3:V735)/3600</f>
        <v>0.13820860631001383</v>
      </c>
      <c r="Y735" s="3"/>
    </row>
    <row r="736" spans="1:25" x14ac:dyDescent="0.3">
      <c r="A736" s="8" t="s">
        <v>19</v>
      </c>
      <c r="B736" s="8">
        <v>733</v>
      </c>
      <c r="C736" s="8">
        <v>144</v>
      </c>
      <c r="D736" s="13">
        <v>42.2</v>
      </c>
      <c r="E736" s="26">
        <f t="shared" si="122"/>
        <v>11.722222222222223</v>
      </c>
      <c r="F736" s="26">
        <f>SUM(E$3:E736)</f>
        <v>4332.6666666666697</v>
      </c>
      <c r="G736" s="32">
        <f t="shared" si="131"/>
        <v>5.5555555555555358E-2</v>
      </c>
      <c r="H736" s="32">
        <f t="shared" si="129"/>
        <v>1.3888888888888593E-2</v>
      </c>
      <c r="I736" s="35">
        <f>'Vehicle Data'!$C$8</f>
        <v>185.52672000000001</v>
      </c>
      <c r="J736" s="35">
        <f>0.5*'Vehicle Data'!$C$4*'Vehicle Data'!$C$9*'Vehicle Data'!$C$6*(Calculations!E736^2)</f>
        <v>69.131219444444454</v>
      </c>
      <c r="K736" s="35">
        <f>'Vehicle Data'!$C$3*G736</f>
        <v>87.555555555555244</v>
      </c>
      <c r="L736" s="35">
        <f t="shared" si="123"/>
        <v>342.21349499999974</v>
      </c>
      <c r="M736" s="22">
        <f t="shared" si="121"/>
        <v>4011.5026358333307</v>
      </c>
      <c r="N736" s="22">
        <f>SUM(M$3:M736)</f>
        <v>2002470.9979712972</v>
      </c>
      <c r="O736" s="22">
        <f t="shared" si="124"/>
        <v>0.55624194388091586</v>
      </c>
      <c r="P736" s="23">
        <f t="shared" si="125"/>
        <v>0</v>
      </c>
      <c r="Q736" s="23">
        <f>SUMIF(P$3:P736, "&lt;0")</f>
        <v>-950300.81374353752</v>
      </c>
      <c r="R736" s="23">
        <f t="shared" si="126"/>
        <v>0.26397244826209376</v>
      </c>
      <c r="S736" s="20">
        <f t="shared" si="127"/>
        <v>4011.5026358333307</v>
      </c>
      <c r="T736" s="20">
        <f t="shared" si="128"/>
        <v>4.011502635833331</v>
      </c>
      <c r="U736" s="20">
        <f>(0.5*'Vehicle Data'!$C$3*(E736^2-E735^2))/1000</f>
        <v>1.0239135802469446</v>
      </c>
      <c r="V736" s="20">
        <f t="shared" si="130"/>
        <v>0</v>
      </c>
      <c r="W736" s="37">
        <f>SUM(V$3:V736)/3600</f>
        <v>0.13820860631001383</v>
      </c>
      <c r="Y736" s="3"/>
    </row>
    <row r="737" spans="1:25" x14ac:dyDescent="0.3">
      <c r="A737" s="8" t="s">
        <v>19</v>
      </c>
      <c r="B737" s="8">
        <v>734</v>
      </c>
      <c r="C737" s="8">
        <v>145</v>
      </c>
      <c r="D737" s="13">
        <v>42.4</v>
      </c>
      <c r="E737" s="26">
        <f t="shared" si="122"/>
        <v>11.777777777777777</v>
      </c>
      <c r="F737" s="26">
        <f>SUM(E$3:E737)</f>
        <v>4344.4444444444471</v>
      </c>
      <c r="G737" s="32">
        <f t="shared" si="131"/>
        <v>6.9444444444444448E-2</v>
      </c>
      <c r="H737" s="32">
        <f t="shared" si="129"/>
        <v>2.0833333333333627E-2</v>
      </c>
      <c r="I737" s="35">
        <f>'Vehicle Data'!$C$8</f>
        <v>185.52672000000001</v>
      </c>
      <c r="J737" s="35">
        <f>0.5*'Vehicle Data'!$C$4*'Vehicle Data'!$C$9*'Vehicle Data'!$C$6*(Calculations!E737^2)</f>
        <v>69.788044444444424</v>
      </c>
      <c r="K737" s="35">
        <f>'Vehicle Data'!$C$3*G737</f>
        <v>109.44444444444444</v>
      </c>
      <c r="L737" s="35">
        <f t="shared" si="123"/>
        <v>364.75920888888891</v>
      </c>
      <c r="M737" s="22">
        <f t="shared" si="121"/>
        <v>4296.052904691358</v>
      </c>
      <c r="N737" s="22">
        <f>SUM(M$3:M737)</f>
        <v>2006767.0508759886</v>
      </c>
      <c r="O737" s="22">
        <f t="shared" si="124"/>
        <v>0.55743529190999686</v>
      </c>
      <c r="P737" s="23">
        <f t="shared" si="125"/>
        <v>0</v>
      </c>
      <c r="Q737" s="23">
        <f>SUMIF(P$3:P737, "&lt;0")</f>
        <v>-950300.81374353752</v>
      </c>
      <c r="R737" s="23">
        <f t="shared" si="126"/>
        <v>0.26397244826209376</v>
      </c>
      <c r="S737" s="20">
        <f t="shared" si="127"/>
        <v>4296.052904691358</v>
      </c>
      <c r="T737" s="20">
        <f t="shared" si="128"/>
        <v>4.2960529046913578</v>
      </c>
      <c r="U737" s="20">
        <f>(0.5*'Vehicle Data'!$C$3*(E737^2-E736^2))/1000</f>
        <v>1.0287777777777456</v>
      </c>
      <c r="V737" s="20">
        <f t="shared" si="130"/>
        <v>0</v>
      </c>
      <c r="W737" s="37">
        <f>SUM(V$3:V737)/3600</f>
        <v>0.13820860631001383</v>
      </c>
      <c r="Y737" s="3"/>
    </row>
    <row r="738" spans="1:25" x14ac:dyDescent="0.3">
      <c r="A738" s="8" t="s">
        <v>19</v>
      </c>
      <c r="B738" s="8">
        <v>735</v>
      </c>
      <c r="C738" s="8">
        <v>146</v>
      </c>
      <c r="D738" s="13">
        <v>42.7</v>
      </c>
      <c r="E738" s="26">
        <f t="shared" si="122"/>
        <v>11.861111111111112</v>
      </c>
      <c r="F738" s="26">
        <f>SUM(E$3:E738)</f>
        <v>4356.3055555555584</v>
      </c>
      <c r="G738" s="32">
        <f t="shared" si="131"/>
        <v>9.7222222222222612E-2</v>
      </c>
      <c r="H738" s="32">
        <f t="shared" si="129"/>
        <v>3.4722222222222224E-2</v>
      </c>
      <c r="I738" s="35">
        <f>'Vehicle Data'!$C$8</f>
        <v>185.52672000000001</v>
      </c>
      <c r="J738" s="35">
        <f>0.5*'Vehicle Data'!$C$4*'Vehicle Data'!$C$9*'Vehicle Data'!$C$6*(Calculations!E738^2)</f>
        <v>70.779104861111136</v>
      </c>
      <c r="K738" s="35">
        <f>'Vehicle Data'!$C$3*G738</f>
        <v>153.22222222222283</v>
      </c>
      <c r="L738" s="35">
        <f t="shared" si="123"/>
        <v>409.52804708333395</v>
      </c>
      <c r="M738" s="22">
        <f t="shared" si="121"/>
        <v>4857.4576695717669</v>
      </c>
      <c r="N738" s="22">
        <f>SUM(M$3:M738)</f>
        <v>2011624.5085455603</v>
      </c>
      <c r="O738" s="22">
        <f t="shared" si="124"/>
        <v>0.5587845857071001</v>
      </c>
      <c r="P738" s="23">
        <f t="shared" si="125"/>
        <v>0</v>
      </c>
      <c r="Q738" s="23">
        <f>SUMIF(P$3:P738, "&lt;0")</f>
        <v>-950300.81374353752</v>
      </c>
      <c r="R738" s="23">
        <f t="shared" si="126"/>
        <v>0.26397244826209376</v>
      </c>
      <c r="S738" s="20">
        <f t="shared" si="127"/>
        <v>4857.4576695717669</v>
      </c>
      <c r="T738" s="20">
        <f t="shared" si="128"/>
        <v>4.8574576695717671</v>
      </c>
      <c r="U738" s="20">
        <f>(0.5*'Vehicle Data'!$C$3*(E738^2-E737^2))/1000</f>
        <v>1.5522870370370911</v>
      </c>
      <c r="V738" s="20">
        <f t="shared" si="130"/>
        <v>0</v>
      </c>
      <c r="W738" s="37">
        <f>SUM(V$3:V738)/3600</f>
        <v>0.13820860631001383</v>
      </c>
      <c r="Y738" s="3"/>
    </row>
    <row r="739" spans="1:25" x14ac:dyDescent="0.3">
      <c r="A739" s="8" t="s">
        <v>19</v>
      </c>
      <c r="B739" s="8">
        <v>736</v>
      </c>
      <c r="C739" s="8">
        <v>147</v>
      </c>
      <c r="D739" s="13">
        <v>43.1</v>
      </c>
      <c r="E739" s="26">
        <f t="shared" si="122"/>
        <v>11.972222222222223</v>
      </c>
      <c r="F739" s="26">
        <f>SUM(E$3:E739)</f>
        <v>4368.277777777781</v>
      </c>
      <c r="G739" s="32">
        <f t="shared" si="131"/>
        <v>0.1388888888888889</v>
      </c>
      <c r="H739" s="32">
        <f t="shared" si="129"/>
        <v>1.3888888888888597E-2</v>
      </c>
      <c r="I739" s="35">
        <f>'Vehicle Data'!$C$8</f>
        <v>185.52672000000001</v>
      </c>
      <c r="J739" s="35">
        <f>0.5*'Vehicle Data'!$C$4*'Vehicle Data'!$C$9*'Vehicle Data'!$C$6*(Calculations!E739^2)</f>
        <v>72.111388194444459</v>
      </c>
      <c r="K739" s="35">
        <f>'Vehicle Data'!$C$3*G739</f>
        <v>218.88888888888889</v>
      </c>
      <c r="L739" s="35">
        <f t="shared" si="123"/>
        <v>476.52699708333341</v>
      </c>
      <c r="M739" s="22">
        <f t="shared" si="121"/>
        <v>5705.0871039699086</v>
      </c>
      <c r="N739" s="22">
        <f>SUM(M$3:M739)</f>
        <v>2017329.5956495302</v>
      </c>
      <c r="O739" s="22">
        <f t="shared" si="124"/>
        <v>0.5603693321248695</v>
      </c>
      <c r="P739" s="23">
        <f t="shared" si="125"/>
        <v>0</v>
      </c>
      <c r="Q739" s="23">
        <f>SUMIF(P$3:P739, "&lt;0")</f>
        <v>-950300.81374353752</v>
      </c>
      <c r="R739" s="23">
        <f t="shared" si="126"/>
        <v>0.26397244826209376</v>
      </c>
      <c r="S739" s="20">
        <f t="shared" si="127"/>
        <v>5705.0871039699086</v>
      </c>
      <c r="T739" s="20">
        <f t="shared" si="128"/>
        <v>5.7050871039699089</v>
      </c>
      <c r="U739" s="20">
        <f>(0.5*'Vehicle Data'!$C$3*(E739^2-E738^2))/1000</f>
        <v>2.0867407407407219</v>
      </c>
      <c r="V739" s="20">
        <f t="shared" si="130"/>
        <v>0</v>
      </c>
      <c r="W739" s="37">
        <f>SUM(V$3:V739)/3600</f>
        <v>0.13820860631001383</v>
      </c>
      <c r="Y739" s="3"/>
    </row>
    <row r="740" spans="1:25" x14ac:dyDescent="0.3">
      <c r="A740" s="8" t="s">
        <v>19</v>
      </c>
      <c r="B740" s="8">
        <v>737</v>
      </c>
      <c r="C740" s="8">
        <v>148</v>
      </c>
      <c r="D740" s="13">
        <v>43.7</v>
      </c>
      <c r="E740" s="26">
        <f t="shared" si="122"/>
        <v>12.138888888888889</v>
      </c>
      <c r="F740" s="26">
        <f>SUM(E$3:E740)</f>
        <v>4380.4166666666697</v>
      </c>
      <c r="G740" s="32">
        <f t="shared" si="131"/>
        <v>0.12499999999999981</v>
      </c>
      <c r="H740" s="32">
        <f t="shared" si="129"/>
        <v>-4.1666666666666768E-2</v>
      </c>
      <c r="I740" s="35">
        <f>'Vehicle Data'!$C$8</f>
        <v>185.52672000000001</v>
      </c>
      <c r="J740" s="35">
        <f>0.5*'Vehicle Data'!$C$4*'Vehicle Data'!$C$9*'Vehicle Data'!$C$6*(Calculations!E740^2)</f>
        <v>74.133104861111107</v>
      </c>
      <c r="K740" s="35">
        <f>'Vehicle Data'!$C$3*G740</f>
        <v>196.99999999999969</v>
      </c>
      <c r="L740" s="35">
        <f t="shared" si="123"/>
        <v>456.65982486111079</v>
      </c>
      <c r="M740" s="22">
        <f t="shared" si="121"/>
        <v>5543.3428740084837</v>
      </c>
      <c r="N740" s="22">
        <f>SUM(M$3:M740)</f>
        <v>2022872.9385235386</v>
      </c>
      <c r="O740" s="22">
        <f t="shared" si="124"/>
        <v>0.56190914958987181</v>
      </c>
      <c r="P740" s="23">
        <f t="shared" si="125"/>
        <v>0</v>
      </c>
      <c r="Q740" s="23">
        <f>SUMIF(P$3:P740, "&lt;0")</f>
        <v>-950300.81374353752</v>
      </c>
      <c r="R740" s="23">
        <f t="shared" si="126"/>
        <v>0.26397244826209376</v>
      </c>
      <c r="S740" s="20">
        <f t="shared" si="127"/>
        <v>5543.3428740084837</v>
      </c>
      <c r="T740" s="20">
        <f t="shared" si="128"/>
        <v>5.5433428740084834</v>
      </c>
      <c r="U740" s="20">
        <f>(0.5*'Vehicle Data'!$C$3*(E740^2-E739^2))/1000</f>
        <v>3.1665925925925817</v>
      </c>
      <c r="V740" s="20">
        <f t="shared" si="130"/>
        <v>0</v>
      </c>
      <c r="W740" s="37">
        <f>SUM(V$3:V740)/3600</f>
        <v>0.13820860631001383</v>
      </c>
      <c r="Y740" s="3"/>
    </row>
    <row r="741" spans="1:25" x14ac:dyDescent="0.3">
      <c r="A741" s="8" t="s">
        <v>19</v>
      </c>
      <c r="B741" s="8">
        <v>738</v>
      </c>
      <c r="C741" s="8">
        <v>149</v>
      </c>
      <c r="D741" s="13">
        <v>44</v>
      </c>
      <c r="E741" s="26">
        <f t="shared" si="122"/>
        <v>12.222222222222221</v>
      </c>
      <c r="F741" s="26">
        <f>SUM(E$3:E741)</f>
        <v>4392.6388888888923</v>
      </c>
      <c r="G741" s="32">
        <f t="shared" si="131"/>
        <v>5.5555555555555358E-2</v>
      </c>
      <c r="H741" s="32">
        <f t="shared" si="129"/>
        <v>2.7777777777777679E-2</v>
      </c>
      <c r="I741" s="35">
        <f>'Vehicle Data'!$C$8</f>
        <v>185.52672000000001</v>
      </c>
      <c r="J741" s="35">
        <f>0.5*'Vehicle Data'!$C$4*'Vehicle Data'!$C$9*'Vehicle Data'!$C$6*(Calculations!E741^2)</f>
        <v>75.154444444444437</v>
      </c>
      <c r="K741" s="35">
        <f>'Vehicle Data'!$C$3*G741</f>
        <v>87.555555555555244</v>
      </c>
      <c r="L741" s="35">
        <f t="shared" si="123"/>
        <v>348.23671999999971</v>
      </c>
      <c r="M741" s="22">
        <f t="shared" si="121"/>
        <v>4256.2265777777739</v>
      </c>
      <c r="N741" s="22">
        <f>SUM(M$3:M741)</f>
        <v>2027129.1651013165</v>
      </c>
      <c r="O741" s="22">
        <f t="shared" si="124"/>
        <v>0.56309143475036572</v>
      </c>
      <c r="P741" s="23">
        <f t="shared" si="125"/>
        <v>0</v>
      </c>
      <c r="Q741" s="23">
        <f>SUMIF(P$3:P741, "&lt;0")</f>
        <v>-950300.81374353752</v>
      </c>
      <c r="R741" s="23">
        <f t="shared" si="126"/>
        <v>0.26397244826209376</v>
      </c>
      <c r="S741" s="20">
        <f t="shared" si="127"/>
        <v>4256.2265777777739</v>
      </c>
      <c r="T741" s="20">
        <f t="shared" si="128"/>
        <v>4.2562265777777739</v>
      </c>
      <c r="U741" s="20">
        <f>(0.5*'Vehicle Data'!$C$3*(E741^2-E740^2))/1000</f>
        <v>1.5997129629629538</v>
      </c>
      <c r="V741" s="20">
        <f t="shared" si="130"/>
        <v>1.2535037037037025</v>
      </c>
      <c r="W741" s="37">
        <f>SUM(V$3:V741)/3600</f>
        <v>0.13855680178326485</v>
      </c>
      <c r="Y741" s="3"/>
    </row>
    <row r="742" spans="1:25" x14ac:dyDescent="0.3">
      <c r="A742" s="8" t="s">
        <v>19</v>
      </c>
      <c r="B742" s="8">
        <v>739</v>
      </c>
      <c r="C742" s="8">
        <v>150</v>
      </c>
      <c r="D742" s="13">
        <v>44.1</v>
      </c>
      <c r="E742" s="26">
        <f t="shared" si="122"/>
        <v>12.25</v>
      </c>
      <c r="F742" s="26">
        <f>SUM(E$3:E742)</f>
        <v>4404.8888888888923</v>
      </c>
      <c r="G742" s="32">
        <f t="shared" si="131"/>
        <v>0.18055555555555516</v>
      </c>
      <c r="H742" s="32">
        <f t="shared" si="129"/>
        <v>0.13194444444444434</v>
      </c>
      <c r="I742" s="35">
        <f>'Vehicle Data'!$C$8</f>
        <v>185.52672000000001</v>
      </c>
      <c r="J742" s="35">
        <f>0.5*'Vehicle Data'!$C$4*'Vehicle Data'!$C$9*'Vehicle Data'!$C$6*(Calculations!E742^2)</f>
        <v>75.496443749999997</v>
      </c>
      <c r="K742" s="35">
        <f>'Vehicle Data'!$C$3*G742</f>
        <v>284.55555555555492</v>
      </c>
      <c r="L742" s="35">
        <f t="shared" si="123"/>
        <v>545.57871930555484</v>
      </c>
      <c r="M742" s="22">
        <f t="shared" si="121"/>
        <v>6683.3393114930468</v>
      </c>
      <c r="N742" s="22">
        <f>SUM(M$3:M742)</f>
        <v>2033812.5044128096</v>
      </c>
      <c r="O742" s="22">
        <f t="shared" si="124"/>
        <v>0.56494791789244714</v>
      </c>
      <c r="P742" s="23">
        <f t="shared" si="125"/>
        <v>0</v>
      </c>
      <c r="Q742" s="23">
        <f>SUMIF(P$3:P742, "&lt;0")</f>
        <v>-950300.81374353752</v>
      </c>
      <c r="R742" s="23">
        <f t="shared" si="126"/>
        <v>0.26397244826209376</v>
      </c>
      <c r="S742" s="20">
        <f t="shared" si="127"/>
        <v>6683.3393114930468</v>
      </c>
      <c r="T742" s="20">
        <f t="shared" si="128"/>
        <v>6.6833393114930466</v>
      </c>
      <c r="U742" s="20">
        <f>(0.5*'Vehicle Data'!$C$3*(E742^2-E741^2))/1000</f>
        <v>0.53566975308642606</v>
      </c>
      <c r="V742" s="20">
        <f t="shared" si="130"/>
        <v>0.85123456790122232</v>
      </c>
      <c r="W742" s="37">
        <f>SUM(V$3:V742)/3600</f>
        <v>0.13879325582990407</v>
      </c>
      <c r="Y742" s="3"/>
    </row>
    <row r="743" spans="1:25" x14ac:dyDescent="0.3">
      <c r="A743" s="8" t="s">
        <v>19</v>
      </c>
      <c r="B743" s="8">
        <v>740</v>
      </c>
      <c r="C743" s="8">
        <v>151</v>
      </c>
      <c r="D743" s="13">
        <v>45.3</v>
      </c>
      <c r="E743" s="26">
        <f t="shared" si="122"/>
        <v>12.583333333333332</v>
      </c>
      <c r="F743" s="26">
        <f>SUM(E$3:E743)</f>
        <v>4417.4722222222254</v>
      </c>
      <c r="G743" s="32">
        <f t="shared" si="131"/>
        <v>0.31944444444444403</v>
      </c>
      <c r="H743" s="32">
        <f t="shared" si="129"/>
        <v>4.1666666666667254E-2</v>
      </c>
      <c r="I743" s="35">
        <f>'Vehicle Data'!$C$8</f>
        <v>185.52672000000001</v>
      </c>
      <c r="J743" s="35">
        <f>0.5*'Vehicle Data'!$C$4*'Vehicle Data'!$C$9*'Vehicle Data'!$C$6*(Calculations!E743^2)</f>
        <v>79.660993749999975</v>
      </c>
      <c r="K743" s="35">
        <f>'Vehicle Data'!$C$3*G743</f>
        <v>503.44444444444377</v>
      </c>
      <c r="L743" s="35">
        <f t="shared" si="123"/>
        <v>768.63215819444372</v>
      </c>
      <c r="M743" s="22">
        <f t="shared" si="121"/>
        <v>9671.9546572800828</v>
      </c>
      <c r="N743" s="22">
        <f>SUM(M$3:M743)</f>
        <v>2043484.4590700897</v>
      </c>
      <c r="O743" s="22">
        <f t="shared" si="124"/>
        <v>0.56763457196391387</v>
      </c>
      <c r="P743" s="23">
        <f t="shared" si="125"/>
        <v>0</v>
      </c>
      <c r="Q743" s="23">
        <f>SUMIF(P$3:P743, "&lt;0")</f>
        <v>-950300.81374353752</v>
      </c>
      <c r="R743" s="23">
        <f t="shared" si="126"/>
        <v>0.26397244826209376</v>
      </c>
      <c r="S743" s="20">
        <f t="shared" si="127"/>
        <v>9671.9546572800828</v>
      </c>
      <c r="T743" s="20">
        <f t="shared" si="128"/>
        <v>9.6719546572800823</v>
      </c>
      <c r="U743" s="20">
        <f>(0.5*'Vehicle Data'!$C$3*(E743^2-E742^2))/1000</f>
        <v>6.5228888888888612</v>
      </c>
      <c r="V743" s="20">
        <f t="shared" si="130"/>
        <v>0</v>
      </c>
      <c r="W743" s="37">
        <f>SUM(V$3:V743)/3600</f>
        <v>0.13879325582990407</v>
      </c>
      <c r="Y743" s="3"/>
    </row>
    <row r="744" spans="1:25" x14ac:dyDescent="0.3">
      <c r="A744" s="8" t="s">
        <v>19</v>
      </c>
      <c r="B744" s="8">
        <v>741</v>
      </c>
      <c r="C744" s="8">
        <v>152</v>
      </c>
      <c r="D744" s="13">
        <v>46.4</v>
      </c>
      <c r="E744" s="26">
        <f t="shared" si="122"/>
        <v>12.888888888888888</v>
      </c>
      <c r="F744" s="26">
        <f>SUM(E$3:E744)</f>
        <v>4430.361111111114</v>
      </c>
      <c r="G744" s="32">
        <f t="shared" si="131"/>
        <v>0.26388888888888967</v>
      </c>
      <c r="H744" s="32">
        <f t="shared" si="129"/>
        <v>-9.7222222222222113E-2</v>
      </c>
      <c r="I744" s="35">
        <f>'Vehicle Data'!$C$8</f>
        <v>185.52672000000001</v>
      </c>
      <c r="J744" s="35">
        <f>0.5*'Vehicle Data'!$C$4*'Vehicle Data'!$C$9*'Vehicle Data'!$C$6*(Calculations!E744^2)</f>
        <v>83.576711111111081</v>
      </c>
      <c r="K744" s="35">
        <f>'Vehicle Data'!$C$3*G744</f>
        <v>415.88888888889011</v>
      </c>
      <c r="L744" s="35">
        <f t="shared" si="123"/>
        <v>684.9923200000012</v>
      </c>
      <c r="M744" s="22">
        <f t="shared" si="121"/>
        <v>8828.7899022222373</v>
      </c>
      <c r="N744" s="22">
        <f>SUM(M$3:M744)</f>
        <v>2052313.2489723121</v>
      </c>
      <c r="O744" s="22">
        <f t="shared" si="124"/>
        <v>0.57008701360342007</v>
      </c>
      <c r="P744" s="23">
        <f t="shared" si="125"/>
        <v>0</v>
      </c>
      <c r="Q744" s="23">
        <f>SUMIF(P$3:P744, "&lt;0")</f>
        <v>-950300.81374353752</v>
      </c>
      <c r="R744" s="23">
        <f t="shared" si="126"/>
        <v>0.26397244826209376</v>
      </c>
      <c r="S744" s="20">
        <f t="shared" si="127"/>
        <v>8828.7899022222373</v>
      </c>
      <c r="T744" s="20">
        <f t="shared" si="128"/>
        <v>8.8287899022222369</v>
      </c>
      <c r="U744" s="20">
        <f>(0.5*'Vehicle Data'!$C$3*(E744^2-E743^2))/1000</f>
        <v>6.1331450617283885</v>
      </c>
      <c r="V744" s="20">
        <f t="shared" si="130"/>
        <v>0.31179506172837823</v>
      </c>
      <c r="W744" s="37">
        <f>SUM(V$3:V744)/3600</f>
        <v>0.13887986556927306</v>
      </c>
      <c r="Y744" s="3"/>
    </row>
    <row r="745" spans="1:25" x14ac:dyDescent="0.3">
      <c r="A745" s="8" t="s">
        <v>19</v>
      </c>
      <c r="B745" s="8">
        <v>742</v>
      </c>
      <c r="C745" s="8">
        <v>153</v>
      </c>
      <c r="D745" s="13">
        <v>47.2</v>
      </c>
      <c r="E745" s="26">
        <f t="shared" si="122"/>
        <v>13.111111111111111</v>
      </c>
      <c r="F745" s="26">
        <f>SUM(E$3:E745)</f>
        <v>4443.4722222222254</v>
      </c>
      <c r="G745" s="32">
        <f t="shared" si="131"/>
        <v>0.12499999999999981</v>
      </c>
      <c r="H745" s="32">
        <f t="shared" si="129"/>
        <v>-0.11805555555555625</v>
      </c>
      <c r="I745" s="35">
        <f>'Vehicle Data'!$C$8</f>
        <v>185.52672000000001</v>
      </c>
      <c r="J745" s="35">
        <f>0.5*'Vehicle Data'!$C$4*'Vehicle Data'!$C$9*'Vehicle Data'!$C$6*(Calculations!E745^2)</f>
        <v>86.483511111111099</v>
      </c>
      <c r="K745" s="35">
        <f>'Vehicle Data'!$C$3*G745</f>
        <v>196.99999999999969</v>
      </c>
      <c r="L745" s="35">
        <f t="shared" si="123"/>
        <v>469.01023111111078</v>
      </c>
      <c r="M745" s="22">
        <f t="shared" si="121"/>
        <v>6149.2452523456741</v>
      </c>
      <c r="N745" s="22">
        <f>SUM(M$3:M745)</f>
        <v>2058462.4942246578</v>
      </c>
      <c r="O745" s="22">
        <f t="shared" si="124"/>
        <v>0.57179513728462716</v>
      </c>
      <c r="P745" s="23">
        <f t="shared" si="125"/>
        <v>0</v>
      </c>
      <c r="Q745" s="23">
        <f>SUMIF(P$3:P745, "&lt;0")</f>
        <v>-950300.81374353752</v>
      </c>
      <c r="R745" s="23">
        <f t="shared" si="126"/>
        <v>0.26397244826209376</v>
      </c>
      <c r="S745" s="20">
        <f t="shared" si="127"/>
        <v>6149.2452523456741</v>
      </c>
      <c r="T745" s="20">
        <f t="shared" si="128"/>
        <v>6.1492452523456738</v>
      </c>
      <c r="U745" s="20">
        <f>(0.5*'Vehicle Data'!$C$3*(E745^2-E744^2))/1000</f>
        <v>4.5528888888889059</v>
      </c>
      <c r="V745" s="20">
        <f t="shared" si="130"/>
        <v>1.2642049382715861</v>
      </c>
      <c r="W745" s="37">
        <f>SUM(V$3:V745)/3600</f>
        <v>0.13923103360768185</v>
      </c>
      <c r="Y745" s="3"/>
    </row>
    <row r="746" spans="1:25" x14ac:dyDescent="0.3">
      <c r="A746" s="8" t="s">
        <v>19</v>
      </c>
      <c r="B746" s="8">
        <v>743</v>
      </c>
      <c r="C746" s="8">
        <v>154</v>
      </c>
      <c r="D746" s="13">
        <v>47.3</v>
      </c>
      <c r="E746" s="26">
        <f t="shared" si="122"/>
        <v>13.138888888888888</v>
      </c>
      <c r="F746" s="26">
        <f>SUM(E$3:E746)</f>
        <v>4456.611111111114</v>
      </c>
      <c r="G746" s="32">
        <f t="shared" si="131"/>
        <v>2.7777777777777186E-2</v>
      </c>
      <c r="H746" s="32">
        <f t="shared" si="129"/>
        <v>-5.5555555555555358E-2</v>
      </c>
      <c r="I746" s="35">
        <f>'Vehicle Data'!$C$8</f>
        <v>185.52672000000001</v>
      </c>
      <c r="J746" s="35">
        <f>0.5*'Vehicle Data'!$C$4*'Vehicle Data'!$C$9*'Vehicle Data'!$C$6*(Calculations!E746^2)</f>
        <v>86.8503548611111</v>
      </c>
      <c r="K746" s="35">
        <f>'Vehicle Data'!$C$3*G746</f>
        <v>43.777777777776848</v>
      </c>
      <c r="L746" s="35">
        <f t="shared" si="123"/>
        <v>316.15485263888797</v>
      </c>
      <c r="M746" s="22">
        <f t="shared" si="121"/>
        <v>4153.9234805053884</v>
      </c>
      <c r="N746" s="22">
        <f>SUM(M$3:M746)</f>
        <v>2062616.4177051631</v>
      </c>
      <c r="O746" s="22">
        <f t="shared" si="124"/>
        <v>0.57294900491810086</v>
      </c>
      <c r="P746" s="23">
        <f t="shared" si="125"/>
        <v>0</v>
      </c>
      <c r="Q746" s="23">
        <f>SUMIF(P$3:P746, "&lt;0")</f>
        <v>-950300.81374353752</v>
      </c>
      <c r="R746" s="23">
        <f t="shared" si="126"/>
        <v>0.26397244826209376</v>
      </c>
      <c r="S746" s="20">
        <f t="shared" si="127"/>
        <v>4153.9234805053884</v>
      </c>
      <c r="T746" s="20">
        <f t="shared" si="128"/>
        <v>4.1539234805053882</v>
      </c>
      <c r="U746" s="20">
        <f>(0.5*'Vehicle Data'!$C$3*(E746^2-E745^2))/1000</f>
        <v>0.5745833333333259</v>
      </c>
      <c r="V746" s="20">
        <f t="shared" si="130"/>
        <v>3.1826444444444641</v>
      </c>
      <c r="W746" s="37">
        <f>SUM(V$3:V746)/3600</f>
        <v>0.1401151015089164</v>
      </c>
      <c r="Y746" s="3"/>
    </row>
    <row r="747" spans="1:25" x14ac:dyDescent="0.3">
      <c r="A747" s="8" t="s">
        <v>19</v>
      </c>
      <c r="B747" s="8">
        <v>744</v>
      </c>
      <c r="C747" s="8">
        <v>155</v>
      </c>
      <c r="D747" s="13">
        <v>47.4</v>
      </c>
      <c r="E747" s="26">
        <f t="shared" si="122"/>
        <v>13.166666666666666</v>
      </c>
      <c r="F747" s="26">
        <f>SUM(E$3:E747)</f>
        <v>4469.777777777781</v>
      </c>
      <c r="G747" s="32">
        <f t="shared" si="131"/>
        <v>1.3888888888889086E-2</v>
      </c>
      <c r="H747" s="32">
        <f t="shared" si="129"/>
        <v>-6.9444444444440503E-3</v>
      </c>
      <c r="I747" s="35">
        <f>'Vehicle Data'!$C$8</f>
        <v>185.52672000000001</v>
      </c>
      <c r="J747" s="35">
        <f>0.5*'Vehicle Data'!$C$4*'Vehicle Data'!$C$9*'Vehicle Data'!$C$6*(Calculations!E747^2)</f>
        <v>87.217974999999981</v>
      </c>
      <c r="K747" s="35">
        <f>'Vehicle Data'!$C$3*G747</f>
        <v>21.888888888889198</v>
      </c>
      <c r="L747" s="35">
        <f t="shared" si="123"/>
        <v>294.63358388888918</v>
      </c>
      <c r="M747" s="22">
        <f t="shared" si="121"/>
        <v>3879.3421878703739</v>
      </c>
      <c r="N747" s="22">
        <f>SUM(M$3:M747)</f>
        <v>2066495.7598930334</v>
      </c>
      <c r="O747" s="22">
        <f t="shared" si="124"/>
        <v>0.57402659997028704</v>
      </c>
      <c r="P747" s="23">
        <f t="shared" si="125"/>
        <v>0</v>
      </c>
      <c r="Q747" s="23">
        <f>SUMIF(P$3:P747, "&lt;0")</f>
        <v>-950300.81374353752</v>
      </c>
      <c r="R747" s="23">
        <f t="shared" si="126"/>
        <v>0.26397244826209376</v>
      </c>
      <c r="S747" s="20">
        <f t="shared" si="127"/>
        <v>3879.3421878703739</v>
      </c>
      <c r="T747" s="20">
        <f t="shared" si="128"/>
        <v>3.8793421878703738</v>
      </c>
      <c r="U747" s="20">
        <f>(0.5*'Vehicle Data'!$C$3*(E747^2-E746^2))/1000</f>
        <v>0.57579938271605413</v>
      </c>
      <c r="V747" s="20">
        <f t="shared" si="130"/>
        <v>0</v>
      </c>
      <c r="W747" s="37">
        <f>SUM(V$3:V747)/3600</f>
        <v>0.1401151015089164</v>
      </c>
      <c r="Y747" s="3"/>
    </row>
    <row r="748" spans="1:25" x14ac:dyDescent="0.3">
      <c r="A748" s="8" t="s">
        <v>19</v>
      </c>
      <c r="B748" s="8">
        <v>745</v>
      </c>
      <c r="C748" s="8">
        <v>156</v>
      </c>
      <c r="D748" s="13">
        <v>47.4</v>
      </c>
      <c r="E748" s="26">
        <f t="shared" si="122"/>
        <v>13.166666666666666</v>
      </c>
      <c r="F748" s="26">
        <f>SUM(E$3:E748)</f>
        <v>4482.944444444448</v>
      </c>
      <c r="G748" s="32">
        <f t="shared" si="131"/>
        <v>1.3888888888889086E-2</v>
      </c>
      <c r="H748" s="32">
        <f t="shared" si="129"/>
        <v>2.7777777777777679E-2</v>
      </c>
      <c r="I748" s="35">
        <f>'Vehicle Data'!$C$8</f>
        <v>185.52672000000001</v>
      </c>
      <c r="J748" s="35">
        <f>0.5*'Vehicle Data'!$C$4*'Vehicle Data'!$C$9*'Vehicle Data'!$C$6*(Calculations!E748^2)</f>
        <v>87.217974999999981</v>
      </c>
      <c r="K748" s="35">
        <f>'Vehicle Data'!$C$3*G748</f>
        <v>21.888888888889198</v>
      </c>
      <c r="L748" s="35">
        <f t="shared" si="123"/>
        <v>294.63358388888918</v>
      </c>
      <c r="M748" s="22">
        <f t="shared" si="121"/>
        <v>3879.3421878703739</v>
      </c>
      <c r="N748" s="22">
        <f>SUM(M$3:M748)</f>
        <v>2070375.1020809037</v>
      </c>
      <c r="O748" s="22">
        <f t="shared" si="124"/>
        <v>0.57510419502247323</v>
      </c>
      <c r="P748" s="23">
        <f t="shared" si="125"/>
        <v>0</v>
      </c>
      <c r="Q748" s="23">
        <f>SUMIF(P$3:P748, "&lt;0")</f>
        <v>-950300.81374353752</v>
      </c>
      <c r="R748" s="23">
        <f t="shared" si="126"/>
        <v>0.26397244826209376</v>
      </c>
      <c r="S748" s="20">
        <f t="shared" si="127"/>
        <v>3879.3421878703739</v>
      </c>
      <c r="T748" s="20">
        <f t="shared" si="128"/>
        <v>3.8793421878703738</v>
      </c>
      <c r="U748" s="20">
        <f>(0.5*'Vehicle Data'!$C$3*(E748^2-E747^2))/1000</f>
        <v>0</v>
      </c>
      <c r="V748" s="20">
        <f t="shared" si="130"/>
        <v>0.46063950617284333</v>
      </c>
      <c r="W748" s="37">
        <f>SUM(V$3:V748)/3600</f>
        <v>0.14024305692729777</v>
      </c>
      <c r="Y748" s="3"/>
    </row>
    <row r="749" spans="1:25" x14ac:dyDescent="0.3">
      <c r="A749" s="8" t="s">
        <v>19</v>
      </c>
      <c r="B749" s="8">
        <v>746</v>
      </c>
      <c r="C749" s="8">
        <v>157</v>
      </c>
      <c r="D749" s="13">
        <v>47.5</v>
      </c>
      <c r="E749" s="26">
        <f t="shared" si="122"/>
        <v>13.194444444444445</v>
      </c>
      <c r="F749" s="26">
        <f>SUM(E$3:E749)</f>
        <v>4496.1388888888923</v>
      </c>
      <c r="G749" s="32">
        <f t="shared" si="131"/>
        <v>6.9444444444444448E-2</v>
      </c>
      <c r="H749" s="32">
        <f t="shared" si="129"/>
        <v>6.9444444444444448E-2</v>
      </c>
      <c r="I749" s="35">
        <f>'Vehicle Data'!$C$8</f>
        <v>185.52672000000001</v>
      </c>
      <c r="J749" s="35">
        <f>0.5*'Vehicle Data'!$C$4*'Vehicle Data'!$C$9*'Vehicle Data'!$C$6*(Calculations!E749^2)</f>
        <v>87.586371527777771</v>
      </c>
      <c r="K749" s="35">
        <f>'Vehicle Data'!$C$3*G749</f>
        <v>109.44444444444444</v>
      </c>
      <c r="L749" s="35">
        <f t="shared" si="123"/>
        <v>382.55753597222224</v>
      </c>
      <c r="M749" s="22">
        <f t="shared" si="121"/>
        <v>5047.6341551890437</v>
      </c>
      <c r="N749" s="22">
        <f>SUM(M$3:M749)</f>
        <v>2075422.7362360929</v>
      </c>
      <c r="O749" s="22">
        <f t="shared" si="124"/>
        <v>0.57650631562113686</v>
      </c>
      <c r="P749" s="23">
        <f t="shared" si="125"/>
        <v>0</v>
      </c>
      <c r="Q749" s="23">
        <f>SUMIF(P$3:P749, "&lt;0")</f>
        <v>-950300.81374353752</v>
      </c>
      <c r="R749" s="23">
        <f t="shared" si="126"/>
        <v>0.26397244826209376</v>
      </c>
      <c r="S749" s="20">
        <f t="shared" si="127"/>
        <v>5047.6341551890437</v>
      </c>
      <c r="T749" s="20">
        <f t="shared" si="128"/>
        <v>5.0476341551890433</v>
      </c>
      <c r="U749" s="20">
        <f>(0.5*'Vehicle Data'!$C$3*(E749^2-E748^2))/1000</f>
        <v>0.57701543209878225</v>
      </c>
      <c r="V749" s="20">
        <f t="shared" si="130"/>
        <v>0</v>
      </c>
      <c r="W749" s="37">
        <f>SUM(V$3:V749)/3600</f>
        <v>0.14024305692729777</v>
      </c>
      <c r="Y749" s="3"/>
    </row>
    <row r="750" spans="1:25" x14ac:dyDescent="0.3">
      <c r="A750" s="8" t="s">
        <v>19</v>
      </c>
      <c r="B750" s="8">
        <v>747</v>
      </c>
      <c r="C750" s="8">
        <v>158</v>
      </c>
      <c r="D750" s="13">
        <v>47.9</v>
      </c>
      <c r="E750" s="26">
        <f t="shared" si="122"/>
        <v>13.305555555555555</v>
      </c>
      <c r="F750" s="26">
        <f>SUM(E$3:E750)</f>
        <v>4509.444444444448</v>
      </c>
      <c r="G750" s="32">
        <f t="shared" si="131"/>
        <v>0.15277777777777798</v>
      </c>
      <c r="H750" s="32">
        <f t="shared" si="129"/>
        <v>6.9444444444444434E-2</v>
      </c>
      <c r="I750" s="35">
        <f>'Vehicle Data'!$C$8</f>
        <v>185.52672000000001</v>
      </c>
      <c r="J750" s="35">
        <f>0.5*'Vehicle Data'!$C$4*'Vehicle Data'!$C$9*'Vehicle Data'!$C$6*(Calculations!E750^2)</f>
        <v>89.067721527777778</v>
      </c>
      <c r="K750" s="35">
        <f>'Vehicle Data'!$C$3*G750</f>
        <v>240.77777777777811</v>
      </c>
      <c r="L750" s="35">
        <f t="shared" si="123"/>
        <v>515.37221930555597</v>
      </c>
      <c r="M750" s="22">
        <f t="shared" si="121"/>
        <v>6857.3136957600364</v>
      </c>
      <c r="N750" s="22">
        <f>SUM(M$3:M750)</f>
        <v>2082280.0499318528</v>
      </c>
      <c r="O750" s="22">
        <f t="shared" si="124"/>
        <v>0.57841112498107028</v>
      </c>
      <c r="P750" s="23">
        <f t="shared" si="125"/>
        <v>0</v>
      </c>
      <c r="Q750" s="23">
        <f>SUMIF(P$3:P750, "&lt;0")</f>
        <v>-950300.81374353752</v>
      </c>
      <c r="R750" s="23">
        <f t="shared" si="126"/>
        <v>0.26397244826209376</v>
      </c>
      <c r="S750" s="20">
        <f t="shared" si="127"/>
        <v>6857.3136957600364</v>
      </c>
      <c r="T750" s="20">
        <f t="shared" si="128"/>
        <v>6.8573136957600367</v>
      </c>
      <c r="U750" s="20">
        <f>(0.5*'Vehicle Data'!$C$3*(E750^2-E749^2))/1000</f>
        <v>2.320222222222232</v>
      </c>
      <c r="V750" s="20">
        <f t="shared" si="130"/>
        <v>0</v>
      </c>
      <c r="W750" s="37">
        <f>SUM(V$3:V750)/3600</f>
        <v>0.14024305692729777</v>
      </c>
      <c r="Y750" s="3"/>
    </row>
    <row r="751" spans="1:25" x14ac:dyDescent="0.3">
      <c r="A751" s="8" t="s">
        <v>19</v>
      </c>
      <c r="B751" s="8">
        <v>748</v>
      </c>
      <c r="C751" s="8">
        <v>159</v>
      </c>
      <c r="D751" s="13">
        <v>48.6</v>
      </c>
      <c r="E751" s="26">
        <f t="shared" si="122"/>
        <v>13.5</v>
      </c>
      <c r="F751" s="26">
        <f>SUM(E$3:E751)</f>
        <v>4522.944444444448</v>
      </c>
      <c r="G751" s="32">
        <f t="shared" si="131"/>
        <v>0.20833333333333331</v>
      </c>
      <c r="H751" s="32">
        <f t="shared" si="129"/>
        <v>6.9444444444440451E-3</v>
      </c>
      <c r="I751" s="35">
        <f>'Vehicle Data'!$C$8</f>
        <v>185.52672000000001</v>
      </c>
      <c r="J751" s="35">
        <f>0.5*'Vehicle Data'!$C$4*'Vehicle Data'!$C$9*'Vehicle Data'!$C$6*(Calculations!E751^2)</f>
        <v>91.689975000000004</v>
      </c>
      <c r="K751" s="35">
        <f>'Vehicle Data'!$C$3*G751</f>
        <v>328.33333333333331</v>
      </c>
      <c r="L751" s="35">
        <f t="shared" si="123"/>
        <v>605.55002833333333</v>
      </c>
      <c r="M751" s="22">
        <f t="shared" si="121"/>
        <v>8174.9253824999996</v>
      </c>
      <c r="N751" s="22">
        <f>SUM(M$3:M751)</f>
        <v>2090454.9753143529</v>
      </c>
      <c r="O751" s="22">
        <f t="shared" si="124"/>
        <v>0.58068193758732023</v>
      </c>
      <c r="P751" s="23">
        <f t="shared" si="125"/>
        <v>0</v>
      </c>
      <c r="Q751" s="23">
        <f>SUMIF(P$3:P751, "&lt;0")</f>
        <v>-950300.81374353752</v>
      </c>
      <c r="R751" s="23">
        <f t="shared" si="126"/>
        <v>0.26397244826209376</v>
      </c>
      <c r="S751" s="20">
        <f t="shared" si="127"/>
        <v>8174.9253824999996</v>
      </c>
      <c r="T751" s="20">
        <f t="shared" si="128"/>
        <v>8.1749253824999997</v>
      </c>
      <c r="U751" s="20">
        <f>(0.5*'Vehicle Data'!$C$3*(E751^2-E750^2))/1000</f>
        <v>4.1072067901234499</v>
      </c>
      <c r="V751" s="20">
        <f t="shared" si="130"/>
        <v>0</v>
      </c>
      <c r="W751" s="37">
        <f>SUM(V$3:V751)/3600</f>
        <v>0.14024305692729777</v>
      </c>
      <c r="Y751" s="3"/>
    </row>
    <row r="752" spans="1:25" x14ac:dyDescent="0.3">
      <c r="A752" s="8" t="s">
        <v>19</v>
      </c>
      <c r="B752" s="8">
        <v>749</v>
      </c>
      <c r="C752" s="8">
        <v>160</v>
      </c>
      <c r="D752" s="13">
        <v>49.4</v>
      </c>
      <c r="E752" s="26">
        <f t="shared" si="122"/>
        <v>13.722222222222221</v>
      </c>
      <c r="F752" s="26">
        <f>SUM(E$3:E752)</f>
        <v>4536.6666666666706</v>
      </c>
      <c r="G752" s="32">
        <f t="shared" si="131"/>
        <v>0.16666666666666607</v>
      </c>
      <c r="H752" s="32">
        <f t="shared" si="129"/>
        <v>-7.6388888888888978E-2</v>
      </c>
      <c r="I752" s="35">
        <f>'Vehicle Data'!$C$8</f>
        <v>185.52672000000001</v>
      </c>
      <c r="J752" s="35">
        <f>0.5*'Vehicle Data'!$C$4*'Vehicle Data'!$C$9*'Vehicle Data'!$C$6*(Calculations!E752^2)</f>
        <v>94.733419444444436</v>
      </c>
      <c r="K752" s="35">
        <f>'Vehicle Data'!$C$3*G752</f>
        <v>262.66666666666572</v>
      </c>
      <c r="L752" s="35">
        <f t="shared" si="123"/>
        <v>542.92680611111018</v>
      </c>
      <c r="M752" s="22">
        <f t="shared" si="121"/>
        <v>7450.1622838580115</v>
      </c>
      <c r="N752" s="22">
        <f>SUM(M$3:M752)</f>
        <v>2097905.1375982109</v>
      </c>
      <c r="O752" s="22">
        <f t="shared" si="124"/>
        <v>0.58275142711061412</v>
      </c>
      <c r="P752" s="23">
        <f t="shared" si="125"/>
        <v>0</v>
      </c>
      <c r="Q752" s="23">
        <f>SUMIF(P$3:P752, "&lt;0")</f>
        <v>-950300.81374353752</v>
      </c>
      <c r="R752" s="23">
        <f t="shared" si="126"/>
        <v>0.26397244826209376</v>
      </c>
      <c r="S752" s="20">
        <f t="shared" si="127"/>
        <v>7450.1622838580115</v>
      </c>
      <c r="T752" s="20">
        <f t="shared" si="128"/>
        <v>7.4501622838580115</v>
      </c>
      <c r="U752" s="20">
        <f>(0.5*'Vehicle Data'!$C$3*(E752^2-E751^2))/1000</f>
        <v>4.7669135802469</v>
      </c>
      <c r="V752" s="20">
        <f t="shared" si="130"/>
        <v>0</v>
      </c>
      <c r="W752" s="37">
        <f>SUM(V$3:V752)/3600</f>
        <v>0.14024305692729777</v>
      </c>
      <c r="Y752" s="3"/>
    </row>
    <row r="753" spans="1:25" x14ac:dyDescent="0.3">
      <c r="A753" s="8" t="s">
        <v>19</v>
      </c>
      <c r="B753" s="8">
        <v>750</v>
      </c>
      <c r="C753" s="8">
        <v>161</v>
      </c>
      <c r="D753" s="13">
        <v>49.8</v>
      </c>
      <c r="E753" s="26">
        <f t="shared" si="122"/>
        <v>13.833333333333332</v>
      </c>
      <c r="F753" s="26">
        <f>SUM(E$3:E753)</f>
        <v>4550.5000000000036</v>
      </c>
      <c r="G753" s="32">
        <f t="shared" si="131"/>
        <v>5.5555555555555358E-2</v>
      </c>
      <c r="H753" s="32">
        <f t="shared" si="129"/>
        <v>-9.0277777777777082E-2</v>
      </c>
      <c r="I753" s="35">
        <f>'Vehicle Data'!$C$8</f>
        <v>185.52672000000001</v>
      </c>
      <c r="J753" s="35">
        <f>0.5*'Vehicle Data'!$C$4*'Vehicle Data'!$C$9*'Vehicle Data'!$C$6*(Calculations!E753^2)</f>
        <v>96.273774999999986</v>
      </c>
      <c r="K753" s="35">
        <f>'Vehicle Data'!$C$3*G753</f>
        <v>87.555555555555244</v>
      </c>
      <c r="L753" s="35">
        <f t="shared" si="123"/>
        <v>369.35605055555527</v>
      </c>
      <c r="M753" s="22">
        <f t="shared" si="121"/>
        <v>5109.4253660185141</v>
      </c>
      <c r="N753" s="22">
        <f>SUM(M$3:M753)</f>
        <v>2103014.5629642294</v>
      </c>
      <c r="O753" s="22">
        <f t="shared" si="124"/>
        <v>0.5841707119345082</v>
      </c>
      <c r="P753" s="23">
        <f t="shared" si="125"/>
        <v>0</v>
      </c>
      <c r="Q753" s="23">
        <f>SUMIF(P$3:P753, "&lt;0")</f>
        <v>-950300.81374353752</v>
      </c>
      <c r="R753" s="23">
        <f t="shared" si="126"/>
        <v>0.26397244826209376</v>
      </c>
      <c r="S753" s="20">
        <f t="shared" si="127"/>
        <v>5109.4253660185141</v>
      </c>
      <c r="T753" s="20">
        <f t="shared" si="128"/>
        <v>5.109425366018514</v>
      </c>
      <c r="U753" s="20">
        <f>(0.5*'Vehicle Data'!$C$3*(E753^2-E752^2))/1000</f>
        <v>2.4126419753086354</v>
      </c>
      <c r="V753" s="20">
        <f t="shared" si="130"/>
        <v>1.8834172839506118</v>
      </c>
      <c r="W753" s="37">
        <f>SUM(V$3:V753)/3600</f>
        <v>0.14076622839506184</v>
      </c>
      <c r="Y753" s="3"/>
    </row>
    <row r="754" spans="1:25" x14ac:dyDescent="0.3">
      <c r="A754" s="8" t="s">
        <v>19</v>
      </c>
      <c r="B754" s="8">
        <v>751</v>
      </c>
      <c r="C754" s="8">
        <v>162</v>
      </c>
      <c r="D754" s="13">
        <v>49.8</v>
      </c>
      <c r="E754" s="26">
        <f t="shared" si="122"/>
        <v>13.833333333333332</v>
      </c>
      <c r="F754" s="26">
        <f>SUM(E$3:E754)</f>
        <v>4564.3333333333367</v>
      </c>
      <c r="G754" s="32">
        <f t="shared" si="131"/>
        <v>-1.3888888888888099E-2</v>
      </c>
      <c r="H754" s="32">
        <f t="shared" si="129"/>
        <v>-6.2499999999999903E-2</v>
      </c>
      <c r="I754" s="35">
        <f>'Vehicle Data'!$C$8</f>
        <v>185.52672000000001</v>
      </c>
      <c r="J754" s="35">
        <f>0.5*'Vehicle Data'!$C$4*'Vehicle Data'!$C$9*'Vehicle Data'!$C$6*(Calculations!E754^2)</f>
        <v>96.273774999999986</v>
      </c>
      <c r="K754" s="35">
        <f>'Vehicle Data'!$C$3*G754</f>
        <v>-21.888888888887642</v>
      </c>
      <c r="L754" s="35">
        <f t="shared" si="123"/>
        <v>259.91160611111235</v>
      </c>
      <c r="M754" s="22">
        <f t="shared" si="121"/>
        <v>0</v>
      </c>
      <c r="N754" s="22">
        <f>SUM(M$3:M754)</f>
        <v>2103014.5629642294</v>
      </c>
      <c r="O754" s="22">
        <f t="shared" si="124"/>
        <v>0.5841707119345082</v>
      </c>
      <c r="P754" s="23">
        <f t="shared" si="125"/>
        <v>3595.4438845370537</v>
      </c>
      <c r="Q754" s="23">
        <f>SUMIF(P$3:P754, "&lt;0")</f>
        <v>-950300.81374353752</v>
      </c>
      <c r="R754" s="23">
        <f t="shared" si="126"/>
        <v>0.26397244826209376</v>
      </c>
      <c r="S754" s="20">
        <f t="shared" si="127"/>
        <v>3595.4438845370537</v>
      </c>
      <c r="T754" s="20">
        <f t="shared" si="128"/>
        <v>3.5954438845370538</v>
      </c>
      <c r="U754" s="20">
        <f>(0.5*'Vehicle Data'!$C$3*(E754^2-E753^2))/1000</f>
        <v>0</v>
      </c>
      <c r="V754" s="20">
        <f t="shared" si="130"/>
        <v>1.9301135802469085</v>
      </c>
      <c r="W754" s="37">
        <f>SUM(V$3:V754)/3600</f>
        <v>0.14130237105624152</v>
      </c>
      <c r="Y754" s="3"/>
    </row>
    <row r="755" spans="1:25" x14ac:dyDescent="0.3">
      <c r="A755" s="8" t="s">
        <v>19</v>
      </c>
      <c r="B755" s="8">
        <v>752</v>
      </c>
      <c r="C755" s="8">
        <v>163</v>
      </c>
      <c r="D755" s="13">
        <v>49.7</v>
      </c>
      <c r="E755" s="26">
        <f t="shared" si="122"/>
        <v>13.805555555555555</v>
      </c>
      <c r="F755" s="26">
        <f>SUM(E$3:E755)</f>
        <v>4578.1388888888923</v>
      </c>
      <c r="G755" s="32">
        <f t="shared" si="131"/>
        <v>-6.9444444444444448E-2</v>
      </c>
      <c r="H755" s="32">
        <f t="shared" si="129"/>
        <v>-7.6388888888889478E-2</v>
      </c>
      <c r="I755" s="35">
        <f>'Vehicle Data'!$C$8</f>
        <v>185.52672000000001</v>
      </c>
      <c r="J755" s="35">
        <f>0.5*'Vehicle Data'!$C$4*'Vehicle Data'!$C$9*'Vehicle Data'!$C$6*(Calculations!E755^2)</f>
        <v>95.887521527777778</v>
      </c>
      <c r="K755" s="35">
        <f>'Vehicle Data'!$C$3*G755</f>
        <v>-109.44444444444444</v>
      </c>
      <c r="L755" s="35">
        <f t="shared" si="123"/>
        <v>171.96979708333333</v>
      </c>
      <c r="M755" s="22">
        <f t="shared" si="121"/>
        <v>0</v>
      </c>
      <c r="N755" s="22">
        <f>SUM(M$3:M755)</f>
        <v>2103014.5629642294</v>
      </c>
      <c r="O755" s="22">
        <f t="shared" si="124"/>
        <v>0.5841707119345082</v>
      </c>
      <c r="P755" s="23">
        <f t="shared" si="125"/>
        <v>2374.1385875115739</v>
      </c>
      <c r="Q755" s="23">
        <f>SUMIF(P$3:P755, "&lt;0")</f>
        <v>-950300.81374353752</v>
      </c>
      <c r="R755" s="23">
        <f t="shared" si="126"/>
        <v>0.26397244826209376</v>
      </c>
      <c r="S755" s="20">
        <f t="shared" si="127"/>
        <v>2374.1385875115739</v>
      </c>
      <c r="T755" s="20">
        <f t="shared" si="128"/>
        <v>2.3741385875115739</v>
      </c>
      <c r="U755" s="20">
        <f>(0.5*'Vehicle Data'!$C$3*(E755^2-E754^2))/1000</f>
        <v>-0.60498456790121768</v>
      </c>
      <c r="V755" s="20">
        <f t="shared" si="130"/>
        <v>0.48398765432097418</v>
      </c>
      <c r="W755" s="37">
        <f>SUM(V$3:V755)/3600</f>
        <v>0.14143681207133069</v>
      </c>
      <c r="Y755" s="3"/>
    </row>
    <row r="756" spans="1:25" x14ac:dyDescent="0.3">
      <c r="A756" s="8" t="s">
        <v>19</v>
      </c>
      <c r="B756" s="8">
        <v>753</v>
      </c>
      <c r="C756" s="8">
        <v>164</v>
      </c>
      <c r="D756" s="13">
        <v>49.3</v>
      </c>
      <c r="E756" s="26">
        <f t="shared" si="122"/>
        <v>13.694444444444443</v>
      </c>
      <c r="F756" s="26">
        <f>SUM(E$3:E756)</f>
        <v>4591.8333333333367</v>
      </c>
      <c r="G756" s="32">
        <f t="shared" si="131"/>
        <v>-0.16666666666666705</v>
      </c>
      <c r="H756" s="32">
        <f t="shared" si="129"/>
        <v>-8.3333333333333037E-2</v>
      </c>
      <c r="I756" s="35">
        <f>'Vehicle Data'!$C$8</f>
        <v>185.52672000000001</v>
      </c>
      <c r="J756" s="35">
        <f>0.5*'Vehicle Data'!$C$4*'Vehicle Data'!$C$9*'Vehicle Data'!$C$6*(Calculations!E756^2)</f>
        <v>94.35027152777775</v>
      </c>
      <c r="K756" s="35">
        <f>'Vehicle Data'!$C$3*G756</f>
        <v>-262.66666666666725</v>
      </c>
      <c r="L756" s="35">
        <f t="shared" si="123"/>
        <v>17.210324861110507</v>
      </c>
      <c r="M756" s="22">
        <f t="shared" si="121"/>
        <v>0</v>
      </c>
      <c r="N756" s="22">
        <f>SUM(M$3:M756)</f>
        <v>2103014.5629642294</v>
      </c>
      <c r="O756" s="22">
        <f t="shared" si="124"/>
        <v>0.5841707119345082</v>
      </c>
      <c r="P756" s="23">
        <f t="shared" si="125"/>
        <v>235.68583768131887</v>
      </c>
      <c r="Q756" s="23">
        <f>SUMIF(P$3:P756, "&lt;0")</f>
        <v>-950300.81374353752</v>
      </c>
      <c r="R756" s="23">
        <f t="shared" si="126"/>
        <v>0.26397244826209376</v>
      </c>
      <c r="S756" s="20">
        <f t="shared" si="127"/>
        <v>235.68583768131887</v>
      </c>
      <c r="T756" s="20">
        <f t="shared" si="128"/>
        <v>0.23568583768131887</v>
      </c>
      <c r="U756" s="20">
        <f>(0.5*'Vehicle Data'!$C$3*(E756^2-E755^2))/1000</f>
        <v>-2.4077777777778127</v>
      </c>
      <c r="V756" s="20">
        <f t="shared" si="130"/>
        <v>1.4422345679012762</v>
      </c>
      <c r="W756" s="37">
        <f>SUM(V$3:V756)/3600</f>
        <v>0.14183743278463659</v>
      </c>
      <c r="Y756" s="3"/>
    </row>
    <row r="757" spans="1:25" x14ac:dyDescent="0.3">
      <c r="A757" s="8" t="s">
        <v>19</v>
      </c>
      <c r="B757" s="8">
        <v>754</v>
      </c>
      <c r="C757" s="8">
        <v>165</v>
      </c>
      <c r="D757" s="13">
        <v>48.5</v>
      </c>
      <c r="E757" s="26">
        <f t="shared" si="122"/>
        <v>13.472222222222221</v>
      </c>
      <c r="F757" s="26">
        <f>SUM(E$3:E757)</f>
        <v>4605.3055555555593</v>
      </c>
      <c r="G757" s="32">
        <f t="shared" si="131"/>
        <v>-0.23611111111111052</v>
      </c>
      <c r="H757" s="32">
        <f t="shared" si="129"/>
        <v>-6.9444444444444461E-2</v>
      </c>
      <c r="I757" s="35">
        <f>'Vehicle Data'!$C$8</f>
        <v>185.52672000000001</v>
      </c>
      <c r="J757" s="35">
        <f>0.5*'Vehicle Data'!$C$4*'Vehicle Data'!$C$9*'Vehicle Data'!$C$6*(Calculations!E757^2)</f>
        <v>91.313038194444431</v>
      </c>
      <c r="K757" s="35">
        <f>'Vehicle Data'!$C$3*G757</f>
        <v>-372.11111111111018</v>
      </c>
      <c r="L757" s="35">
        <f t="shared" si="123"/>
        <v>-95.271352916665705</v>
      </c>
      <c r="M757" s="22">
        <f t="shared" si="121"/>
        <v>0</v>
      </c>
      <c r="N757" s="22">
        <f>SUM(M$3:M757)</f>
        <v>2103014.5629642294</v>
      </c>
      <c r="O757" s="22">
        <f t="shared" si="124"/>
        <v>0.5841707119345082</v>
      </c>
      <c r="P757" s="23">
        <f t="shared" si="125"/>
        <v>-1283.5168379050795</v>
      </c>
      <c r="Q757" s="23">
        <f>SUMIF(P$3:P757, "&lt;0")</f>
        <v>-951584.33058144257</v>
      </c>
      <c r="R757" s="23">
        <f t="shared" si="126"/>
        <v>0.2643289807170674</v>
      </c>
      <c r="S757" s="20">
        <f t="shared" si="127"/>
        <v>-1283.5168379050795</v>
      </c>
      <c r="T757" s="20">
        <f t="shared" si="128"/>
        <v>-1.2835168379050794</v>
      </c>
      <c r="U757" s="20">
        <f>(0.5*'Vehicle Data'!$C$3*(E757^2-E756^2))/1000</f>
        <v>-4.757185185185163</v>
      </c>
      <c r="V757" s="20">
        <f t="shared" si="130"/>
        <v>1.8795259259258803</v>
      </c>
      <c r="W757" s="37">
        <f>SUM(V$3:V757)/3600</f>
        <v>0.14235952331961602</v>
      </c>
      <c r="Y757" s="3"/>
    </row>
    <row r="758" spans="1:25" x14ac:dyDescent="0.3">
      <c r="A758" s="8" t="s">
        <v>19</v>
      </c>
      <c r="B758" s="8">
        <v>755</v>
      </c>
      <c r="C758" s="8">
        <v>166</v>
      </c>
      <c r="D758" s="13">
        <v>47.6</v>
      </c>
      <c r="E758" s="26">
        <f t="shared" si="122"/>
        <v>13.222222222222221</v>
      </c>
      <c r="F758" s="26">
        <f>SUM(E$3:E758)</f>
        <v>4618.5277777777819</v>
      </c>
      <c r="G758" s="32">
        <f t="shared" si="131"/>
        <v>-0.30555555555555597</v>
      </c>
      <c r="H758" s="32">
        <f t="shared" si="129"/>
        <v>-0.15277777777777796</v>
      </c>
      <c r="I758" s="35">
        <f>'Vehicle Data'!$C$8</f>
        <v>185.52672000000001</v>
      </c>
      <c r="J758" s="35">
        <f>0.5*'Vehicle Data'!$C$4*'Vehicle Data'!$C$9*'Vehicle Data'!$C$6*(Calculations!E758^2)</f>
        <v>87.955544444444428</v>
      </c>
      <c r="K758" s="35">
        <f>'Vehicle Data'!$C$3*G758</f>
        <v>-481.55555555555623</v>
      </c>
      <c r="L758" s="35">
        <f t="shared" si="123"/>
        <v>-208.07329111111176</v>
      </c>
      <c r="M758" s="22">
        <f t="shared" si="121"/>
        <v>0</v>
      </c>
      <c r="N758" s="22">
        <f>SUM(M$3:M758)</f>
        <v>2103014.5629642294</v>
      </c>
      <c r="O758" s="22">
        <f t="shared" si="124"/>
        <v>0.5841707119345082</v>
      </c>
      <c r="P758" s="23">
        <f t="shared" si="125"/>
        <v>-2751.1912935802552</v>
      </c>
      <c r="Q758" s="23">
        <f>SUMIF(P$3:P758, "&lt;0")</f>
        <v>-954335.52187502279</v>
      </c>
      <c r="R758" s="23">
        <f t="shared" si="126"/>
        <v>0.26509320052083968</v>
      </c>
      <c r="S758" s="20">
        <f t="shared" si="127"/>
        <v>-2751.1912935802552</v>
      </c>
      <c r="T758" s="20">
        <f t="shared" si="128"/>
        <v>-2.7511912935802552</v>
      </c>
      <c r="U758" s="20">
        <f>(0.5*'Vehicle Data'!$C$3*(E758^2-E757^2))/1000</f>
        <v>-5.2588055555555586</v>
      </c>
      <c r="V758" s="20">
        <f t="shared" si="130"/>
        <v>0.40129629629631652</v>
      </c>
      <c r="W758" s="37">
        <f>SUM(V$3:V758)/3600</f>
        <v>0.14247099451303166</v>
      </c>
      <c r="Y758" s="3"/>
    </row>
    <row r="759" spans="1:25" x14ac:dyDescent="0.3">
      <c r="A759" s="8" t="s">
        <v>19</v>
      </c>
      <c r="B759" s="8">
        <v>756</v>
      </c>
      <c r="C759" s="8">
        <v>167</v>
      </c>
      <c r="D759" s="13">
        <v>46.3</v>
      </c>
      <c r="E759" s="26">
        <f t="shared" si="122"/>
        <v>12.861111111111111</v>
      </c>
      <c r="F759" s="26">
        <f>SUM(E$3:E759)</f>
        <v>4631.3888888888932</v>
      </c>
      <c r="G759" s="32">
        <f t="shared" si="131"/>
        <v>-0.54166666666666641</v>
      </c>
      <c r="H759" s="32">
        <f t="shared" si="129"/>
        <v>-0.33333333333333315</v>
      </c>
      <c r="I759" s="35">
        <f>'Vehicle Data'!$C$8</f>
        <v>185.52672000000001</v>
      </c>
      <c r="J759" s="35">
        <f>0.5*'Vehicle Data'!$C$4*'Vehicle Data'!$C$9*'Vehicle Data'!$C$6*(Calculations!E759^2)</f>
        <v>83.216854861111102</v>
      </c>
      <c r="K759" s="35">
        <f>'Vehicle Data'!$C$3*G759</f>
        <v>-853.66666666666629</v>
      </c>
      <c r="L759" s="35">
        <f t="shared" si="123"/>
        <v>-584.92309180555515</v>
      </c>
      <c r="M759" s="22">
        <f t="shared" si="121"/>
        <v>0</v>
      </c>
      <c r="N759" s="22">
        <f>SUM(M$3:M759)</f>
        <v>2103014.5629642294</v>
      </c>
      <c r="O759" s="22">
        <f t="shared" si="124"/>
        <v>0.5841707119345082</v>
      </c>
      <c r="P759" s="23">
        <f t="shared" si="125"/>
        <v>-7522.76087516589</v>
      </c>
      <c r="Q759" s="23">
        <f>SUMIF(P$3:P759, "&lt;0")</f>
        <v>-961858.28275018872</v>
      </c>
      <c r="R759" s="23">
        <f t="shared" si="126"/>
        <v>0.26718285631949684</v>
      </c>
      <c r="S759" s="20">
        <f t="shared" si="127"/>
        <v>-7522.76087516589</v>
      </c>
      <c r="T759" s="20">
        <f t="shared" si="128"/>
        <v>-7.5227608751658899</v>
      </c>
      <c r="U759" s="20">
        <f>(0.5*'Vehicle Data'!$C$3*(E759^2-E758^2))/1000</f>
        <v>-7.4221574074073962</v>
      </c>
      <c r="V759" s="20">
        <f t="shared" si="130"/>
        <v>1.7306814814814702</v>
      </c>
      <c r="W759" s="37">
        <f>SUM(V$3:V759)/3600</f>
        <v>0.14295173936899874</v>
      </c>
      <c r="Y759" s="3"/>
    </row>
    <row r="760" spans="1:25" x14ac:dyDescent="0.3">
      <c r="A760" s="8" t="s">
        <v>19</v>
      </c>
      <c r="B760" s="8">
        <v>757</v>
      </c>
      <c r="C760" s="8">
        <v>168</v>
      </c>
      <c r="D760" s="13">
        <v>43.7</v>
      </c>
      <c r="E760" s="26">
        <f t="shared" si="122"/>
        <v>12.138888888888889</v>
      </c>
      <c r="F760" s="26">
        <f>SUM(E$3:E760)</f>
        <v>4643.5277777777819</v>
      </c>
      <c r="G760" s="32">
        <f t="shared" si="131"/>
        <v>-0.97222222222222221</v>
      </c>
      <c r="H760" s="32">
        <f t="shared" si="129"/>
        <v>-0.39583333333333354</v>
      </c>
      <c r="I760" s="35">
        <f>'Vehicle Data'!$C$8</f>
        <v>185.52672000000001</v>
      </c>
      <c r="J760" s="35">
        <f>0.5*'Vehicle Data'!$C$4*'Vehicle Data'!$C$9*'Vehicle Data'!$C$6*(Calculations!E760^2)</f>
        <v>74.133104861111107</v>
      </c>
      <c r="K760" s="35">
        <f>'Vehicle Data'!$C$3*G760</f>
        <v>-1532.2222222222222</v>
      </c>
      <c r="L760" s="35">
        <f t="shared" si="123"/>
        <v>-1272.5623973611109</v>
      </c>
      <c r="M760" s="22">
        <f t="shared" si="121"/>
        <v>0</v>
      </c>
      <c r="N760" s="22">
        <f>SUM(M$3:M760)</f>
        <v>2103014.5629642294</v>
      </c>
      <c r="O760" s="22">
        <f t="shared" si="124"/>
        <v>0.5841707119345082</v>
      </c>
      <c r="P760" s="23">
        <f t="shared" si="125"/>
        <v>-15447.493545744597</v>
      </c>
      <c r="Q760" s="23">
        <f>SUMIF(P$3:P760, "&lt;0")</f>
        <v>-977305.77629593329</v>
      </c>
      <c r="R760" s="23">
        <f t="shared" si="126"/>
        <v>0.27147382674887038</v>
      </c>
      <c r="S760" s="20">
        <f t="shared" si="127"/>
        <v>-15447.493545744597</v>
      </c>
      <c r="T760" s="20">
        <f t="shared" si="128"/>
        <v>-15.447493545744598</v>
      </c>
      <c r="U760" s="20">
        <f>(0.5*'Vehicle Data'!$C$3*(E760^2-E759^2))/1000</f>
        <v>-14.227777777777769</v>
      </c>
      <c r="V760" s="20">
        <f t="shared" si="130"/>
        <v>5.4444962962962986</v>
      </c>
      <c r="W760" s="37">
        <f>SUM(V$3:V760)/3600</f>
        <v>0.14446409945130326</v>
      </c>
      <c r="Y760" s="3"/>
    </row>
    <row r="761" spans="1:25" x14ac:dyDescent="0.3">
      <c r="A761" s="8" t="s">
        <v>19</v>
      </c>
      <c r="B761" s="8">
        <v>758</v>
      </c>
      <c r="C761" s="8">
        <v>169</v>
      </c>
      <c r="D761" s="13">
        <v>39.299999999999997</v>
      </c>
      <c r="E761" s="26">
        <f t="shared" si="122"/>
        <v>10.916666666666666</v>
      </c>
      <c r="F761" s="26">
        <f>SUM(E$3:E761)</f>
        <v>4654.4444444444489</v>
      </c>
      <c r="G761" s="32">
        <f t="shared" si="131"/>
        <v>-1.3333333333333335</v>
      </c>
      <c r="H761" s="32">
        <f t="shared" si="129"/>
        <v>-0.22916666666666646</v>
      </c>
      <c r="I761" s="35">
        <f>'Vehicle Data'!$C$8</f>
        <v>185.52672000000001</v>
      </c>
      <c r="J761" s="35">
        <f>0.5*'Vehicle Data'!$C$4*'Vehicle Data'!$C$9*'Vehicle Data'!$C$6*(Calculations!E761^2)</f>
        <v>59.956243749999992</v>
      </c>
      <c r="K761" s="35">
        <f>'Vehicle Data'!$C$3*G761</f>
        <v>-2101.3333333333335</v>
      </c>
      <c r="L761" s="35">
        <f t="shared" si="123"/>
        <v>-1855.8503695833335</v>
      </c>
      <c r="M761" s="22">
        <f t="shared" si="121"/>
        <v>0</v>
      </c>
      <c r="N761" s="22">
        <f>SUM(M$3:M761)</f>
        <v>2103014.5629642294</v>
      </c>
      <c r="O761" s="22">
        <f t="shared" si="124"/>
        <v>0.5841707119345082</v>
      </c>
      <c r="P761" s="23">
        <f t="shared" si="125"/>
        <v>-20259.699867951389</v>
      </c>
      <c r="Q761" s="23">
        <f>SUMIF(P$3:P761, "&lt;0")</f>
        <v>-997565.47616388462</v>
      </c>
      <c r="R761" s="23">
        <f t="shared" si="126"/>
        <v>0.27710152115663461</v>
      </c>
      <c r="S761" s="20">
        <f t="shared" si="127"/>
        <v>-20259.699867951389</v>
      </c>
      <c r="T761" s="20">
        <f t="shared" si="128"/>
        <v>-20.25969986795139</v>
      </c>
      <c r="U761" s="20">
        <f>(0.5*'Vehicle Data'!$C$3*(E761^2-E760^2))/1000</f>
        <v>-22.205061728395073</v>
      </c>
      <c r="V761" s="20">
        <f t="shared" si="130"/>
        <v>6.3818271604938435</v>
      </c>
      <c r="W761" s="37">
        <f>SUM(V$3:V761)/3600</f>
        <v>0.1462368292181071</v>
      </c>
      <c r="Y761" s="3"/>
    </row>
    <row r="762" spans="1:25" x14ac:dyDescent="0.3">
      <c r="A762" s="8" t="s">
        <v>19</v>
      </c>
      <c r="B762" s="8">
        <v>759</v>
      </c>
      <c r="C762" s="8">
        <v>170</v>
      </c>
      <c r="D762" s="13">
        <v>34.1</v>
      </c>
      <c r="E762" s="26">
        <f t="shared" si="122"/>
        <v>9.4722222222222232</v>
      </c>
      <c r="F762" s="26">
        <f>SUM(E$3:E762)</f>
        <v>4663.9166666666715</v>
      </c>
      <c r="G762" s="32">
        <f t="shared" si="131"/>
        <v>-1.4305555555555551</v>
      </c>
      <c r="H762" s="32">
        <f t="shared" si="129"/>
        <v>-5.555555555555558E-2</v>
      </c>
      <c r="I762" s="35">
        <f>'Vehicle Data'!$C$8</f>
        <v>185.52672000000001</v>
      </c>
      <c r="J762" s="35">
        <f>0.5*'Vehicle Data'!$C$4*'Vehicle Data'!$C$9*'Vehicle Data'!$C$6*(Calculations!E762^2)</f>
        <v>45.139638194444451</v>
      </c>
      <c r="K762" s="35">
        <f>'Vehicle Data'!$C$3*G762</f>
        <v>-2254.5555555555547</v>
      </c>
      <c r="L762" s="35">
        <f t="shared" si="123"/>
        <v>-2023.8891973611103</v>
      </c>
      <c r="M762" s="22">
        <f t="shared" si="121"/>
        <v>0</v>
      </c>
      <c r="N762" s="22">
        <f>SUM(M$3:M762)</f>
        <v>2103014.5629642294</v>
      </c>
      <c r="O762" s="22">
        <f t="shared" si="124"/>
        <v>0.5841707119345082</v>
      </c>
      <c r="P762" s="23">
        <f t="shared" si="125"/>
        <v>-19170.728230559409</v>
      </c>
      <c r="Q762" s="23">
        <f>SUMIF(P$3:P762, "&lt;0")</f>
        <v>-1016736.204394444</v>
      </c>
      <c r="R762" s="23">
        <f t="shared" si="126"/>
        <v>0.2824267234429011</v>
      </c>
      <c r="S762" s="20">
        <f t="shared" si="127"/>
        <v>-19170.728230559409</v>
      </c>
      <c r="T762" s="20">
        <f t="shared" si="128"/>
        <v>-19.170728230559408</v>
      </c>
      <c r="U762" s="20">
        <f>(0.5*'Vehicle Data'!$C$3*(E762^2-E761^2))/1000</f>
        <v>-23.207086419753068</v>
      </c>
      <c r="V762" s="20">
        <f t="shared" si="130"/>
        <v>0.80161975308639632</v>
      </c>
      <c r="W762" s="37">
        <f>SUM(V$3:V762)/3600</f>
        <v>0.14645950137174218</v>
      </c>
      <c r="Y762" s="3"/>
    </row>
    <row r="763" spans="1:25" x14ac:dyDescent="0.3">
      <c r="A763" s="8" t="s">
        <v>19</v>
      </c>
      <c r="B763" s="8">
        <v>760</v>
      </c>
      <c r="C763" s="8">
        <v>171</v>
      </c>
      <c r="D763" s="13">
        <v>29</v>
      </c>
      <c r="E763" s="26">
        <f t="shared" si="122"/>
        <v>8.0555555555555554</v>
      </c>
      <c r="F763" s="26">
        <f>SUM(E$3:E763)</f>
        <v>4671.9722222222272</v>
      </c>
      <c r="G763" s="32">
        <f t="shared" si="131"/>
        <v>-1.4444444444444446</v>
      </c>
      <c r="H763" s="32">
        <f t="shared" si="129"/>
        <v>-2.0833333333333592E-2</v>
      </c>
      <c r="I763" s="35">
        <f>'Vehicle Data'!$C$8</f>
        <v>185.52672000000001</v>
      </c>
      <c r="J763" s="35">
        <f>0.5*'Vehicle Data'!$C$4*'Vehicle Data'!$C$9*'Vehicle Data'!$C$6*(Calculations!E763^2)</f>
        <v>32.647152777777777</v>
      </c>
      <c r="K763" s="35">
        <f>'Vehicle Data'!$C$3*G763</f>
        <v>-2276.4444444444448</v>
      </c>
      <c r="L763" s="35">
        <f t="shared" si="123"/>
        <v>-2058.2705716666669</v>
      </c>
      <c r="M763" s="22">
        <f t="shared" si="121"/>
        <v>0</v>
      </c>
      <c r="N763" s="22">
        <f>SUM(M$3:M763)</f>
        <v>2103014.5629642294</v>
      </c>
      <c r="O763" s="22">
        <f t="shared" si="124"/>
        <v>0.5841707119345082</v>
      </c>
      <c r="P763" s="23">
        <f t="shared" si="125"/>
        <v>-16580.512938425927</v>
      </c>
      <c r="Q763" s="23">
        <f>SUMIF(P$3:P763, "&lt;0")</f>
        <v>-1033316.7173328699</v>
      </c>
      <c r="R763" s="23">
        <f t="shared" si="126"/>
        <v>0.28703242148135277</v>
      </c>
      <c r="S763" s="20">
        <f t="shared" si="127"/>
        <v>-16580.512938425927</v>
      </c>
      <c r="T763" s="20">
        <f t="shared" si="128"/>
        <v>-16.580512938425926</v>
      </c>
      <c r="U763" s="20">
        <f>(0.5*'Vehicle Data'!$C$3*(E763^2-E762^2))/1000</f>
        <v>-19.566842592592607</v>
      </c>
      <c r="V763" s="20">
        <f t="shared" si="130"/>
        <v>0</v>
      </c>
      <c r="W763" s="37">
        <f>SUM(V$3:V763)/3600</f>
        <v>0.14645950137174218</v>
      </c>
      <c r="Y763" s="3"/>
    </row>
    <row r="764" spans="1:25" x14ac:dyDescent="0.3">
      <c r="A764" s="8" t="s">
        <v>19</v>
      </c>
      <c r="B764" s="8">
        <v>761</v>
      </c>
      <c r="C764" s="8">
        <v>172</v>
      </c>
      <c r="D764" s="13">
        <v>23.7</v>
      </c>
      <c r="E764" s="26">
        <f t="shared" si="122"/>
        <v>6.583333333333333</v>
      </c>
      <c r="F764" s="26">
        <f>SUM(E$3:E764)</f>
        <v>4678.5555555555602</v>
      </c>
      <c r="G764" s="32">
        <f t="shared" si="131"/>
        <v>-1.4722222222222223</v>
      </c>
      <c r="H764" s="32">
        <f t="shared" si="129"/>
        <v>6.9444444444444642E-2</v>
      </c>
      <c r="I764" s="35">
        <f>'Vehicle Data'!$C$8</f>
        <v>185.52672000000001</v>
      </c>
      <c r="J764" s="35">
        <f>0.5*'Vehicle Data'!$C$4*'Vehicle Data'!$C$9*'Vehicle Data'!$C$6*(Calculations!E764^2)</f>
        <v>21.804493749999995</v>
      </c>
      <c r="K764" s="35">
        <f>'Vehicle Data'!$C$3*G764</f>
        <v>-2320.2222222222222</v>
      </c>
      <c r="L764" s="35">
        <f t="shared" si="123"/>
        <v>-2112.891008472222</v>
      </c>
      <c r="M764" s="22">
        <f t="shared" si="121"/>
        <v>0</v>
      </c>
      <c r="N764" s="22">
        <f>SUM(M$3:M764)</f>
        <v>2103014.5629642294</v>
      </c>
      <c r="O764" s="22">
        <f t="shared" si="124"/>
        <v>0.5841707119345082</v>
      </c>
      <c r="P764" s="23">
        <f t="shared" si="125"/>
        <v>-13909.86580577546</v>
      </c>
      <c r="Q764" s="23">
        <f>SUMIF(P$3:P764, "&lt;0")</f>
        <v>-1047226.5831386454</v>
      </c>
      <c r="R764" s="23">
        <f t="shared" si="126"/>
        <v>0.29089627309406818</v>
      </c>
      <c r="S764" s="20">
        <f t="shared" si="127"/>
        <v>-13909.86580577546</v>
      </c>
      <c r="T764" s="20">
        <f t="shared" si="128"/>
        <v>-13.909865805775461</v>
      </c>
      <c r="U764" s="20">
        <f>(0.5*'Vehicle Data'!$C$3*(E764^2-E763^2))/1000</f>
        <v>-16.982737654320989</v>
      </c>
      <c r="V764" s="20">
        <f t="shared" si="130"/>
        <v>0</v>
      </c>
      <c r="W764" s="37">
        <f>SUM(V$3:V764)/3600</f>
        <v>0.14645950137174218</v>
      </c>
      <c r="Y764" s="3"/>
    </row>
    <row r="765" spans="1:25" x14ac:dyDescent="0.3">
      <c r="A765" s="8" t="s">
        <v>19</v>
      </c>
      <c r="B765" s="8">
        <v>762</v>
      </c>
      <c r="C765" s="8">
        <v>173</v>
      </c>
      <c r="D765" s="13">
        <v>18.399999999999999</v>
      </c>
      <c r="E765" s="26">
        <f t="shared" si="122"/>
        <v>5.1111111111111107</v>
      </c>
      <c r="F765" s="26">
        <f>SUM(E$3:E765)</f>
        <v>4683.6666666666715</v>
      </c>
      <c r="G765" s="32">
        <f t="shared" si="131"/>
        <v>-1.3055555555555554</v>
      </c>
      <c r="H765" s="32">
        <f t="shared" si="129"/>
        <v>0.29166666666666685</v>
      </c>
      <c r="I765" s="35">
        <f>'Vehicle Data'!$C$8</f>
        <v>185.52672000000001</v>
      </c>
      <c r="J765" s="35">
        <f>0.5*'Vehicle Data'!$C$4*'Vehicle Data'!$C$9*'Vehicle Data'!$C$6*(Calculations!E765^2)</f>
        <v>13.142711111111108</v>
      </c>
      <c r="K765" s="35">
        <f>'Vehicle Data'!$C$3*G765</f>
        <v>-2057.5555555555552</v>
      </c>
      <c r="L765" s="35">
        <f t="shared" si="123"/>
        <v>-1858.886124444444</v>
      </c>
      <c r="M765" s="22">
        <f t="shared" si="121"/>
        <v>0</v>
      </c>
      <c r="N765" s="22">
        <f>SUM(M$3:M765)</f>
        <v>2103014.5629642294</v>
      </c>
      <c r="O765" s="22">
        <f t="shared" si="124"/>
        <v>0.5841707119345082</v>
      </c>
      <c r="P765" s="23">
        <f t="shared" si="125"/>
        <v>-9500.9735249382684</v>
      </c>
      <c r="Q765" s="23">
        <f>SUMIF(P$3:P765, "&lt;0")</f>
        <v>-1056727.5566635837</v>
      </c>
      <c r="R765" s="23">
        <f t="shared" si="126"/>
        <v>0.29353543240655106</v>
      </c>
      <c r="S765" s="20">
        <f t="shared" si="127"/>
        <v>-9500.9735249382684</v>
      </c>
      <c r="T765" s="20">
        <f t="shared" si="128"/>
        <v>-9.500973524938269</v>
      </c>
      <c r="U765" s="20">
        <f>(0.5*'Vehicle Data'!$C$3*(E765^2-E764^2))/1000</f>
        <v>-13.566854938271605</v>
      </c>
      <c r="V765" s="20">
        <f t="shared" si="130"/>
        <v>0</v>
      </c>
      <c r="W765" s="37">
        <f>SUM(V$3:V765)/3600</f>
        <v>0.14645950137174218</v>
      </c>
      <c r="Y765" s="3"/>
    </row>
    <row r="766" spans="1:25" x14ac:dyDescent="0.3">
      <c r="A766" s="8" t="s">
        <v>19</v>
      </c>
      <c r="B766" s="8">
        <v>763</v>
      </c>
      <c r="C766" s="8">
        <v>174</v>
      </c>
      <c r="D766" s="13">
        <v>14.3</v>
      </c>
      <c r="E766" s="26">
        <f t="shared" si="122"/>
        <v>3.9722222222222223</v>
      </c>
      <c r="F766" s="26">
        <f>SUM(E$3:E766)</f>
        <v>4687.6388888888941</v>
      </c>
      <c r="G766" s="32">
        <f t="shared" si="131"/>
        <v>-0.88888888888888862</v>
      </c>
      <c r="H766" s="32">
        <f t="shared" si="129"/>
        <v>0.54861111111111105</v>
      </c>
      <c r="I766" s="35">
        <f>'Vehicle Data'!$C$8</f>
        <v>185.52672000000001</v>
      </c>
      <c r="J766" s="35">
        <f>0.5*'Vehicle Data'!$C$4*'Vehicle Data'!$C$9*'Vehicle Data'!$C$6*(Calculations!E766^2)</f>
        <v>7.9381881944444448</v>
      </c>
      <c r="K766" s="35">
        <f>'Vehicle Data'!$C$3*G766</f>
        <v>-1400.8888888888885</v>
      </c>
      <c r="L766" s="35">
        <f t="shared" si="123"/>
        <v>-1207.423980694444</v>
      </c>
      <c r="M766" s="22">
        <f t="shared" si="121"/>
        <v>0</v>
      </c>
      <c r="N766" s="22">
        <f>SUM(M$3:M766)</f>
        <v>2103014.5629642294</v>
      </c>
      <c r="O766" s="22">
        <f t="shared" si="124"/>
        <v>0.5841707119345082</v>
      </c>
      <c r="P766" s="23">
        <f t="shared" si="125"/>
        <v>-4796.1563677584863</v>
      </c>
      <c r="Q766" s="23">
        <f>SUMIF(P$3:P766, "&lt;0")</f>
        <v>-1061523.7130313423</v>
      </c>
      <c r="R766" s="23">
        <f t="shared" si="126"/>
        <v>0.29486769806426172</v>
      </c>
      <c r="S766" s="20">
        <f t="shared" si="127"/>
        <v>-4796.1563677584863</v>
      </c>
      <c r="T766" s="20">
        <f t="shared" si="128"/>
        <v>-4.7961563677584866</v>
      </c>
      <c r="U766" s="20">
        <f>(0.5*'Vehicle Data'!$C$3*(E766^2-E765^2))/1000</f>
        <v>-8.1517870370370318</v>
      </c>
      <c r="V766" s="20">
        <f t="shared" si="130"/>
        <v>0</v>
      </c>
      <c r="W766" s="37">
        <f>SUM(V$3:V766)/3600</f>
        <v>0.14645950137174218</v>
      </c>
      <c r="Y766" s="3"/>
    </row>
    <row r="767" spans="1:25" x14ac:dyDescent="0.3">
      <c r="A767" s="8" t="s">
        <v>19</v>
      </c>
      <c r="B767" s="8">
        <v>764</v>
      </c>
      <c r="C767" s="8">
        <v>175</v>
      </c>
      <c r="D767" s="13">
        <v>12</v>
      </c>
      <c r="E767" s="26">
        <f t="shared" si="122"/>
        <v>3.333333333333333</v>
      </c>
      <c r="F767" s="26">
        <f>SUM(E$3:E767)</f>
        <v>4690.9722222222272</v>
      </c>
      <c r="G767" s="32">
        <f t="shared" si="131"/>
        <v>-0.20833333333333331</v>
      </c>
      <c r="H767" s="32">
        <f t="shared" si="129"/>
        <v>0.7222222222222221</v>
      </c>
      <c r="I767" s="35">
        <f>'Vehicle Data'!$C$8</f>
        <v>185.52672000000001</v>
      </c>
      <c r="J767" s="35">
        <f>0.5*'Vehicle Data'!$C$4*'Vehicle Data'!$C$9*'Vehicle Data'!$C$6*(Calculations!E767^2)</f>
        <v>5.589999999999999</v>
      </c>
      <c r="K767" s="35">
        <f>'Vehicle Data'!$C$3*G767</f>
        <v>-328.33333333333331</v>
      </c>
      <c r="L767" s="35">
        <f t="shared" si="123"/>
        <v>-137.2166133333333</v>
      </c>
      <c r="M767" s="22">
        <f t="shared" si="121"/>
        <v>0</v>
      </c>
      <c r="N767" s="22">
        <f>SUM(M$3:M767)</f>
        <v>2103014.5629642294</v>
      </c>
      <c r="O767" s="22">
        <f t="shared" si="124"/>
        <v>0.5841707119345082</v>
      </c>
      <c r="P767" s="23">
        <f t="shared" si="125"/>
        <v>-457.38871111111098</v>
      </c>
      <c r="Q767" s="23">
        <f>SUMIF(P$3:P767, "&lt;0")</f>
        <v>-1061981.1017424534</v>
      </c>
      <c r="R767" s="23">
        <f t="shared" si="126"/>
        <v>0.29499475048401486</v>
      </c>
      <c r="S767" s="20">
        <f t="shared" si="127"/>
        <v>-457.38871111111098</v>
      </c>
      <c r="T767" s="20">
        <f t="shared" si="128"/>
        <v>-0.45738871111111096</v>
      </c>
      <c r="U767" s="20">
        <f>(0.5*'Vehicle Data'!$C$3*(E767^2-E766^2))/1000</f>
        <v>-3.677941358024694</v>
      </c>
      <c r="V767" s="20">
        <f t="shared" si="130"/>
        <v>0</v>
      </c>
      <c r="W767" s="37">
        <f>SUM(V$3:V767)/3600</f>
        <v>0.14645950137174218</v>
      </c>
      <c r="Y767" s="3"/>
    </row>
    <row r="768" spans="1:25" x14ac:dyDescent="0.3">
      <c r="A768" s="8" t="s">
        <v>19</v>
      </c>
      <c r="B768" s="8">
        <v>765</v>
      </c>
      <c r="C768" s="8">
        <v>176</v>
      </c>
      <c r="D768" s="13">
        <v>12.8</v>
      </c>
      <c r="E768" s="26">
        <f t="shared" si="122"/>
        <v>3.5555555555555558</v>
      </c>
      <c r="F768" s="26">
        <f>SUM(E$3:E768)</f>
        <v>4694.5277777777828</v>
      </c>
      <c r="G768" s="32">
        <f t="shared" si="131"/>
        <v>0.55555555555555558</v>
      </c>
      <c r="H768" s="32">
        <f t="shared" si="129"/>
        <v>0.54166666666666674</v>
      </c>
      <c r="I768" s="35">
        <f>'Vehicle Data'!$C$8</f>
        <v>185.52672000000001</v>
      </c>
      <c r="J768" s="35">
        <f>0.5*'Vehicle Data'!$C$4*'Vehicle Data'!$C$9*'Vehicle Data'!$C$6*(Calculations!E768^2)</f>
        <v>6.3601777777777784</v>
      </c>
      <c r="K768" s="35">
        <f>'Vehicle Data'!$C$3*G768</f>
        <v>875.55555555555554</v>
      </c>
      <c r="L768" s="35">
        <f t="shared" si="123"/>
        <v>1067.4424533333333</v>
      </c>
      <c r="M768" s="22">
        <f t="shared" si="121"/>
        <v>3795.3509451851855</v>
      </c>
      <c r="N768" s="22">
        <f>SUM(M$3:M768)</f>
        <v>2106809.9139094148</v>
      </c>
      <c r="O768" s="22">
        <f t="shared" si="124"/>
        <v>0.58522497608594859</v>
      </c>
      <c r="P768" s="23">
        <f t="shared" si="125"/>
        <v>0</v>
      </c>
      <c r="Q768" s="23">
        <f>SUMIF(P$3:P768, "&lt;0")</f>
        <v>-1061981.1017424534</v>
      </c>
      <c r="R768" s="23">
        <f t="shared" si="126"/>
        <v>0.29499475048401486</v>
      </c>
      <c r="S768" s="20">
        <f t="shared" si="127"/>
        <v>3795.3509451851855</v>
      </c>
      <c r="T768" s="20">
        <f t="shared" si="128"/>
        <v>3.7953509451851857</v>
      </c>
      <c r="U768" s="20">
        <f>(0.5*'Vehicle Data'!$C$3*(E768^2-E767^2))/1000</f>
        <v>1.2063209876543235</v>
      </c>
      <c r="V768" s="20">
        <f t="shared" si="130"/>
        <v>0</v>
      </c>
      <c r="W768" s="37">
        <f>SUM(V$3:V768)/3600</f>
        <v>0.14645950137174218</v>
      </c>
      <c r="Y768" s="3"/>
    </row>
    <row r="769" spans="1:25" x14ac:dyDescent="0.3">
      <c r="A769" s="8" t="s">
        <v>19</v>
      </c>
      <c r="B769" s="8">
        <v>766</v>
      </c>
      <c r="C769" s="8">
        <v>177</v>
      </c>
      <c r="D769" s="13">
        <v>16</v>
      </c>
      <c r="E769" s="26">
        <f t="shared" si="122"/>
        <v>4.4444444444444446</v>
      </c>
      <c r="F769" s="26">
        <f>SUM(E$3:E769)</f>
        <v>4698.9722222222272</v>
      </c>
      <c r="G769" s="32">
        <f t="shared" si="131"/>
        <v>0.87500000000000011</v>
      </c>
      <c r="H769" s="32">
        <f t="shared" si="129"/>
        <v>0.16666666666666652</v>
      </c>
      <c r="I769" s="35">
        <f>'Vehicle Data'!$C$8</f>
        <v>185.52672000000001</v>
      </c>
      <c r="J769" s="35">
        <f>0.5*'Vehicle Data'!$C$4*'Vehicle Data'!$C$9*'Vehicle Data'!$C$6*(Calculations!E769^2)</f>
        <v>9.9377777777777787</v>
      </c>
      <c r="K769" s="35">
        <f>'Vehicle Data'!$C$3*G769</f>
        <v>1379.0000000000002</v>
      </c>
      <c r="L769" s="35">
        <f t="shared" si="123"/>
        <v>1574.464497777778</v>
      </c>
      <c r="M769" s="22">
        <f t="shared" si="121"/>
        <v>6997.6199901234577</v>
      </c>
      <c r="N769" s="22">
        <f>SUM(M$3:M769)</f>
        <v>2113807.5338995382</v>
      </c>
      <c r="O769" s="22">
        <f t="shared" si="124"/>
        <v>0.58716875941653834</v>
      </c>
      <c r="P769" s="23">
        <f t="shared" si="125"/>
        <v>0</v>
      </c>
      <c r="Q769" s="23">
        <f>SUMIF(P$3:P769, "&lt;0")</f>
        <v>-1061981.1017424534</v>
      </c>
      <c r="R769" s="23">
        <f t="shared" si="126"/>
        <v>0.29499475048401486</v>
      </c>
      <c r="S769" s="20">
        <f t="shared" si="127"/>
        <v>6997.6199901234577</v>
      </c>
      <c r="T769" s="20">
        <f t="shared" si="128"/>
        <v>6.9976199901234573</v>
      </c>
      <c r="U769" s="20">
        <f>(0.5*'Vehicle Data'!$C$3*(E769^2-E768^2))/1000</f>
        <v>5.6035555555555563</v>
      </c>
      <c r="V769" s="20">
        <f t="shared" si="130"/>
        <v>0</v>
      </c>
      <c r="W769" s="37">
        <f>SUM(V$3:V769)/3600</f>
        <v>0.14645950137174218</v>
      </c>
      <c r="Y769" s="3"/>
    </row>
    <row r="770" spans="1:25" x14ac:dyDescent="0.3">
      <c r="A770" s="8" t="s">
        <v>19</v>
      </c>
      <c r="B770" s="8">
        <v>767</v>
      </c>
      <c r="C770" s="8">
        <v>178</v>
      </c>
      <c r="D770" s="13">
        <v>19.100000000000001</v>
      </c>
      <c r="E770" s="26">
        <f t="shared" si="122"/>
        <v>5.3055555555555562</v>
      </c>
      <c r="F770" s="26">
        <f>SUM(E$3:E770)</f>
        <v>4704.2777777777828</v>
      </c>
      <c r="G770" s="32">
        <f t="shared" si="131"/>
        <v>0.88888888888888862</v>
      </c>
      <c r="H770" s="32">
        <f t="shared" si="129"/>
        <v>1.388888888888884E-2</v>
      </c>
      <c r="I770" s="35">
        <f>'Vehicle Data'!$C$8</f>
        <v>185.52672000000001</v>
      </c>
      <c r="J770" s="35">
        <f>0.5*'Vehicle Data'!$C$4*'Vehicle Data'!$C$9*'Vehicle Data'!$C$6*(Calculations!E770^2)</f>
        <v>14.161721527777782</v>
      </c>
      <c r="K770" s="35">
        <f>'Vehicle Data'!$C$3*G770</f>
        <v>1400.8888888888885</v>
      </c>
      <c r="L770" s="35">
        <f t="shared" si="123"/>
        <v>1600.5773304166662</v>
      </c>
      <c r="M770" s="22">
        <f t="shared" si="121"/>
        <v>8491.9519474884237</v>
      </c>
      <c r="N770" s="22">
        <f>SUM(M$3:M770)</f>
        <v>2122299.4858470266</v>
      </c>
      <c r="O770" s="22">
        <f t="shared" si="124"/>
        <v>0.58952763495750737</v>
      </c>
      <c r="P770" s="23">
        <f t="shared" si="125"/>
        <v>0</v>
      </c>
      <c r="Q770" s="23">
        <f>SUMIF(P$3:P770, "&lt;0")</f>
        <v>-1061981.1017424534</v>
      </c>
      <c r="R770" s="23">
        <f t="shared" si="126"/>
        <v>0.29499475048401486</v>
      </c>
      <c r="S770" s="20">
        <f t="shared" si="127"/>
        <v>8491.9519474884237</v>
      </c>
      <c r="T770" s="20">
        <f t="shared" si="128"/>
        <v>8.491951947488424</v>
      </c>
      <c r="U770" s="20">
        <f>(0.5*'Vehicle Data'!$C$3*(E770^2-E769^2))/1000</f>
        <v>6.6159166666666716</v>
      </c>
      <c r="V770" s="20">
        <f t="shared" si="130"/>
        <v>0</v>
      </c>
      <c r="W770" s="37">
        <f>SUM(V$3:V770)/3600</f>
        <v>0.14645950137174218</v>
      </c>
      <c r="Y770" s="3"/>
    </row>
    <row r="771" spans="1:25" x14ac:dyDescent="0.3">
      <c r="A771" s="8" t="s">
        <v>19</v>
      </c>
      <c r="B771" s="8">
        <v>768</v>
      </c>
      <c r="C771" s="8">
        <v>179</v>
      </c>
      <c r="D771" s="13">
        <v>22.4</v>
      </c>
      <c r="E771" s="26">
        <f t="shared" si="122"/>
        <v>6.2222222222222214</v>
      </c>
      <c r="F771" s="26">
        <f>SUM(E$3:E771)</f>
        <v>4710.5000000000055</v>
      </c>
      <c r="G771" s="32">
        <f t="shared" si="131"/>
        <v>0.90277777777777779</v>
      </c>
      <c r="H771" s="32">
        <f t="shared" si="129"/>
        <v>9.0277777777778123E-2</v>
      </c>
      <c r="I771" s="35">
        <f>'Vehicle Data'!$C$8</f>
        <v>185.52672000000001</v>
      </c>
      <c r="J771" s="35">
        <f>0.5*'Vehicle Data'!$C$4*'Vehicle Data'!$C$9*'Vehicle Data'!$C$6*(Calculations!E771^2)</f>
        <v>19.478044444444439</v>
      </c>
      <c r="K771" s="35">
        <f>'Vehicle Data'!$C$3*G771</f>
        <v>1422.7777777777778</v>
      </c>
      <c r="L771" s="35">
        <f t="shared" si="123"/>
        <v>1627.7825422222222</v>
      </c>
      <c r="M771" s="22">
        <f t="shared" ref="M771:M834" si="132">IF(G771&gt;0,L771*E771,0)</f>
        <v>10128.424707160493</v>
      </c>
      <c r="N771" s="22">
        <f>SUM(M$3:M771)</f>
        <v>2132427.9105541869</v>
      </c>
      <c r="O771" s="22">
        <f t="shared" si="124"/>
        <v>0.59234108626505189</v>
      </c>
      <c r="P771" s="23">
        <f t="shared" si="125"/>
        <v>0</v>
      </c>
      <c r="Q771" s="23">
        <f>SUMIF(P$3:P771, "&lt;0")</f>
        <v>-1061981.1017424534</v>
      </c>
      <c r="R771" s="23">
        <f t="shared" si="126"/>
        <v>0.29499475048401486</v>
      </c>
      <c r="S771" s="20">
        <f t="shared" si="127"/>
        <v>10128.424707160493</v>
      </c>
      <c r="T771" s="20">
        <f t="shared" si="128"/>
        <v>10.128424707160493</v>
      </c>
      <c r="U771" s="20">
        <f>(0.5*'Vehicle Data'!$C$3*(E771^2-E770^2))/1000</f>
        <v>8.3268981481481319</v>
      </c>
      <c r="V771" s="20">
        <f t="shared" si="130"/>
        <v>0</v>
      </c>
      <c r="W771" s="37">
        <f>SUM(V$3:V771)/3600</f>
        <v>0.14645950137174218</v>
      </c>
      <c r="Y771" s="3"/>
    </row>
    <row r="772" spans="1:25" x14ac:dyDescent="0.3">
      <c r="A772" s="8" t="s">
        <v>19</v>
      </c>
      <c r="B772" s="8">
        <v>769</v>
      </c>
      <c r="C772" s="8">
        <v>180</v>
      </c>
      <c r="D772" s="13">
        <v>25.6</v>
      </c>
      <c r="E772" s="26">
        <f t="shared" ref="E772:E835" si="133">D772/3.6</f>
        <v>7.1111111111111116</v>
      </c>
      <c r="F772" s="26">
        <f>SUM(E$3:E772)</f>
        <v>4717.6111111111168</v>
      </c>
      <c r="G772" s="32">
        <f t="shared" si="131"/>
        <v>1.0694444444444449</v>
      </c>
      <c r="H772" s="32">
        <f t="shared" si="129"/>
        <v>0.22222222222222193</v>
      </c>
      <c r="I772" s="35">
        <f>'Vehicle Data'!$C$8</f>
        <v>185.52672000000001</v>
      </c>
      <c r="J772" s="35">
        <f>0.5*'Vehicle Data'!$C$4*'Vehicle Data'!$C$9*'Vehicle Data'!$C$6*(Calculations!E772^2)</f>
        <v>25.440711111111113</v>
      </c>
      <c r="K772" s="35">
        <f>'Vehicle Data'!$C$3*G772</f>
        <v>1685.444444444445</v>
      </c>
      <c r="L772" s="35">
        <f t="shared" ref="L772:L835" si="134">SUM(I772:K772)</f>
        <v>1896.4118755555562</v>
      </c>
      <c r="M772" s="22">
        <f t="shared" si="132"/>
        <v>13485.595559506179</v>
      </c>
      <c r="N772" s="22">
        <f>SUM(M$3:M772)</f>
        <v>2145913.5061136931</v>
      </c>
      <c r="O772" s="22">
        <f t="shared" ref="O772:O835" si="135">N772/3600000</f>
        <v>0.59608708503158148</v>
      </c>
      <c r="P772" s="23">
        <f t="shared" ref="P772:P835" si="136">IF(G772&lt;0,E772*L772,0)</f>
        <v>0</v>
      </c>
      <c r="Q772" s="23">
        <f>SUMIF(P$3:P772, "&lt;0")</f>
        <v>-1061981.1017424534</v>
      </c>
      <c r="R772" s="23">
        <f t="shared" ref="R772:R835" si="137">Q772/3600000*-1</f>
        <v>0.29499475048401486</v>
      </c>
      <c r="S772" s="20">
        <f t="shared" ref="S772:S835" si="138">IF(M772&gt;0,M772,P772)</f>
        <v>13485.595559506179</v>
      </c>
      <c r="T772" s="20">
        <f t="shared" ref="T772:T835" si="139">L772*E772/1000</f>
        <v>13.485595559506178</v>
      </c>
      <c r="U772" s="20">
        <f>(0.5*'Vehicle Data'!$C$3*(E772^2-E771^2))/1000</f>
        <v>9.339259259259272</v>
      </c>
      <c r="V772" s="20">
        <f t="shared" si="130"/>
        <v>0</v>
      </c>
      <c r="W772" s="37">
        <f>SUM(V$3:V772)/3600</f>
        <v>0.14645950137174218</v>
      </c>
      <c r="Y772" s="3"/>
    </row>
    <row r="773" spans="1:25" x14ac:dyDescent="0.3">
      <c r="A773" s="8" t="s">
        <v>19</v>
      </c>
      <c r="B773" s="8">
        <v>770</v>
      </c>
      <c r="C773" s="8">
        <v>181</v>
      </c>
      <c r="D773" s="13">
        <v>30.1</v>
      </c>
      <c r="E773" s="26">
        <f t="shared" si="133"/>
        <v>8.3611111111111107</v>
      </c>
      <c r="F773" s="26">
        <f>SUM(E$3:E773)</f>
        <v>4725.9722222222281</v>
      </c>
      <c r="G773" s="32">
        <f t="shared" si="131"/>
        <v>1.3472222222222217</v>
      </c>
      <c r="H773" s="32">
        <f t="shared" ref="H773:H836" si="140">($G774-$G772)/2</f>
        <v>0.14583333333333293</v>
      </c>
      <c r="I773" s="35">
        <f>'Vehicle Data'!$C$8</f>
        <v>185.52672000000001</v>
      </c>
      <c r="J773" s="35">
        <f>0.5*'Vehicle Data'!$C$4*'Vehicle Data'!$C$9*'Vehicle Data'!$C$6*(Calculations!E773^2)</f>
        <v>35.170804861111108</v>
      </c>
      <c r="K773" s="35">
        <f>'Vehicle Data'!$C$3*G773</f>
        <v>2123.2222222222213</v>
      </c>
      <c r="L773" s="35">
        <f t="shared" si="134"/>
        <v>2343.9197470833324</v>
      </c>
      <c r="M773" s="22">
        <f t="shared" si="132"/>
        <v>19597.773440891197</v>
      </c>
      <c r="N773" s="22">
        <f>SUM(M$3:M773)</f>
        <v>2165511.2795545845</v>
      </c>
      <c r="O773" s="22">
        <f t="shared" si="135"/>
        <v>0.60153091098738454</v>
      </c>
      <c r="P773" s="23">
        <f t="shared" si="136"/>
        <v>0</v>
      </c>
      <c r="Q773" s="23">
        <f>SUMIF(P$3:P773, "&lt;0")</f>
        <v>-1061981.1017424534</v>
      </c>
      <c r="R773" s="23">
        <f t="shared" si="137"/>
        <v>0.29499475048401486</v>
      </c>
      <c r="S773" s="20">
        <f t="shared" si="138"/>
        <v>19597.773440891197</v>
      </c>
      <c r="T773" s="20">
        <f t="shared" si="139"/>
        <v>19.597773440891196</v>
      </c>
      <c r="U773" s="20">
        <f>(0.5*'Vehicle Data'!$C$3*(E773^2-E772^2))/1000</f>
        <v>15.240138888888877</v>
      </c>
      <c r="V773" s="20">
        <f t="shared" ref="V773:V836" si="141">IF(U772-U773&gt;0,(U772-U773)*0.8,0)</f>
        <v>0</v>
      </c>
      <c r="W773" s="37">
        <f>SUM(V$3:V773)/3600</f>
        <v>0.14645950137174218</v>
      </c>
      <c r="Y773" s="3"/>
    </row>
    <row r="774" spans="1:25" x14ac:dyDescent="0.3">
      <c r="A774" s="8" t="s">
        <v>19</v>
      </c>
      <c r="B774" s="8">
        <v>771</v>
      </c>
      <c r="C774" s="8">
        <v>182</v>
      </c>
      <c r="D774" s="13">
        <v>35.299999999999997</v>
      </c>
      <c r="E774" s="26">
        <f t="shared" si="133"/>
        <v>9.8055555555555554</v>
      </c>
      <c r="F774" s="26">
        <f>SUM(E$3:E774)</f>
        <v>4735.7777777777837</v>
      </c>
      <c r="G774" s="32">
        <f t="shared" ref="G774:G837" si="142">($D775-$D773)/2/3.6</f>
        <v>1.3611111111111107</v>
      </c>
      <c r="H774" s="32">
        <f t="shared" si="140"/>
        <v>-3.4722222222221766E-2</v>
      </c>
      <c r="I774" s="35">
        <f>'Vehicle Data'!$C$8</f>
        <v>185.52672000000001</v>
      </c>
      <c r="J774" s="35">
        <f>0.5*'Vehicle Data'!$C$4*'Vehicle Data'!$C$9*'Vehicle Data'!$C$6*(Calculations!E774^2)</f>
        <v>48.372521527777778</v>
      </c>
      <c r="K774" s="35">
        <f>'Vehicle Data'!$C$3*G774</f>
        <v>2145.1111111111104</v>
      </c>
      <c r="L774" s="35">
        <f t="shared" si="134"/>
        <v>2379.0103526388884</v>
      </c>
      <c r="M774" s="22">
        <f t="shared" si="132"/>
        <v>23327.518180042433</v>
      </c>
      <c r="N774" s="22">
        <f>SUM(M$3:M774)</f>
        <v>2188838.797734627</v>
      </c>
      <c r="O774" s="22">
        <f t="shared" si="135"/>
        <v>0.60801077714850749</v>
      </c>
      <c r="P774" s="23">
        <f t="shared" si="136"/>
        <v>0</v>
      </c>
      <c r="Q774" s="23">
        <f>SUMIF(P$3:P774, "&lt;0")</f>
        <v>-1061981.1017424534</v>
      </c>
      <c r="R774" s="23">
        <f t="shared" si="137"/>
        <v>0.29499475048401486</v>
      </c>
      <c r="S774" s="20">
        <f t="shared" si="138"/>
        <v>23327.518180042433</v>
      </c>
      <c r="T774" s="20">
        <f t="shared" si="139"/>
        <v>23.327518180042432</v>
      </c>
      <c r="U774" s="20">
        <f>(0.5*'Vehicle Data'!$C$3*(E774^2-E773^2))/1000</f>
        <v>20.67770370370371</v>
      </c>
      <c r="V774" s="20">
        <f t="shared" si="141"/>
        <v>0</v>
      </c>
      <c r="W774" s="37">
        <f>SUM(V$3:V774)/3600</f>
        <v>0.14645950137174218</v>
      </c>
      <c r="Y774" s="3"/>
    </row>
    <row r="775" spans="1:25" x14ac:dyDescent="0.3">
      <c r="A775" s="8" t="s">
        <v>19</v>
      </c>
      <c r="B775" s="8">
        <v>772</v>
      </c>
      <c r="C775" s="8">
        <v>183</v>
      </c>
      <c r="D775" s="13">
        <v>39.9</v>
      </c>
      <c r="E775" s="26">
        <f t="shared" si="133"/>
        <v>11.083333333333332</v>
      </c>
      <c r="F775" s="26">
        <f>SUM(E$3:E775)</f>
        <v>4746.8611111111168</v>
      </c>
      <c r="G775" s="32">
        <f t="shared" si="142"/>
        <v>1.2777777777777781</v>
      </c>
      <c r="H775" s="32">
        <f t="shared" si="140"/>
        <v>-0.15277777777777746</v>
      </c>
      <c r="I775" s="35">
        <f>'Vehicle Data'!$C$8</f>
        <v>185.52672000000001</v>
      </c>
      <c r="J775" s="35">
        <f>0.5*'Vehicle Data'!$C$4*'Vehicle Data'!$C$9*'Vehicle Data'!$C$6*(Calculations!E775^2)</f>
        <v>61.800943749999988</v>
      </c>
      <c r="K775" s="35">
        <f>'Vehicle Data'!$C$3*G775</f>
        <v>2013.7777777777783</v>
      </c>
      <c r="L775" s="35">
        <f t="shared" si="134"/>
        <v>2261.1054415277781</v>
      </c>
      <c r="M775" s="22">
        <f t="shared" si="132"/>
        <v>25060.585310266204</v>
      </c>
      <c r="N775" s="22">
        <f>SUM(M$3:M775)</f>
        <v>2213899.3830448934</v>
      </c>
      <c r="O775" s="22">
        <f t="shared" si="135"/>
        <v>0.61497205084580375</v>
      </c>
      <c r="P775" s="23">
        <f t="shared" si="136"/>
        <v>0</v>
      </c>
      <c r="Q775" s="23">
        <f>SUMIF(P$3:P775, "&lt;0")</f>
        <v>-1061981.1017424534</v>
      </c>
      <c r="R775" s="23">
        <f t="shared" si="137"/>
        <v>0.29499475048401486</v>
      </c>
      <c r="S775" s="20">
        <f t="shared" si="138"/>
        <v>25060.585310266204</v>
      </c>
      <c r="T775" s="20">
        <f t="shared" si="139"/>
        <v>25.060585310266205</v>
      </c>
      <c r="U775" s="20">
        <f>(0.5*'Vehicle Data'!$C$3*(E775^2-E774^2))/1000</f>
        <v>21.032790123456778</v>
      </c>
      <c r="V775" s="20">
        <f t="shared" si="141"/>
        <v>0</v>
      </c>
      <c r="W775" s="37">
        <f>SUM(V$3:V775)/3600</f>
        <v>0.14645950137174218</v>
      </c>
      <c r="Y775" s="3"/>
    </row>
    <row r="776" spans="1:25" x14ac:dyDescent="0.3">
      <c r="A776" s="8" t="s">
        <v>19</v>
      </c>
      <c r="B776" s="8">
        <v>773</v>
      </c>
      <c r="C776" s="8">
        <v>184</v>
      </c>
      <c r="D776" s="13">
        <v>44.5</v>
      </c>
      <c r="E776" s="26">
        <f t="shared" si="133"/>
        <v>12.361111111111111</v>
      </c>
      <c r="F776" s="26">
        <f>SUM(E$3:E776)</f>
        <v>4759.2222222222281</v>
      </c>
      <c r="G776" s="32">
        <f t="shared" si="142"/>
        <v>1.0555555555555558</v>
      </c>
      <c r="H776" s="32">
        <f t="shared" si="140"/>
        <v>-0.19444444444444475</v>
      </c>
      <c r="I776" s="35">
        <f>'Vehicle Data'!$C$8</f>
        <v>185.52672000000001</v>
      </c>
      <c r="J776" s="35">
        <f>0.5*'Vehicle Data'!$C$4*'Vehicle Data'!$C$9*'Vehicle Data'!$C$6*(Calculations!E776^2)</f>
        <v>76.872204861111101</v>
      </c>
      <c r="K776" s="35">
        <f>'Vehicle Data'!$C$3*G776</f>
        <v>1663.5555555555559</v>
      </c>
      <c r="L776" s="35">
        <f t="shared" si="134"/>
        <v>1925.9544804166671</v>
      </c>
      <c r="M776" s="22">
        <f t="shared" si="132"/>
        <v>23806.937327372689</v>
      </c>
      <c r="N776" s="22">
        <f>SUM(M$3:M776)</f>
        <v>2237706.3203722662</v>
      </c>
      <c r="O776" s="22">
        <f t="shared" si="135"/>
        <v>0.62158508899229614</v>
      </c>
      <c r="P776" s="23">
        <f t="shared" si="136"/>
        <v>0</v>
      </c>
      <c r="Q776" s="23">
        <f>SUMIF(P$3:P776, "&lt;0")</f>
        <v>-1061981.1017424534</v>
      </c>
      <c r="R776" s="23">
        <f t="shared" si="137"/>
        <v>0.29499475048401486</v>
      </c>
      <c r="S776" s="20">
        <f t="shared" si="138"/>
        <v>23806.937327372689</v>
      </c>
      <c r="T776" s="20">
        <f t="shared" si="139"/>
        <v>23.80693732737269</v>
      </c>
      <c r="U776" s="20">
        <f>(0.5*'Vehicle Data'!$C$3*(E776^2-E775^2))/1000</f>
        <v>23.605950617283959</v>
      </c>
      <c r="V776" s="20">
        <f t="shared" si="141"/>
        <v>0</v>
      </c>
      <c r="W776" s="37">
        <f>SUM(V$3:V776)/3600</f>
        <v>0.14645950137174218</v>
      </c>
      <c r="Y776" s="3"/>
    </row>
    <row r="777" spans="1:25" x14ac:dyDescent="0.3">
      <c r="A777" s="8" t="s">
        <v>19</v>
      </c>
      <c r="B777" s="8">
        <v>774</v>
      </c>
      <c r="C777" s="8">
        <v>185</v>
      </c>
      <c r="D777" s="13">
        <v>47.5</v>
      </c>
      <c r="E777" s="26">
        <f t="shared" si="133"/>
        <v>13.194444444444445</v>
      </c>
      <c r="F777" s="26">
        <f>SUM(E$3:E777)</f>
        <v>4772.4166666666724</v>
      </c>
      <c r="G777" s="32">
        <f t="shared" si="142"/>
        <v>0.88888888888888862</v>
      </c>
      <c r="H777" s="32">
        <f t="shared" si="140"/>
        <v>-6.9444444444444475E-2</v>
      </c>
      <c r="I777" s="35">
        <f>'Vehicle Data'!$C$8</f>
        <v>185.52672000000001</v>
      </c>
      <c r="J777" s="35">
        <f>0.5*'Vehicle Data'!$C$4*'Vehicle Data'!$C$9*'Vehicle Data'!$C$6*(Calculations!E777^2)</f>
        <v>87.586371527777771</v>
      </c>
      <c r="K777" s="35">
        <f>'Vehicle Data'!$C$3*G777</f>
        <v>1400.8888888888885</v>
      </c>
      <c r="L777" s="35">
        <f t="shared" si="134"/>
        <v>1674.0019804166664</v>
      </c>
      <c r="M777" s="22">
        <f t="shared" si="132"/>
        <v>22087.526130497681</v>
      </c>
      <c r="N777" s="22">
        <f>SUM(M$3:M777)</f>
        <v>2259793.8465027637</v>
      </c>
      <c r="O777" s="22">
        <f t="shared" si="135"/>
        <v>0.62772051291743436</v>
      </c>
      <c r="P777" s="23">
        <f t="shared" si="136"/>
        <v>0</v>
      </c>
      <c r="Q777" s="23">
        <f>SUMIF(P$3:P777, "&lt;0")</f>
        <v>-1061981.1017424534</v>
      </c>
      <c r="R777" s="23">
        <f t="shared" si="137"/>
        <v>0.29499475048401486</v>
      </c>
      <c r="S777" s="20">
        <f t="shared" si="138"/>
        <v>22087.526130497681</v>
      </c>
      <c r="T777" s="20">
        <f t="shared" si="139"/>
        <v>22.087526130497682</v>
      </c>
      <c r="U777" s="20">
        <f>(0.5*'Vehicle Data'!$C$3*(E777^2-E776^2))/1000</f>
        <v>16.781481481481489</v>
      </c>
      <c r="V777" s="20">
        <f t="shared" si="141"/>
        <v>5.4595753086419769</v>
      </c>
      <c r="W777" s="37">
        <f>SUM(V$3:V777)/3600</f>
        <v>0.14797605006858719</v>
      </c>
      <c r="Y777" s="3"/>
    </row>
    <row r="778" spans="1:25" x14ac:dyDescent="0.3">
      <c r="A778" s="8" t="s">
        <v>19</v>
      </c>
      <c r="B778" s="8">
        <v>775</v>
      </c>
      <c r="C778" s="8">
        <v>186</v>
      </c>
      <c r="D778" s="13">
        <v>50.9</v>
      </c>
      <c r="E778" s="26">
        <f t="shared" si="133"/>
        <v>14.138888888888888</v>
      </c>
      <c r="F778" s="26">
        <f>SUM(E$3:E778)</f>
        <v>4786.5555555555611</v>
      </c>
      <c r="G778" s="32">
        <f t="shared" si="142"/>
        <v>0.91666666666666685</v>
      </c>
      <c r="H778" s="32">
        <f t="shared" si="140"/>
        <v>-6.944444444444442E-2</v>
      </c>
      <c r="I778" s="35">
        <f>'Vehicle Data'!$C$8</f>
        <v>185.52672000000001</v>
      </c>
      <c r="J778" s="35">
        <f>0.5*'Vehicle Data'!$C$4*'Vehicle Data'!$C$9*'Vehicle Data'!$C$6*(Calculations!E778^2)</f>
        <v>100.57380486111109</v>
      </c>
      <c r="K778" s="35">
        <f>'Vehicle Data'!$C$3*G778</f>
        <v>1444.666666666667</v>
      </c>
      <c r="L778" s="35">
        <f t="shared" si="134"/>
        <v>1730.7671915277781</v>
      </c>
      <c r="M778" s="22">
        <f t="shared" si="132"/>
        <v>24471.125013545527</v>
      </c>
      <c r="N778" s="22">
        <f>SUM(M$3:M778)</f>
        <v>2284264.9715163093</v>
      </c>
      <c r="O778" s="22">
        <f t="shared" si="135"/>
        <v>0.63451804764341924</v>
      </c>
      <c r="P778" s="23">
        <f t="shared" si="136"/>
        <v>0</v>
      </c>
      <c r="Q778" s="23">
        <f>SUMIF(P$3:P778, "&lt;0")</f>
        <v>-1061981.1017424534</v>
      </c>
      <c r="R778" s="23">
        <f t="shared" si="137"/>
        <v>0.29499475048401486</v>
      </c>
      <c r="S778" s="20">
        <f t="shared" si="138"/>
        <v>24471.125013545527</v>
      </c>
      <c r="T778" s="20">
        <f t="shared" si="139"/>
        <v>24.471125013545528</v>
      </c>
      <c r="U778" s="20">
        <f>(0.5*'Vehicle Data'!$C$3*(E778^2-E777^2))/1000</f>
        <v>20.342074074074048</v>
      </c>
      <c r="V778" s="20">
        <f t="shared" si="141"/>
        <v>0</v>
      </c>
      <c r="W778" s="37">
        <f>SUM(V$3:V778)/3600</f>
        <v>0.14797605006858719</v>
      </c>
      <c r="Y778" s="3"/>
    </row>
    <row r="779" spans="1:25" x14ac:dyDescent="0.3">
      <c r="A779" s="8" t="s">
        <v>19</v>
      </c>
      <c r="B779" s="8">
        <v>776</v>
      </c>
      <c r="C779" s="8">
        <v>187</v>
      </c>
      <c r="D779" s="13">
        <v>54.1</v>
      </c>
      <c r="E779" s="26">
        <f t="shared" si="133"/>
        <v>15.027777777777779</v>
      </c>
      <c r="F779" s="26">
        <f>SUM(E$3:E779)</f>
        <v>4801.5833333333385</v>
      </c>
      <c r="G779" s="32">
        <f t="shared" si="142"/>
        <v>0.74999999999999978</v>
      </c>
      <c r="H779" s="32">
        <f t="shared" si="140"/>
        <v>-0.18055555555555564</v>
      </c>
      <c r="I779" s="35">
        <f>'Vehicle Data'!$C$8</f>
        <v>185.52672000000001</v>
      </c>
      <c r="J779" s="35">
        <f>0.5*'Vehicle Data'!$C$4*'Vehicle Data'!$C$9*'Vehicle Data'!$C$6*(Calculations!E779^2)</f>
        <v>113.61713819444445</v>
      </c>
      <c r="K779" s="35">
        <f>'Vehicle Data'!$C$3*G779</f>
        <v>1181.9999999999995</v>
      </c>
      <c r="L779" s="35">
        <f t="shared" si="134"/>
        <v>1481.143858194444</v>
      </c>
      <c r="M779" s="22">
        <f t="shared" si="132"/>
        <v>22258.300757866506</v>
      </c>
      <c r="N779" s="22">
        <f>SUM(M$3:M779)</f>
        <v>2306523.2722741757</v>
      </c>
      <c r="O779" s="22">
        <f t="shared" si="135"/>
        <v>0.64070090896504883</v>
      </c>
      <c r="P779" s="23">
        <f t="shared" si="136"/>
        <v>0</v>
      </c>
      <c r="Q779" s="23">
        <f>SUMIF(P$3:P779, "&lt;0")</f>
        <v>-1061981.1017424534</v>
      </c>
      <c r="R779" s="23">
        <f t="shared" si="137"/>
        <v>0.29499475048401486</v>
      </c>
      <c r="S779" s="20">
        <f t="shared" si="138"/>
        <v>22258.300757866506</v>
      </c>
      <c r="T779" s="20">
        <f t="shared" si="139"/>
        <v>22.258300757866504</v>
      </c>
      <c r="U779" s="20">
        <f>(0.5*'Vehicle Data'!$C$3*(E779^2-E778^2))/1000</f>
        <v>20.429629629629673</v>
      </c>
      <c r="V779" s="20">
        <f t="shared" si="141"/>
        <v>0</v>
      </c>
      <c r="W779" s="37">
        <f>SUM(V$3:V779)/3600</f>
        <v>0.14797605006858719</v>
      </c>
      <c r="Y779" s="3"/>
    </row>
    <row r="780" spans="1:25" x14ac:dyDescent="0.3">
      <c r="A780" s="8" t="s">
        <v>19</v>
      </c>
      <c r="B780" s="8">
        <v>777</v>
      </c>
      <c r="C780" s="8">
        <v>188</v>
      </c>
      <c r="D780" s="13">
        <v>56.3</v>
      </c>
      <c r="E780" s="26">
        <f t="shared" si="133"/>
        <v>15.638888888888888</v>
      </c>
      <c r="F780" s="26">
        <f>SUM(E$3:E780)</f>
        <v>4817.2222222222272</v>
      </c>
      <c r="G780" s="32">
        <f t="shared" si="142"/>
        <v>0.55555555555555558</v>
      </c>
      <c r="H780" s="32">
        <f t="shared" si="140"/>
        <v>-0.13194444444444434</v>
      </c>
      <c r="I780" s="35">
        <f>'Vehicle Data'!$C$8</f>
        <v>185.52672000000001</v>
      </c>
      <c r="J780" s="35">
        <f>0.5*'Vehicle Data'!$C$4*'Vehicle Data'!$C$9*'Vehicle Data'!$C$6*(Calculations!E780^2)</f>
        <v>123.04560486111109</v>
      </c>
      <c r="K780" s="35">
        <f>'Vehicle Data'!$C$3*G780</f>
        <v>875.55555555555554</v>
      </c>
      <c r="L780" s="35">
        <f t="shared" si="134"/>
        <v>1184.1278804166666</v>
      </c>
      <c r="M780" s="22">
        <f t="shared" si="132"/>
        <v>18518.444352071758</v>
      </c>
      <c r="N780" s="22">
        <f>SUM(M$3:M780)</f>
        <v>2325041.7166262474</v>
      </c>
      <c r="O780" s="22">
        <f t="shared" si="135"/>
        <v>0.64584492128506876</v>
      </c>
      <c r="P780" s="23">
        <f t="shared" si="136"/>
        <v>0</v>
      </c>
      <c r="Q780" s="23">
        <f>SUMIF(P$3:P780, "&lt;0")</f>
        <v>-1061981.1017424534</v>
      </c>
      <c r="R780" s="23">
        <f t="shared" si="137"/>
        <v>0.29499475048401486</v>
      </c>
      <c r="S780" s="20">
        <f t="shared" si="138"/>
        <v>18518.444352071758</v>
      </c>
      <c r="T780" s="20">
        <f t="shared" si="139"/>
        <v>18.518444352071757</v>
      </c>
      <c r="U780" s="20">
        <f>(0.5*'Vehicle Data'!$C$3*(E780^2-E779^2))/1000</f>
        <v>14.767703703703653</v>
      </c>
      <c r="V780" s="20">
        <f t="shared" si="141"/>
        <v>4.5295407407408161</v>
      </c>
      <c r="W780" s="37">
        <f>SUM(V$3:V780)/3600</f>
        <v>0.14923425582990407</v>
      </c>
      <c r="Y780" s="3"/>
    </row>
    <row r="781" spans="1:25" x14ac:dyDescent="0.3">
      <c r="A781" s="8" t="s">
        <v>19</v>
      </c>
      <c r="B781" s="8">
        <v>778</v>
      </c>
      <c r="C781" s="8">
        <v>189</v>
      </c>
      <c r="D781" s="13">
        <v>58.1</v>
      </c>
      <c r="E781" s="26">
        <f t="shared" si="133"/>
        <v>16.138888888888889</v>
      </c>
      <c r="F781" s="26">
        <f>SUM(E$3:E781)</f>
        <v>4833.3611111111159</v>
      </c>
      <c r="G781" s="32">
        <f t="shared" si="142"/>
        <v>0.4861111111111111</v>
      </c>
      <c r="H781" s="32">
        <f t="shared" si="140"/>
        <v>-6.9444444444444475E-2</v>
      </c>
      <c r="I781" s="35">
        <f>'Vehicle Data'!$C$8</f>
        <v>185.52672000000001</v>
      </c>
      <c r="J781" s="35">
        <f>0.5*'Vehicle Data'!$C$4*'Vehicle Data'!$C$9*'Vehicle Data'!$C$6*(Calculations!E781^2)</f>
        <v>131.03930486111113</v>
      </c>
      <c r="K781" s="35">
        <f>'Vehicle Data'!$C$3*G781</f>
        <v>766.11111111111109</v>
      </c>
      <c r="L781" s="35">
        <f t="shared" si="134"/>
        <v>1082.6771359722222</v>
      </c>
      <c r="M781" s="22">
        <f t="shared" si="132"/>
        <v>17473.205999996142</v>
      </c>
      <c r="N781" s="22">
        <f>SUM(M$3:M781)</f>
        <v>2342514.9226262434</v>
      </c>
      <c r="O781" s="22">
        <f t="shared" si="135"/>
        <v>0.65069858961840099</v>
      </c>
      <c r="P781" s="23">
        <f t="shared" si="136"/>
        <v>0</v>
      </c>
      <c r="Q781" s="23">
        <f>SUMIF(P$3:P781, "&lt;0")</f>
        <v>-1061981.1017424534</v>
      </c>
      <c r="R781" s="23">
        <f t="shared" si="137"/>
        <v>0.29499475048401486</v>
      </c>
      <c r="S781" s="20">
        <f t="shared" si="138"/>
        <v>17473.205999996142</v>
      </c>
      <c r="T781" s="20">
        <f t="shared" si="139"/>
        <v>17.473205999996143</v>
      </c>
      <c r="U781" s="20">
        <f>(0.5*'Vehicle Data'!$C$3*(E781^2-E780^2))/1000</f>
        <v>12.520444444444509</v>
      </c>
      <c r="V781" s="20">
        <f t="shared" si="141"/>
        <v>1.7978074074073149</v>
      </c>
      <c r="W781" s="37">
        <f>SUM(V$3:V781)/3600</f>
        <v>0.1497336467764061</v>
      </c>
      <c r="Y781" s="3"/>
    </row>
    <row r="782" spans="1:25" x14ac:dyDescent="0.3">
      <c r="A782" s="8" t="s">
        <v>19</v>
      </c>
      <c r="B782" s="8">
        <v>779</v>
      </c>
      <c r="C782" s="8">
        <v>190</v>
      </c>
      <c r="D782" s="13">
        <v>59.8</v>
      </c>
      <c r="E782" s="26">
        <f t="shared" si="133"/>
        <v>16.611111111111111</v>
      </c>
      <c r="F782" s="26">
        <f>SUM(E$3:E782)</f>
        <v>4849.9722222222272</v>
      </c>
      <c r="G782" s="32">
        <f t="shared" si="142"/>
        <v>0.41666666666666663</v>
      </c>
      <c r="H782" s="32">
        <f t="shared" si="140"/>
        <v>-8.3333333333333037E-2</v>
      </c>
      <c r="I782" s="35">
        <f>'Vehicle Data'!$C$8</f>
        <v>185.52672000000001</v>
      </c>
      <c r="J782" s="35">
        <f>0.5*'Vehicle Data'!$C$4*'Vehicle Data'!$C$9*'Vehicle Data'!$C$6*(Calculations!E782^2)</f>
        <v>138.81988611111109</v>
      </c>
      <c r="K782" s="35">
        <f>'Vehicle Data'!$C$3*G782</f>
        <v>656.66666666666663</v>
      </c>
      <c r="L782" s="35">
        <f t="shared" si="134"/>
        <v>981.01327277777773</v>
      </c>
      <c r="M782" s="22">
        <f t="shared" si="132"/>
        <v>16295.720475586419</v>
      </c>
      <c r="N782" s="22">
        <f>SUM(M$3:M782)</f>
        <v>2358810.64310183</v>
      </c>
      <c r="O782" s="22">
        <f t="shared" si="135"/>
        <v>0.65522517863939722</v>
      </c>
      <c r="P782" s="23">
        <f t="shared" si="136"/>
        <v>0</v>
      </c>
      <c r="Q782" s="23">
        <f>SUMIF(P$3:P782, "&lt;0")</f>
        <v>-1061981.1017424534</v>
      </c>
      <c r="R782" s="23">
        <f t="shared" si="137"/>
        <v>0.29499475048401486</v>
      </c>
      <c r="S782" s="20">
        <f t="shared" si="138"/>
        <v>16295.720475586419</v>
      </c>
      <c r="T782" s="20">
        <f t="shared" si="139"/>
        <v>16.295720475586418</v>
      </c>
      <c r="U782" s="20">
        <f>(0.5*'Vehicle Data'!$C$3*(E782^2-E781^2))/1000</f>
        <v>12.18663888888884</v>
      </c>
      <c r="V782" s="20">
        <f t="shared" si="141"/>
        <v>0.26704444444453518</v>
      </c>
      <c r="W782" s="37">
        <f>SUM(V$3:V782)/3600</f>
        <v>0.14980782578875179</v>
      </c>
      <c r="Y782" s="3"/>
    </row>
    <row r="783" spans="1:25" x14ac:dyDescent="0.3">
      <c r="A783" s="8" t="s">
        <v>19</v>
      </c>
      <c r="B783" s="8">
        <v>780</v>
      </c>
      <c r="C783" s="8">
        <v>191</v>
      </c>
      <c r="D783" s="13">
        <v>61.1</v>
      </c>
      <c r="E783" s="26">
        <f t="shared" si="133"/>
        <v>16.972222222222221</v>
      </c>
      <c r="F783" s="26">
        <f>SUM(E$3:E783)</f>
        <v>4866.9444444444498</v>
      </c>
      <c r="G783" s="32">
        <f t="shared" si="142"/>
        <v>0.31944444444444503</v>
      </c>
      <c r="H783" s="32">
        <f t="shared" si="140"/>
        <v>-9.0277777777778054E-2</v>
      </c>
      <c r="I783" s="35">
        <f>'Vehicle Data'!$C$8</f>
        <v>185.52672000000001</v>
      </c>
      <c r="J783" s="35">
        <f>0.5*'Vehicle Data'!$C$4*'Vehicle Data'!$C$9*'Vehicle Data'!$C$6*(Calculations!E783^2)</f>
        <v>144.92113819444444</v>
      </c>
      <c r="K783" s="35">
        <f>'Vehicle Data'!$C$3*G783</f>
        <v>503.44444444444537</v>
      </c>
      <c r="L783" s="35">
        <f t="shared" si="134"/>
        <v>833.89230263888976</v>
      </c>
      <c r="M783" s="22">
        <f t="shared" si="132"/>
        <v>14153.005469787822</v>
      </c>
      <c r="N783" s="22">
        <f>SUM(M$3:M783)</f>
        <v>2372963.6485716179</v>
      </c>
      <c r="O783" s="22">
        <f t="shared" si="135"/>
        <v>0.65915656904767161</v>
      </c>
      <c r="P783" s="23">
        <f t="shared" si="136"/>
        <v>0</v>
      </c>
      <c r="Q783" s="23">
        <f>SUMIF(P$3:P783, "&lt;0")</f>
        <v>-1061981.1017424534</v>
      </c>
      <c r="R783" s="23">
        <f t="shared" si="137"/>
        <v>0.29499475048401486</v>
      </c>
      <c r="S783" s="20">
        <f t="shared" si="138"/>
        <v>14153.005469787822</v>
      </c>
      <c r="T783" s="20">
        <f t="shared" si="139"/>
        <v>14.153005469787821</v>
      </c>
      <c r="U783" s="20">
        <f>(0.5*'Vehicle Data'!$C$3*(E783^2-E782^2))/1000</f>
        <v>9.5563240740740927</v>
      </c>
      <c r="V783" s="20">
        <f t="shared" si="141"/>
        <v>2.1042518518517981</v>
      </c>
      <c r="W783" s="37">
        <f>SUM(V$3:V783)/3600</f>
        <v>0.15039234019204398</v>
      </c>
      <c r="Y783" s="3"/>
    </row>
    <row r="784" spans="1:25" x14ac:dyDescent="0.3">
      <c r="A784" s="8" t="s">
        <v>19</v>
      </c>
      <c r="B784" s="8">
        <v>781</v>
      </c>
      <c r="C784" s="8">
        <v>192</v>
      </c>
      <c r="D784" s="13">
        <v>62.1</v>
      </c>
      <c r="E784" s="26">
        <f t="shared" si="133"/>
        <v>17.25</v>
      </c>
      <c r="F784" s="26">
        <f>SUM(E$3:E784)</f>
        <v>4884.1944444444498</v>
      </c>
      <c r="G784" s="32">
        <f t="shared" si="142"/>
        <v>0.23611111111111052</v>
      </c>
      <c r="H784" s="32">
        <f t="shared" si="140"/>
        <v>-7.6388888888889478E-2</v>
      </c>
      <c r="I784" s="35">
        <f>'Vehicle Data'!$C$8</f>
        <v>185.52672000000001</v>
      </c>
      <c r="J784" s="35">
        <f>0.5*'Vehicle Data'!$C$4*'Vehicle Data'!$C$9*'Vehicle Data'!$C$6*(Calculations!E784^2)</f>
        <v>149.70369374999999</v>
      </c>
      <c r="K784" s="35">
        <f>'Vehicle Data'!$C$3*G784</f>
        <v>372.11111111111018</v>
      </c>
      <c r="L784" s="35">
        <f t="shared" si="134"/>
        <v>707.3415248611102</v>
      </c>
      <c r="M784" s="22">
        <f t="shared" si="132"/>
        <v>12201.64130385415</v>
      </c>
      <c r="N784" s="22">
        <f>SUM(M$3:M784)</f>
        <v>2385165.289875472</v>
      </c>
      <c r="O784" s="22">
        <f t="shared" si="135"/>
        <v>0.66254591385429773</v>
      </c>
      <c r="P784" s="23">
        <f t="shared" si="136"/>
        <v>0</v>
      </c>
      <c r="Q784" s="23">
        <f>SUMIF(P$3:P784, "&lt;0")</f>
        <v>-1061981.1017424534</v>
      </c>
      <c r="R784" s="23">
        <f t="shared" si="137"/>
        <v>0.29499475048401486</v>
      </c>
      <c r="S784" s="20">
        <f t="shared" si="138"/>
        <v>12201.64130385415</v>
      </c>
      <c r="T784" s="20">
        <f t="shared" si="139"/>
        <v>12.201641303854151</v>
      </c>
      <c r="U784" s="20">
        <f>(0.5*'Vehicle Data'!$C$3*(E784^2-E783^2))/1000</f>
        <v>7.4908641975308683</v>
      </c>
      <c r="V784" s="20">
        <f t="shared" si="141"/>
        <v>1.6523679012345796</v>
      </c>
      <c r="W784" s="37">
        <f>SUM(V$3:V784)/3600</f>
        <v>0.15085133127572026</v>
      </c>
      <c r="Y784" s="3"/>
    </row>
    <row r="785" spans="1:25" x14ac:dyDescent="0.3">
      <c r="A785" s="8" t="s">
        <v>19</v>
      </c>
      <c r="B785" s="8">
        <v>782</v>
      </c>
      <c r="C785" s="8">
        <v>193</v>
      </c>
      <c r="D785" s="13">
        <v>62.8</v>
      </c>
      <c r="E785" s="26">
        <f t="shared" si="133"/>
        <v>17.444444444444443</v>
      </c>
      <c r="F785" s="26">
        <f>SUM(E$3:E785)</f>
        <v>4901.6388888888941</v>
      </c>
      <c r="G785" s="32">
        <f t="shared" si="142"/>
        <v>0.16666666666666607</v>
      </c>
      <c r="H785" s="32">
        <f t="shared" si="140"/>
        <v>-6.249999999999941E-2</v>
      </c>
      <c r="I785" s="35">
        <f>'Vehicle Data'!$C$8</f>
        <v>185.52672000000001</v>
      </c>
      <c r="J785" s="35">
        <f>0.5*'Vehicle Data'!$C$4*'Vehicle Data'!$C$9*'Vehicle Data'!$C$6*(Calculations!E785^2)</f>
        <v>153.09767777777776</v>
      </c>
      <c r="K785" s="35">
        <f>'Vehicle Data'!$C$3*G785</f>
        <v>262.66666666666572</v>
      </c>
      <c r="L785" s="35">
        <f t="shared" si="134"/>
        <v>601.29106444444346</v>
      </c>
      <c r="M785" s="22">
        <f t="shared" si="132"/>
        <v>10489.188568641957</v>
      </c>
      <c r="N785" s="22">
        <f>SUM(M$3:M785)</f>
        <v>2395654.4784441139</v>
      </c>
      <c r="O785" s="22">
        <f t="shared" si="135"/>
        <v>0.66545957734558714</v>
      </c>
      <c r="P785" s="23">
        <f t="shared" si="136"/>
        <v>0</v>
      </c>
      <c r="Q785" s="23">
        <f>SUMIF(P$3:P785, "&lt;0")</f>
        <v>-1061981.1017424534</v>
      </c>
      <c r="R785" s="23">
        <f t="shared" si="137"/>
        <v>0.29499475048401486</v>
      </c>
      <c r="S785" s="20">
        <f t="shared" si="138"/>
        <v>10489.188568641957</v>
      </c>
      <c r="T785" s="20">
        <f t="shared" si="139"/>
        <v>10.489188568641957</v>
      </c>
      <c r="U785" s="20">
        <f>(0.5*'Vehicle Data'!$C$3*(E785^2-E784^2))/1000</f>
        <v>5.3159598765431788</v>
      </c>
      <c r="V785" s="20">
        <f t="shared" si="141"/>
        <v>1.7399234567901516</v>
      </c>
      <c r="W785" s="37">
        <f>SUM(V$3:V785)/3600</f>
        <v>0.15133464334705085</v>
      </c>
      <c r="Y785" s="3"/>
    </row>
    <row r="786" spans="1:25" x14ac:dyDescent="0.3">
      <c r="A786" s="8" t="s">
        <v>19</v>
      </c>
      <c r="B786" s="8">
        <v>783</v>
      </c>
      <c r="C786" s="8">
        <v>194</v>
      </c>
      <c r="D786" s="13">
        <v>63.3</v>
      </c>
      <c r="E786" s="26">
        <f t="shared" si="133"/>
        <v>17.583333333333332</v>
      </c>
      <c r="F786" s="26">
        <f>SUM(E$3:E786)</f>
        <v>4919.2222222222272</v>
      </c>
      <c r="G786" s="32">
        <f t="shared" si="142"/>
        <v>0.1111111111111117</v>
      </c>
      <c r="H786" s="32">
        <f t="shared" si="140"/>
        <v>-3.4722222222221731E-2</v>
      </c>
      <c r="I786" s="35">
        <f>'Vehicle Data'!$C$8</f>
        <v>185.52672000000001</v>
      </c>
      <c r="J786" s="35">
        <f>0.5*'Vehicle Data'!$C$4*'Vehicle Data'!$C$9*'Vehicle Data'!$C$6*(Calculations!E786^2)</f>
        <v>155.54524375</v>
      </c>
      <c r="K786" s="35">
        <f>'Vehicle Data'!$C$3*G786</f>
        <v>175.11111111111205</v>
      </c>
      <c r="L786" s="35">
        <f t="shared" si="134"/>
        <v>516.18307486111212</v>
      </c>
      <c r="M786" s="22">
        <f t="shared" si="132"/>
        <v>9076.2190663078873</v>
      </c>
      <c r="N786" s="22">
        <f>SUM(M$3:M786)</f>
        <v>2404730.6975104217</v>
      </c>
      <c r="O786" s="22">
        <f t="shared" si="135"/>
        <v>0.66798074930845053</v>
      </c>
      <c r="P786" s="23">
        <f t="shared" si="136"/>
        <v>0</v>
      </c>
      <c r="Q786" s="23">
        <f>SUMIF(P$3:P786, "&lt;0")</f>
        <v>-1061981.1017424534</v>
      </c>
      <c r="R786" s="23">
        <f t="shared" si="137"/>
        <v>0.29499475048401486</v>
      </c>
      <c r="S786" s="20">
        <f t="shared" si="138"/>
        <v>9076.2190663078873</v>
      </c>
      <c r="T786" s="20">
        <f t="shared" si="139"/>
        <v>9.0762190663078872</v>
      </c>
      <c r="U786" s="20">
        <f>(0.5*'Vehicle Data'!$C$3*(E786^2-E785^2))/1000</f>
        <v>3.8335956790123564</v>
      </c>
      <c r="V786" s="20">
        <f t="shared" si="141"/>
        <v>1.1858913580246579</v>
      </c>
      <c r="W786" s="37">
        <f>SUM(V$3:V786)/3600</f>
        <v>0.15166405761316878</v>
      </c>
      <c r="Y786" s="3"/>
    </row>
    <row r="787" spans="1:25" x14ac:dyDescent="0.3">
      <c r="A787" s="8" t="s">
        <v>19</v>
      </c>
      <c r="B787" s="8">
        <v>784</v>
      </c>
      <c r="C787" s="8">
        <v>195</v>
      </c>
      <c r="D787" s="13">
        <v>63.6</v>
      </c>
      <c r="E787" s="26">
        <f t="shared" si="133"/>
        <v>17.666666666666668</v>
      </c>
      <c r="F787" s="26">
        <f>SUM(E$3:E787)</f>
        <v>4936.8888888888941</v>
      </c>
      <c r="G787" s="32">
        <f t="shared" si="142"/>
        <v>9.7222222222222612E-2</v>
      </c>
      <c r="H787" s="32">
        <f t="shared" si="140"/>
        <v>2.0833333333333141E-2</v>
      </c>
      <c r="I787" s="35">
        <f>'Vehicle Data'!$C$8</f>
        <v>185.52672000000001</v>
      </c>
      <c r="J787" s="35">
        <f>0.5*'Vehicle Data'!$C$4*'Vehicle Data'!$C$9*'Vehicle Data'!$C$6*(Calculations!E787^2)</f>
        <v>157.0231</v>
      </c>
      <c r="K787" s="35">
        <f>'Vehicle Data'!$C$3*G787</f>
        <v>153.22222222222283</v>
      </c>
      <c r="L787" s="35">
        <f t="shared" si="134"/>
        <v>495.77204222222281</v>
      </c>
      <c r="M787" s="22">
        <f t="shared" si="132"/>
        <v>8758.6394125926035</v>
      </c>
      <c r="N787" s="22">
        <f>SUM(M$3:M787)</f>
        <v>2413489.3369230144</v>
      </c>
      <c r="O787" s="22">
        <f t="shared" si="135"/>
        <v>0.67041370470083728</v>
      </c>
      <c r="P787" s="23">
        <f t="shared" si="136"/>
        <v>0</v>
      </c>
      <c r="Q787" s="23">
        <f>SUMIF(P$3:P787, "&lt;0")</f>
        <v>-1061981.1017424534</v>
      </c>
      <c r="R787" s="23">
        <f t="shared" si="137"/>
        <v>0.29499475048401486</v>
      </c>
      <c r="S787" s="20">
        <f t="shared" si="138"/>
        <v>8758.6394125926035</v>
      </c>
      <c r="T787" s="20">
        <f t="shared" si="139"/>
        <v>8.7586394125926041</v>
      </c>
      <c r="U787" s="20">
        <f>(0.5*'Vehicle Data'!$C$3*(E787^2-E786^2))/1000</f>
        <v>2.3147500000000445</v>
      </c>
      <c r="V787" s="20">
        <f t="shared" si="141"/>
        <v>1.2150765432098496</v>
      </c>
      <c r="W787" s="37">
        <f>SUM(V$3:V787)/3600</f>
        <v>0.15200157887517154</v>
      </c>
      <c r="Y787" s="3"/>
    </row>
    <row r="788" spans="1:25" x14ac:dyDescent="0.3">
      <c r="A788" s="8" t="s">
        <v>19</v>
      </c>
      <c r="B788" s="8">
        <v>785</v>
      </c>
      <c r="C788" s="8">
        <v>196</v>
      </c>
      <c r="D788" s="13">
        <v>64</v>
      </c>
      <c r="E788" s="26">
        <f t="shared" si="133"/>
        <v>17.777777777777779</v>
      </c>
      <c r="F788" s="26">
        <f>SUM(E$3:E788)</f>
        <v>4954.6666666666715</v>
      </c>
      <c r="G788" s="32">
        <f t="shared" si="142"/>
        <v>0.15277777777777798</v>
      </c>
      <c r="H788" s="32">
        <f t="shared" si="140"/>
        <v>3.4722222222222217E-2</v>
      </c>
      <c r="I788" s="35">
        <f>'Vehicle Data'!$C$8</f>
        <v>185.52672000000001</v>
      </c>
      <c r="J788" s="35">
        <f>0.5*'Vehicle Data'!$C$4*'Vehicle Data'!$C$9*'Vehicle Data'!$C$6*(Calculations!E788^2)</f>
        <v>159.00444444444446</v>
      </c>
      <c r="K788" s="35">
        <f>'Vehicle Data'!$C$3*G788</f>
        <v>240.77777777777811</v>
      </c>
      <c r="L788" s="35">
        <f t="shared" si="134"/>
        <v>585.30894222222264</v>
      </c>
      <c r="M788" s="22">
        <f t="shared" si="132"/>
        <v>10405.492306172848</v>
      </c>
      <c r="N788" s="22">
        <f>SUM(M$3:M788)</f>
        <v>2423894.8292291872</v>
      </c>
      <c r="O788" s="22">
        <f t="shared" si="135"/>
        <v>0.67330411923032973</v>
      </c>
      <c r="P788" s="23">
        <f t="shared" si="136"/>
        <v>0</v>
      </c>
      <c r="Q788" s="23">
        <f>SUMIF(P$3:P788, "&lt;0")</f>
        <v>-1061981.1017424534</v>
      </c>
      <c r="R788" s="23">
        <f t="shared" si="137"/>
        <v>0.29499475048401486</v>
      </c>
      <c r="S788" s="20">
        <f t="shared" si="138"/>
        <v>10405.492306172848</v>
      </c>
      <c r="T788" s="20">
        <f t="shared" si="139"/>
        <v>10.405492306172848</v>
      </c>
      <c r="U788" s="20">
        <f>(0.5*'Vehicle Data'!$C$3*(E788^2-E787^2))/1000</f>
        <v>3.1033580246913641</v>
      </c>
      <c r="V788" s="20">
        <f t="shared" si="141"/>
        <v>0</v>
      </c>
      <c r="W788" s="37">
        <f>SUM(V$3:V788)/3600</f>
        <v>0.15200157887517154</v>
      </c>
      <c r="Y788" s="3"/>
    </row>
    <row r="789" spans="1:25" x14ac:dyDescent="0.3">
      <c r="A789" s="8" t="s">
        <v>19</v>
      </c>
      <c r="B789" s="8">
        <v>786</v>
      </c>
      <c r="C789" s="8">
        <v>197</v>
      </c>
      <c r="D789" s="13">
        <v>64.7</v>
      </c>
      <c r="E789" s="26">
        <f t="shared" si="133"/>
        <v>17.972222222222221</v>
      </c>
      <c r="F789" s="26">
        <f>SUM(E$3:E789)</f>
        <v>4972.6388888888941</v>
      </c>
      <c r="G789" s="32">
        <f t="shared" si="142"/>
        <v>0.16666666666666705</v>
      </c>
      <c r="H789" s="32">
        <f t="shared" si="140"/>
        <v>-3.4722222222222723E-2</v>
      </c>
      <c r="I789" s="35">
        <f>'Vehicle Data'!$C$8</f>
        <v>185.52672000000001</v>
      </c>
      <c r="J789" s="35">
        <f>0.5*'Vehicle Data'!$C$4*'Vehicle Data'!$C$9*'Vehicle Data'!$C$6*(Calculations!E789^2)</f>
        <v>162.50168819444443</v>
      </c>
      <c r="K789" s="35">
        <f>'Vehicle Data'!$C$3*G789</f>
        <v>262.66666666666725</v>
      </c>
      <c r="L789" s="35">
        <f t="shared" si="134"/>
        <v>610.69507486111161</v>
      </c>
      <c r="M789" s="22">
        <f t="shared" si="132"/>
        <v>10975.547595420534</v>
      </c>
      <c r="N789" s="22">
        <f>SUM(M$3:M789)</f>
        <v>2434870.3768246076</v>
      </c>
      <c r="O789" s="22">
        <f t="shared" si="135"/>
        <v>0.67635288245127989</v>
      </c>
      <c r="P789" s="23">
        <f t="shared" si="136"/>
        <v>0</v>
      </c>
      <c r="Q789" s="23">
        <f>SUMIF(P$3:P789, "&lt;0")</f>
        <v>-1061981.1017424534</v>
      </c>
      <c r="R789" s="23">
        <f t="shared" si="137"/>
        <v>0.29499475048401486</v>
      </c>
      <c r="S789" s="20">
        <f t="shared" si="138"/>
        <v>10975.547595420534</v>
      </c>
      <c r="T789" s="20">
        <f t="shared" si="139"/>
        <v>10.975547595420535</v>
      </c>
      <c r="U789" s="20">
        <f>(0.5*'Vehicle Data'!$C$3*(E789^2-E788^2))/1000</f>
        <v>5.4776944444443743</v>
      </c>
      <c r="V789" s="20">
        <f t="shared" si="141"/>
        <v>0</v>
      </c>
      <c r="W789" s="37">
        <f>SUM(V$3:V789)/3600</f>
        <v>0.15200157887517154</v>
      </c>
      <c r="Y789" s="3"/>
    </row>
    <row r="790" spans="1:25" x14ac:dyDescent="0.3">
      <c r="A790" s="8" t="s">
        <v>19</v>
      </c>
      <c r="B790" s="8">
        <v>787</v>
      </c>
      <c r="C790" s="8">
        <v>198</v>
      </c>
      <c r="D790" s="13">
        <v>65.2</v>
      </c>
      <c r="E790" s="26">
        <f t="shared" si="133"/>
        <v>18.111111111111111</v>
      </c>
      <c r="F790" s="26">
        <f>SUM(E$3:E790)</f>
        <v>4990.7500000000055</v>
      </c>
      <c r="G790" s="32">
        <f t="shared" si="142"/>
        <v>8.3333333333332538E-2</v>
      </c>
      <c r="H790" s="32">
        <f t="shared" si="140"/>
        <v>-7.6388888888889478E-2</v>
      </c>
      <c r="I790" s="35">
        <f>'Vehicle Data'!$C$8</f>
        <v>185.52672000000001</v>
      </c>
      <c r="J790" s="35">
        <f>0.5*'Vehicle Data'!$C$4*'Vehicle Data'!$C$9*'Vehicle Data'!$C$6*(Calculations!E790^2)</f>
        <v>165.02301111111112</v>
      </c>
      <c r="K790" s="35">
        <f>'Vehicle Data'!$C$3*G790</f>
        <v>131.33333333333209</v>
      </c>
      <c r="L790" s="35">
        <f t="shared" si="134"/>
        <v>481.88306444444322</v>
      </c>
      <c r="M790" s="22">
        <f t="shared" si="132"/>
        <v>8727.4377227160276</v>
      </c>
      <c r="N790" s="22">
        <f>SUM(M$3:M790)</f>
        <v>2443597.8145473236</v>
      </c>
      <c r="O790" s="22">
        <f t="shared" si="135"/>
        <v>0.67877717070758992</v>
      </c>
      <c r="P790" s="23">
        <f t="shared" si="136"/>
        <v>0</v>
      </c>
      <c r="Q790" s="23">
        <f>SUMIF(P$3:P790, "&lt;0")</f>
        <v>-1061981.1017424534</v>
      </c>
      <c r="R790" s="23">
        <f t="shared" si="137"/>
        <v>0.29499475048401486</v>
      </c>
      <c r="S790" s="20">
        <f t="shared" si="138"/>
        <v>8727.4377227160276</v>
      </c>
      <c r="T790" s="20">
        <f t="shared" si="139"/>
        <v>8.7274377227160276</v>
      </c>
      <c r="U790" s="20">
        <f>(0.5*'Vehicle Data'!$C$3*(E790^2-E789^2))/1000</f>
        <v>3.9491203703704167</v>
      </c>
      <c r="V790" s="20">
        <f t="shared" si="141"/>
        <v>1.2228592592591661</v>
      </c>
      <c r="W790" s="37">
        <f>SUM(V$3:V790)/3600</f>
        <v>0.15234126200274353</v>
      </c>
      <c r="Y790" s="3"/>
    </row>
    <row r="791" spans="1:25" x14ac:dyDescent="0.3">
      <c r="A791" s="8" t="s">
        <v>19</v>
      </c>
      <c r="B791" s="8">
        <v>788</v>
      </c>
      <c r="C791" s="8">
        <v>199</v>
      </c>
      <c r="D791" s="13">
        <v>65.3</v>
      </c>
      <c r="E791" s="26">
        <f t="shared" si="133"/>
        <v>18.138888888888889</v>
      </c>
      <c r="F791" s="26">
        <f>SUM(E$3:E791)</f>
        <v>5008.8888888888941</v>
      </c>
      <c r="G791" s="32">
        <f t="shared" si="142"/>
        <v>1.3888888888888099E-2</v>
      </c>
      <c r="H791" s="32">
        <f t="shared" si="140"/>
        <v>-3.4722222222221232E-2</v>
      </c>
      <c r="I791" s="35">
        <f>'Vehicle Data'!$C$8</f>
        <v>185.52672000000001</v>
      </c>
      <c r="J791" s="35">
        <f>0.5*'Vehicle Data'!$C$4*'Vehicle Data'!$C$9*'Vehicle Data'!$C$6*(Calculations!E791^2)</f>
        <v>165.52960486111112</v>
      </c>
      <c r="K791" s="35">
        <f>'Vehicle Data'!$C$3*G791</f>
        <v>21.888888888887642</v>
      </c>
      <c r="L791" s="35">
        <f t="shared" si="134"/>
        <v>372.9452137499988</v>
      </c>
      <c r="M791" s="22">
        <f t="shared" si="132"/>
        <v>6764.8117938541454</v>
      </c>
      <c r="N791" s="22">
        <f>SUM(M$3:M791)</f>
        <v>2450362.6263411776</v>
      </c>
      <c r="O791" s="22">
        <f t="shared" si="135"/>
        <v>0.68065628509477161</v>
      </c>
      <c r="P791" s="23">
        <f t="shared" si="136"/>
        <v>0</v>
      </c>
      <c r="Q791" s="23">
        <f>SUMIF(P$3:P791, "&lt;0")</f>
        <v>-1061981.1017424534</v>
      </c>
      <c r="R791" s="23">
        <f t="shared" si="137"/>
        <v>0.29499475048401486</v>
      </c>
      <c r="S791" s="20">
        <f t="shared" si="138"/>
        <v>6764.8117938541454</v>
      </c>
      <c r="T791" s="20">
        <f t="shared" si="139"/>
        <v>6.764811793854145</v>
      </c>
      <c r="U791" s="20">
        <f>(0.5*'Vehicle Data'!$C$3*(E791^2-E790^2))/1000</f>
        <v>0.79347222222223213</v>
      </c>
      <c r="V791" s="20">
        <f t="shared" si="141"/>
        <v>2.5245185185185477</v>
      </c>
      <c r="W791" s="37">
        <f>SUM(V$3:V791)/3600</f>
        <v>0.15304251714677647</v>
      </c>
      <c r="Y791" s="3"/>
    </row>
    <row r="792" spans="1:25" x14ac:dyDescent="0.3">
      <c r="A792" s="8" t="s">
        <v>19</v>
      </c>
      <c r="B792" s="8">
        <v>789</v>
      </c>
      <c r="C792" s="8">
        <v>200</v>
      </c>
      <c r="D792" s="13">
        <v>65.3</v>
      </c>
      <c r="E792" s="26">
        <f t="shared" si="133"/>
        <v>18.138888888888889</v>
      </c>
      <c r="F792" s="26">
        <f>SUM(E$3:E792)</f>
        <v>5027.0277777777828</v>
      </c>
      <c r="G792" s="32">
        <f t="shared" si="142"/>
        <v>1.3888888888890073E-2</v>
      </c>
      <c r="H792" s="32">
        <f t="shared" si="140"/>
        <v>2.0833333333334123E-2</v>
      </c>
      <c r="I792" s="35">
        <f>'Vehicle Data'!$C$8</f>
        <v>185.52672000000001</v>
      </c>
      <c r="J792" s="35">
        <f>0.5*'Vehicle Data'!$C$4*'Vehicle Data'!$C$9*'Vehicle Data'!$C$6*(Calculations!E792^2)</f>
        <v>165.52960486111112</v>
      </c>
      <c r="K792" s="35">
        <f>'Vehicle Data'!$C$3*G792</f>
        <v>21.888888888890754</v>
      </c>
      <c r="L792" s="35">
        <f t="shared" si="134"/>
        <v>372.94521375000187</v>
      </c>
      <c r="M792" s="22">
        <f t="shared" si="132"/>
        <v>6764.8117938542009</v>
      </c>
      <c r="N792" s="22">
        <f>SUM(M$3:M792)</f>
        <v>2457127.4381350316</v>
      </c>
      <c r="O792" s="22">
        <f t="shared" si="135"/>
        <v>0.68253539948195319</v>
      </c>
      <c r="P792" s="23">
        <f t="shared" si="136"/>
        <v>0</v>
      </c>
      <c r="Q792" s="23">
        <f>SUMIF(P$3:P792, "&lt;0")</f>
        <v>-1061981.1017424534</v>
      </c>
      <c r="R792" s="23">
        <f t="shared" si="137"/>
        <v>0.29499475048401486</v>
      </c>
      <c r="S792" s="20">
        <f t="shared" si="138"/>
        <v>6764.8117938542009</v>
      </c>
      <c r="T792" s="20">
        <f t="shared" si="139"/>
        <v>6.7648117938542009</v>
      </c>
      <c r="U792" s="20">
        <f>(0.5*'Vehicle Data'!$C$3*(E792^2-E791^2))/1000</f>
        <v>0</v>
      </c>
      <c r="V792" s="20">
        <f t="shared" si="141"/>
        <v>0.63477777777778577</v>
      </c>
      <c r="W792" s="37">
        <f>SUM(V$3:V792)/3600</f>
        <v>0.15321884430727029</v>
      </c>
      <c r="Y792" s="3"/>
    </row>
    <row r="793" spans="1:25" x14ac:dyDescent="0.3">
      <c r="A793" s="8" t="s">
        <v>19</v>
      </c>
      <c r="B793" s="8">
        <v>790</v>
      </c>
      <c r="C793" s="8">
        <v>201</v>
      </c>
      <c r="D793" s="13">
        <v>65.400000000000006</v>
      </c>
      <c r="E793" s="26">
        <f t="shared" si="133"/>
        <v>18.166666666666668</v>
      </c>
      <c r="F793" s="26">
        <f>SUM(E$3:E793)</f>
        <v>5045.1944444444498</v>
      </c>
      <c r="G793" s="32">
        <f t="shared" si="142"/>
        <v>5.5555555555556344E-2</v>
      </c>
      <c r="H793" s="32">
        <f t="shared" si="140"/>
        <v>3.4722222222221232E-2</v>
      </c>
      <c r="I793" s="35">
        <f>'Vehicle Data'!$C$8</f>
        <v>185.52672000000001</v>
      </c>
      <c r="J793" s="35">
        <f>0.5*'Vehicle Data'!$C$4*'Vehicle Data'!$C$9*'Vehicle Data'!$C$6*(Calculations!E793^2)</f>
        <v>166.03697500000001</v>
      </c>
      <c r="K793" s="35">
        <f>'Vehicle Data'!$C$3*G793</f>
        <v>87.555555555556793</v>
      </c>
      <c r="L793" s="35">
        <f t="shared" si="134"/>
        <v>439.11925055555685</v>
      </c>
      <c r="M793" s="22">
        <f t="shared" si="132"/>
        <v>7977.3330517592831</v>
      </c>
      <c r="N793" s="22">
        <f>SUM(M$3:M793)</f>
        <v>2465104.7711867909</v>
      </c>
      <c r="O793" s="22">
        <f t="shared" si="135"/>
        <v>0.6847513253296641</v>
      </c>
      <c r="P793" s="23">
        <f t="shared" si="136"/>
        <v>0</v>
      </c>
      <c r="Q793" s="23">
        <f>SUMIF(P$3:P793, "&lt;0")</f>
        <v>-1061981.1017424534</v>
      </c>
      <c r="R793" s="23">
        <f t="shared" si="137"/>
        <v>0.29499475048401486</v>
      </c>
      <c r="S793" s="20">
        <f t="shared" si="138"/>
        <v>7977.3330517592831</v>
      </c>
      <c r="T793" s="20">
        <f t="shared" si="139"/>
        <v>7.9773330517592829</v>
      </c>
      <c r="U793" s="20">
        <f>(0.5*'Vehicle Data'!$C$3*(E793^2-E792^2))/1000</f>
        <v>0.79468827160496036</v>
      </c>
      <c r="V793" s="20">
        <f t="shared" si="141"/>
        <v>0</v>
      </c>
      <c r="W793" s="37">
        <f>SUM(V$3:V793)/3600</f>
        <v>0.15321884430727029</v>
      </c>
      <c r="Y793" s="3"/>
    </row>
    <row r="794" spans="1:25" x14ac:dyDescent="0.3">
      <c r="A794" s="8" t="s">
        <v>19</v>
      </c>
      <c r="B794" s="8">
        <v>791</v>
      </c>
      <c r="C794" s="8">
        <v>202</v>
      </c>
      <c r="D794" s="13">
        <v>65.7</v>
      </c>
      <c r="E794" s="26">
        <f t="shared" si="133"/>
        <v>18.25</v>
      </c>
      <c r="F794" s="26">
        <f>SUM(E$3:E794)</f>
        <v>5063.4444444444498</v>
      </c>
      <c r="G794" s="32">
        <f t="shared" si="142"/>
        <v>8.3333333333332538E-2</v>
      </c>
      <c r="H794" s="32">
        <f t="shared" si="140"/>
        <v>-3.4722222222223209E-2</v>
      </c>
      <c r="I794" s="35">
        <f>'Vehicle Data'!$C$8</f>
        <v>185.52672000000001</v>
      </c>
      <c r="J794" s="35">
        <f>0.5*'Vehicle Data'!$C$4*'Vehicle Data'!$C$9*'Vehicle Data'!$C$6*(Calculations!E794^2)</f>
        <v>167.56374374999999</v>
      </c>
      <c r="K794" s="35">
        <f>'Vehicle Data'!$C$3*G794</f>
        <v>131.33333333333209</v>
      </c>
      <c r="L794" s="35">
        <f t="shared" si="134"/>
        <v>484.42379708333215</v>
      </c>
      <c r="M794" s="22">
        <f t="shared" si="132"/>
        <v>8840.7342967708119</v>
      </c>
      <c r="N794" s="22">
        <f>SUM(M$3:M794)</f>
        <v>2473945.5054835617</v>
      </c>
      <c r="O794" s="22">
        <f t="shared" si="135"/>
        <v>0.68720708485654491</v>
      </c>
      <c r="P794" s="23">
        <f t="shared" si="136"/>
        <v>0</v>
      </c>
      <c r="Q794" s="23">
        <f>SUMIF(P$3:P794, "&lt;0")</f>
        <v>-1061981.1017424534</v>
      </c>
      <c r="R794" s="23">
        <f t="shared" si="137"/>
        <v>0.29499475048401486</v>
      </c>
      <c r="S794" s="20">
        <f t="shared" si="138"/>
        <v>8840.7342967708119</v>
      </c>
      <c r="T794" s="20">
        <f t="shared" si="139"/>
        <v>8.8407342967708118</v>
      </c>
      <c r="U794" s="20">
        <f>(0.5*'Vehicle Data'!$C$3*(E794^2-E793^2))/1000</f>
        <v>2.3913611111110713</v>
      </c>
      <c r="V794" s="20">
        <f t="shared" si="141"/>
        <v>0</v>
      </c>
      <c r="W794" s="37">
        <f>SUM(V$3:V794)/3600</f>
        <v>0.15321884430727029</v>
      </c>
      <c r="Y794" s="3"/>
    </row>
    <row r="795" spans="1:25" x14ac:dyDescent="0.3">
      <c r="A795" s="8" t="s">
        <v>19</v>
      </c>
      <c r="B795" s="8">
        <v>792</v>
      </c>
      <c r="C795" s="8">
        <v>203</v>
      </c>
      <c r="D795" s="13">
        <v>66</v>
      </c>
      <c r="E795" s="26">
        <f t="shared" si="133"/>
        <v>18.333333333333332</v>
      </c>
      <c r="F795" s="26">
        <f>SUM(E$3:E795)</f>
        <v>5081.7777777777828</v>
      </c>
      <c r="G795" s="32">
        <f t="shared" si="142"/>
        <v>-1.3888888888890073E-2</v>
      </c>
      <c r="H795" s="32">
        <f t="shared" si="140"/>
        <v>-0.21527777777777737</v>
      </c>
      <c r="I795" s="35">
        <f>'Vehicle Data'!$C$8</f>
        <v>185.52672000000001</v>
      </c>
      <c r="J795" s="35">
        <f>0.5*'Vehicle Data'!$C$4*'Vehicle Data'!$C$9*'Vehicle Data'!$C$6*(Calculations!E795^2)</f>
        <v>169.0975</v>
      </c>
      <c r="K795" s="35">
        <f>'Vehicle Data'!$C$3*G795</f>
        <v>-21.888888888890754</v>
      </c>
      <c r="L795" s="35">
        <f t="shared" si="134"/>
        <v>332.7353311111093</v>
      </c>
      <c r="M795" s="22">
        <f t="shared" si="132"/>
        <v>0</v>
      </c>
      <c r="N795" s="22">
        <f>SUM(M$3:M795)</f>
        <v>2473945.5054835617</v>
      </c>
      <c r="O795" s="22">
        <f t="shared" si="135"/>
        <v>0.68720708485654491</v>
      </c>
      <c r="P795" s="23">
        <f t="shared" si="136"/>
        <v>6100.1477370370039</v>
      </c>
      <c r="Q795" s="23">
        <f>SUMIF(P$3:P795, "&lt;0")</f>
        <v>-1061981.1017424534</v>
      </c>
      <c r="R795" s="23">
        <f t="shared" si="137"/>
        <v>0.29499475048401486</v>
      </c>
      <c r="S795" s="20">
        <f t="shared" si="138"/>
        <v>6100.1477370370039</v>
      </c>
      <c r="T795" s="20">
        <f t="shared" si="139"/>
        <v>6.1001477370370036</v>
      </c>
      <c r="U795" s="20">
        <f>(0.5*'Vehicle Data'!$C$3*(E795^2-E794^2))/1000</f>
        <v>2.4023055555555355</v>
      </c>
      <c r="V795" s="20">
        <f t="shared" si="141"/>
        <v>0</v>
      </c>
      <c r="W795" s="37">
        <f>SUM(V$3:V795)/3600</f>
        <v>0.15321884430727029</v>
      </c>
      <c r="Y795" s="3"/>
    </row>
    <row r="796" spans="1:25" x14ac:dyDescent="0.3">
      <c r="A796" s="8" t="s">
        <v>19</v>
      </c>
      <c r="B796" s="8">
        <v>793</v>
      </c>
      <c r="C796" s="8">
        <v>204</v>
      </c>
      <c r="D796" s="13">
        <v>65.599999999999994</v>
      </c>
      <c r="E796" s="26">
        <f t="shared" si="133"/>
        <v>18.222222222222221</v>
      </c>
      <c r="F796" s="26">
        <f>SUM(E$3:E796)</f>
        <v>5100.0000000000055</v>
      </c>
      <c r="G796" s="32">
        <f t="shared" si="142"/>
        <v>-0.34722222222222221</v>
      </c>
      <c r="H796" s="32">
        <f t="shared" si="140"/>
        <v>-0.40277777777777657</v>
      </c>
      <c r="I796" s="35">
        <f>'Vehicle Data'!$C$8</f>
        <v>185.52672000000001</v>
      </c>
      <c r="J796" s="35">
        <f>0.5*'Vehicle Data'!$C$4*'Vehicle Data'!$C$9*'Vehicle Data'!$C$6*(Calculations!E796^2)</f>
        <v>167.05404444444443</v>
      </c>
      <c r="K796" s="35">
        <f>'Vehicle Data'!$C$3*G796</f>
        <v>-547.22222222222217</v>
      </c>
      <c r="L796" s="35">
        <f t="shared" si="134"/>
        <v>-194.64145777777776</v>
      </c>
      <c r="M796" s="22">
        <f t="shared" si="132"/>
        <v>0</v>
      </c>
      <c r="N796" s="22">
        <f>SUM(M$3:M796)</f>
        <v>2473945.5054835617</v>
      </c>
      <c r="O796" s="22">
        <f t="shared" si="135"/>
        <v>0.68720708485654491</v>
      </c>
      <c r="P796" s="23">
        <f t="shared" si="136"/>
        <v>-3546.79989728395</v>
      </c>
      <c r="Q796" s="23">
        <f>SUMIF(P$3:P796, "&lt;0")</f>
        <v>-1065527.9016397374</v>
      </c>
      <c r="R796" s="23">
        <f t="shared" si="137"/>
        <v>0.29597997267770482</v>
      </c>
      <c r="S796" s="20">
        <f t="shared" si="138"/>
        <v>-3546.79989728395</v>
      </c>
      <c r="T796" s="20">
        <f t="shared" si="139"/>
        <v>-3.5467998972839498</v>
      </c>
      <c r="U796" s="20">
        <f>(0.5*'Vehicle Data'!$C$3*(E796^2-E795^2))/1000</f>
        <v>-3.2006419753086357</v>
      </c>
      <c r="V796" s="20">
        <f t="shared" si="141"/>
        <v>4.4823580246913366</v>
      </c>
      <c r="W796" s="37">
        <f>SUM(V$3:V796)/3600</f>
        <v>0.15446394375857342</v>
      </c>
      <c r="Y796" s="3"/>
    </row>
    <row r="797" spans="1:25" x14ac:dyDescent="0.3">
      <c r="A797" s="8" t="s">
        <v>19</v>
      </c>
      <c r="B797" s="8">
        <v>794</v>
      </c>
      <c r="C797" s="8">
        <v>205</v>
      </c>
      <c r="D797" s="13">
        <v>63.5</v>
      </c>
      <c r="E797" s="26">
        <f t="shared" si="133"/>
        <v>17.638888888888889</v>
      </c>
      <c r="F797" s="26">
        <f>SUM(E$3:E797)</f>
        <v>5117.6388888888941</v>
      </c>
      <c r="G797" s="32">
        <f t="shared" si="142"/>
        <v>-0.8194444444444432</v>
      </c>
      <c r="H797" s="32">
        <f t="shared" si="140"/>
        <v>-0.44444444444444436</v>
      </c>
      <c r="I797" s="35">
        <f>'Vehicle Data'!$C$8</f>
        <v>185.52672000000001</v>
      </c>
      <c r="J797" s="35">
        <f>0.5*'Vehicle Data'!$C$4*'Vehicle Data'!$C$9*'Vehicle Data'!$C$6*(Calculations!E797^2)</f>
        <v>156.5297048611111</v>
      </c>
      <c r="K797" s="35">
        <f>'Vehicle Data'!$C$3*G797</f>
        <v>-1291.4444444444425</v>
      </c>
      <c r="L797" s="35">
        <f t="shared" si="134"/>
        <v>-949.38801958333147</v>
      </c>
      <c r="M797" s="22">
        <f t="shared" si="132"/>
        <v>0</v>
      </c>
      <c r="N797" s="22">
        <f>SUM(M$3:M797)</f>
        <v>2473945.5054835617</v>
      </c>
      <c r="O797" s="22">
        <f t="shared" si="135"/>
        <v>0.68720708485654491</v>
      </c>
      <c r="P797" s="23">
        <f t="shared" si="136"/>
        <v>-16746.149789872652</v>
      </c>
      <c r="Q797" s="23">
        <f>SUMIF(P$3:P797, "&lt;0")</f>
        <v>-1082274.05142961</v>
      </c>
      <c r="R797" s="23">
        <f t="shared" si="137"/>
        <v>0.30063168095266946</v>
      </c>
      <c r="S797" s="20">
        <f t="shared" si="138"/>
        <v>-16746.149789872652</v>
      </c>
      <c r="T797" s="20">
        <f t="shared" si="139"/>
        <v>-16.746149789872653</v>
      </c>
      <c r="U797" s="20">
        <f>(0.5*'Vehicle Data'!$C$3*(E797^2-E796^2))/1000</f>
        <v>-16.484157407407395</v>
      </c>
      <c r="V797" s="20">
        <f t="shared" si="141"/>
        <v>10.626812345679008</v>
      </c>
      <c r="W797" s="37">
        <f>SUM(V$3:V797)/3600</f>
        <v>0.15741583607681758</v>
      </c>
      <c r="Y797" s="3"/>
    </row>
    <row r="798" spans="1:25" x14ac:dyDescent="0.3">
      <c r="A798" s="8" t="s">
        <v>19</v>
      </c>
      <c r="B798" s="8">
        <v>795</v>
      </c>
      <c r="C798" s="8">
        <v>206</v>
      </c>
      <c r="D798" s="13">
        <v>59.7</v>
      </c>
      <c r="E798" s="26">
        <f t="shared" si="133"/>
        <v>16.583333333333332</v>
      </c>
      <c r="F798" s="26">
        <f>SUM(E$3:E798)</f>
        <v>5134.2222222222272</v>
      </c>
      <c r="G798" s="32">
        <f t="shared" si="142"/>
        <v>-1.2361111111111109</v>
      </c>
      <c r="H798" s="32">
        <f t="shared" si="140"/>
        <v>-0.31250000000000105</v>
      </c>
      <c r="I798" s="35">
        <f>'Vehicle Data'!$C$8</f>
        <v>185.52672000000001</v>
      </c>
      <c r="J798" s="35">
        <f>0.5*'Vehicle Data'!$C$4*'Vehicle Data'!$C$9*'Vehicle Data'!$C$6*(Calculations!E798^2)</f>
        <v>138.35599374999998</v>
      </c>
      <c r="K798" s="35">
        <f>'Vehicle Data'!$C$3*G798</f>
        <v>-1948.1111111111109</v>
      </c>
      <c r="L798" s="35">
        <f t="shared" si="134"/>
        <v>-1624.2283973611109</v>
      </c>
      <c r="M798" s="22">
        <f t="shared" si="132"/>
        <v>0</v>
      </c>
      <c r="N798" s="22">
        <f>SUM(M$3:M798)</f>
        <v>2473945.5054835617</v>
      </c>
      <c r="O798" s="22">
        <f t="shared" si="135"/>
        <v>0.68720708485654491</v>
      </c>
      <c r="P798" s="23">
        <f t="shared" si="136"/>
        <v>-26935.120922905087</v>
      </c>
      <c r="Q798" s="23">
        <f>SUMIF(P$3:P798, "&lt;0")</f>
        <v>-1109209.1723525152</v>
      </c>
      <c r="R798" s="23">
        <f t="shared" si="137"/>
        <v>0.30811365898680976</v>
      </c>
      <c r="S798" s="20">
        <f t="shared" si="138"/>
        <v>-26935.120922905087</v>
      </c>
      <c r="T798" s="20">
        <f t="shared" si="139"/>
        <v>-26.935120922905089</v>
      </c>
      <c r="U798" s="20">
        <f>(0.5*'Vehicle Data'!$C$3*(E798^2-E797^2))/1000</f>
        <v>-28.465283950617316</v>
      </c>
      <c r="V798" s="20">
        <f t="shared" si="141"/>
        <v>9.584901234567937</v>
      </c>
      <c r="W798" s="37">
        <f>SUM(V$3:V798)/3600</f>
        <v>0.16007830864197536</v>
      </c>
      <c r="Y798" s="3"/>
    </row>
    <row r="799" spans="1:25" x14ac:dyDescent="0.3">
      <c r="A799" s="8" t="s">
        <v>19</v>
      </c>
      <c r="B799" s="8">
        <v>796</v>
      </c>
      <c r="C799" s="8">
        <v>207</v>
      </c>
      <c r="D799" s="13">
        <v>54.6</v>
      </c>
      <c r="E799" s="26">
        <f t="shared" si="133"/>
        <v>15.166666666666666</v>
      </c>
      <c r="F799" s="26">
        <f>SUM(E$3:E799)</f>
        <v>5149.3888888888941</v>
      </c>
      <c r="G799" s="32">
        <f t="shared" si="142"/>
        <v>-1.4444444444444453</v>
      </c>
      <c r="H799" s="32">
        <f t="shared" si="140"/>
        <v>-5.5555555555555802E-2</v>
      </c>
      <c r="I799" s="35">
        <f>'Vehicle Data'!$C$8</f>
        <v>185.52672000000001</v>
      </c>
      <c r="J799" s="35">
        <f>0.5*'Vehicle Data'!$C$4*'Vehicle Data'!$C$9*'Vehicle Data'!$C$6*(Calculations!E799^2)</f>
        <v>115.726975</v>
      </c>
      <c r="K799" s="35">
        <f>'Vehicle Data'!$C$3*G799</f>
        <v>-2276.4444444444457</v>
      </c>
      <c r="L799" s="35">
        <f t="shared" si="134"/>
        <v>-1975.1907494444458</v>
      </c>
      <c r="M799" s="22">
        <f t="shared" si="132"/>
        <v>0</v>
      </c>
      <c r="N799" s="22">
        <f>SUM(M$3:M799)</f>
        <v>2473945.5054835617</v>
      </c>
      <c r="O799" s="22">
        <f t="shared" si="135"/>
        <v>0.68720708485654491</v>
      </c>
      <c r="P799" s="23">
        <f t="shared" si="136"/>
        <v>-29957.059699907426</v>
      </c>
      <c r="Q799" s="23">
        <f>SUMIF(P$3:P799, "&lt;0")</f>
        <v>-1139166.2320524226</v>
      </c>
      <c r="R799" s="23">
        <f t="shared" si="137"/>
        <v>0.31643506445900627</v>
      </c>
      <c r="S799" s="20">
        <f t="shared" si="138"/>
        <v>-29957.059699907426</v>
      </c>
      <c r="T799" s="20">
        <f t="shared" si="139"/>
        <v>-29.957059699907425</v>
      </c>
      <c r="U799" s="20">
        <f>(0.5*'Vehicle Data'!$C$3*(E799^2-E798^2))/1000</f>
        <v>-35.443583333333308</v>
      </c>
      <c r="V799" s="20">
        <f t="shared" si="141"/>
        <v>5.5826395061727938</v>
      </c>
      <c r="W799" s="37">
        <f>SUM(V$3:V799)/3600</f>
        <v>0.16162904183813445</v>
      </c>
      <c r="Y799" s="3"/>
    </row>
    <row r="800" spans="1:25" x14ac:dyDescent="0.3">
      <c r="A800" s="8" t="s">
        <v>19</v>
      </c>
      <c r="B800" s="8">
        <v>797</v>
      </c>
      <c r="C800" s="8">
        <v>208</v>
      </c>
      <c r="D800" s="13">
        <v>49.3</v>
      </c>
      <c r="E800" s="26">
        <f t="shared" si="133"/>
        <v>13.694444444444443</v>
      </c>
      <c r="F800" s="26">
        <f>SUM(E$3:E800)</f>
        <v>5163.0833333333385</v>
      </c>
      <c r="G800" s="32">
        <f t="shared" si="142"/>
        <v>-1.3472222222222225</v>
      </c>
      <c r="H800" s="32">
        <f t="shared" si="140"/>
        <v>0.23611111111111155</v>
      </c>
      <c r="I800" s="35">
        <f>'Vehicle Data'!$C$8</f>
        <v>185.52672000000001</v>
      </c>
      <c r="J800" s="35">
        <f>0.5*'Vehicle Data'!$C$4*'Vehicle Data'!$C$9*'Vehicle Data'!$C$6*(Calculations!E800^2)</f>
        <v>94.35027152777775</v>
      </c>
      <c r="K800" s="35">
        <f>'Vehicle Data'!$C$3*G800</f>
        <v>-2123.2222222222226</v>
      </c>
      <c r="L800" s="35">
        <f t="shared" si="134"/>
        <v>-1843.3452306944448</v>
      </c>
      <c r="M800" s="22">
        <f t="shared" si="132"/>
        <v>0</v>
      </c>
      <c r="N800" s="22">
        <f>SUM(M$3:M800)</f>
        <v>2473945.5054835617</v>
      </c>
      <c r="O800" s="22">
        <f t="shared" si="135"/>
        <v>0.68720708485654491</v>
      </c>
      <c r="P800" s="23">
        <f t="shared" si="136"/>
        <v>-25243.588853676698</v>
      </c>
      <c r="Q800" s="23">
        <f>SUMIF(P$3:P800, "&lt;0")</f>
        <v>-1164409.8209060994</v>
      </c>
      <c r="R800" s="23">
        <f t="shared" si="137"/>
        <v>0.32344717247391652</v>
      </c>
      <c r="S800" s="20">
        <f t="shared" si="138"/>
        <v>-25243.588853676698</v>
      </c>
      <c r="T800" s="20">
        <f t="shared" si="139"/>
        <v>-25.243588853676698</v>
      </c>
      <c r="U800" s="20">
        <f>(0.5*'Vehicle Data'!$C$3*(E800^2-E799^2))/1000</f>
        <v>-33.482095679012382</v>
      </c>
      <c r="V800" s="20">
        <f t="shared" si="141"/>
        <v>0</v>
      </c>
      <c r="W800" s="37">
        <f>SUM(V$3:V800)/3600</f>
        <v>0.16162904183813445</v>
      </c>
      <c r="Y800" s="3"/>
    </row>
    <row r="801" spans="1:25" x14ac:dyDescent="0.3">
      <c r="A801" s="8" t="s">
        <v>19</v>
      </c>
      <c r="B801" s="8">
        <v>798</v>
      </c>
      <c r="C801" s="8">
        <v>209</v>
      </c>
      <c r="D801" s="13">
        <v>44.9</v>
      </c>
      <c r="E801" s="26">
        <f t="shared" si="133"/>
        <v>12.472222222222221</v>
      </c>
      <c r="F801" s="26">
        <f>SUM(E$3:E801)</f>
        <v>5175.5555555555611</v>
      </c>
      <c r="G801" s="32">
        <f t="shared" si="142"/>
        <v>-0.97222222222222221</v>
      </c>
      <c r="H801" s="32">
        <f t="shared" si="140"/>
        <v>0.43055555555555569</v>
      </c>
      <c r="I801" s="35">
        <f>'Vehicle Data'!$C$8</f>
        <v>185.52672000000001</v>
      </c>
      <c r="J801" s="35">
        <f>0.5*'Vehicle Data'!$C$4*'Vehicle Data'!$C$9*'Vehicle Data'!$C$6*(Calculations!E801^2)</f>
        <v>78.260388194444431</v>
      </c>
      <c r="K801" s="35">
        <f>'Vehicle Data'!$C$3*G801</f>
        <v>-1532.2222222222222</v>
      </c>
      <c r="L801" s="35">
        <f t="shared" si="134"/>
        <v>-1268.4351140277777</v>
      </c>
      <c r="M801" s="22">
        <f t="shared" si="132"/>
        <v>0</v>
      </c>
      <c r="N801" s="22">
        <f>SUM(M$3:M801)</f>
        <v>2473945.5054835617</v>
      </c>
      <c r="O801" s="22">
        <f t="shared" si="135"/>
        <v>0.68720708485654491</v>
      </c>
      <c r="P801" s="23">
        <f t="shared" si="136"/>
        <v>-15820.204616624225</v>
      </c>
      <c r="Q801" s="23">
        <f>SUMIF(P$3:P801, "&lt;0")</f>
        <v>-1180230.0255227236</v>
      </c>
      <c r="R801" s="23">
        <f t="shared" si="137"/>
        <v>0.32784167375631212</v>
      </c>
      <c r="S801" s="20">
        <f t="shared" si="138"/>
        <v>-15820.204616624225</v>
      </c>
      <c r="T801" s="20">
        <f t="shared" si="139"/>
        <v>-15.820204616624226</v>
      </c>
      <c r="U801" s="20">
        <f>(0.5*'Vehicle Data'!$C$3*(E801^2-E800^2))/1000</f>
        <v>-25.201407407407395</v>
      </c>
      <c r="V801" s="20">
        <f t="shared" si="141"/>
        <v>0</v>
      </c>
      <c r="W801" s="37">
        <f>SUM(V$3:V801)/3600</f>
        <v>0.16162904183813445</v>
      </c>
      <c r="Y801" s="3"/>
    </row>
    <row r="802" spans="1:25" x14ac:dyDescent="0.3">
      <c r="A802" s="8" t="s">
        <v>19</v>
      </c>
      <c r="B802" s="8">
        <v>799</v>
      </c>
      <c r="C802" s="8">
        <v>210</v>
      </c>
      <c r="D802" s="13">
        <v>42.3</v>
      </c>
      <c r="E802" s="26">
        <f t="shared" si="133"/>
        <v>11.749999999999998</v>
      </c>
      <c r="F802" s="26">
        <f>SUM(E$3:E802)</f>
        <v>5187.3055555555611</v>
      </c>
      <c r="G802" s="32">
        <f t="shared" si="142"/>
        <v>-0.4861111111111111</v>
      </c>
      <c r="H802" s="32">
        <f t="shared" si="140"/>
        <v>0.41666666666666663</v>
      </c>
      <c r="I802" s="35">
        <f>'Vehicle Data'!$C$8</f>
        <v>185.52672000000001</v>
      </c>
      <c r="J802" s="35">
        <f>0.5*'Vehicle Data'!$C$4*'Vehicle Data'!$C$9*'Vehicle Data'!$C$6*(Calculations!E802^2)</f>
        <v>69.459243749999985</v>
      </c>
      <c r="K802" s="35">
        <f>'Vehicle Data'!$C$3*G802</f>
        <v>-766.11111111111109</v>
      </c>
      <c r="L802" s="35">
        <f t="shared" si="134"/>
        <v>-511.12514736111109</v>
      </c>
      <c r="M802" s="22">
        <f t="shared" si="132"/>
        <v>0</v>
      </c>
      <c r="N802" s="22">
        <f>SUM(M$3:M802)</f>
        <v>2473945.5054835617</v>
      </c>
      <c r="O802" s="22">
        <f t="shared" si="135"/>
        <v>0.68720708485654491</v>
      </c>
      <c r="P802" s="23">
        <f t="shared" si="136"/>
        <v>-6005.7204814930546</v>
      </c>
      <c r="Q802" s="23">
        <f>SUMIF(P$3:P802, "&lt;0")</f>
        <v>-1186235.7460042166</v>
      </c>
      <c r="R802" s="23">
        <f t="shared" si="137"/>
        <v>0.32950992944561575</v>
      </c>
      <c r="S802" s="20">
        <f t="shared" si="138"/>
        <v>-6005.7204814930546</v>
      </c>
      <c r="T802" s="20">
        <f t="shared" si="139"/>
        <v>-6.0057204814930545</v>
      </c>
      <c r="U802" s="20">
        <f>(0.5*'Vehicle Data'!$C$3*(E802^2-E801^2))/1000</f>
        <v>-13.785135802469133</v>
      </c>
      <c r="V802" s="20">
        <f t="shared" si="141"/>
        <v>0</v>
      </c>
      <c r="W802" s="37">
        <f>SUM(V$3:V802)/3600</f>
        <v>0.16162904183813445</v>
      </c>
      <c r="Y802" s="3"/>
    </row>
    <row r="803" spans="1:25" x14ac:dyDescent="0.3">
      <c r="A803" s="8" t="s">
        <v>19</v>
      </c>
      <c r="B803" s="8">
        <v>800</v>
      </c>
      <c r="C803" s="8">
        <v>211</v>
      </c>
      <c r="D803" s="13">
        <v>41.4</v>
      </c>
      <c r="E803" s="26">
        <f t="shared" si="133"/>
        <v>11.5</v>
      </c>
      <c r="F803" s="26">
        <f>SUM(E$3:E803)</f>
        <v>5198.8055555555611</v>
      </c>
      <c r="G803" s="32">
        <f t="shared" si="142"/>
        <v>-0.1388888888888889</v>
      </c>
      <c r="H803" s="32">
        <f t="shared" si="140"/>
        <v>0.29166666666666685</v>
      </c>
      <c r="I803" s="35">
        <f>'Vehicle Data'!$C$8</f>
        <v>185.52672000000001</v>
      </c>
      <c r="J803" s="35">
        <f>0.5*'Vehicle Data'!$C$4*'Vehicle Data'!$C$9*'Vehicle Data'!$C$6*(Calculations!E803^2)</f>
        <v>66.534975000000003</v>
      </c>
      <c r="K803" s="35">
        <f>'Vehicle Data'!$C$3*G803</f>
        <v>-218.88888888888889</v>
      </c>
      <c r="L803" s="35">
        <f t="shared" si="134"/>
        <v>33.172806111111129</v>
      </c>
      <c r="M803" s="22">
        <f t="shared" si="132"/>
        <v>0</v>
      </c>
      <c r="N803" s="22">
        <f>SUM(M$3:M803)</f>
        <v>2473945.5054835617</v>
      </c>
      <c r="O803" s="22">
        <f t="shared" si="135"/>
        <v>0.68720708485654491</v>
      </c>
      <c r="P803" s="23">
        <f t="shared" si="136"/>
        <v>381.48727027777795</v>
      </c>
      <c r="Q803" s="23">
        <f>SUMIF(P$3:P803, "&lt;0")</f>
        <v>-1186235.7460042166</v>
      </c>
      <c r="R803" s="23">
        <f t="shared" si="137"/>
        <v>0.32950992944561575</v>
      </c>
      <c r="S803" s="20">
        <f t="shared" si="138"/>
        <v>381.48727027777795</v>
      </c>
      <c r="T803" s="20">
        <f t="shared" si="139"/>
        <v>0.38148727027777796</v>
      </c>
      <c r="U803" s="20">
        <f>(0.5*'Vehicle Data'!$C$3*(E803^2-E802^2))/1000</f>
        <v>-4.5802499999999773</v>
      </c>
      <c r="V803" s="20">
        <f t="shared" si="141"/>
        <v>0</v>
      </c>
      <c r="W803" s="37">
        <f>SUM(V$3:V803)/3600</f>
        <v>0.16162904183813445</v>
      </c>
      <c r="Y803" s="3"/>
    </row>
    <row r="804" spans="1:25" x14ac:dyDescent="0.3">
      <c r="A804" s="8" t="s">
        <v>19</v>
      </c>
      <c r="B804" s="8">
        <v>801</v>
      </c>
      <c r="C804" s="8">
        <v>212</v>
      </c>
      <c r="D804" s="13">
        <v>41.3</v>
      </c>
      <c r="E804" s="26">
        <f t="shared" si="133"/>
        <v>11.472222222222221</v>
      </c>
      <c r="F804" s="26">
        <f>SUM(E$3:E804)</f>
        <v>5210.2777777777837</v>
      </c>
      <c r="G804" s="32">
        <f t="shared" si="142"/>
        <v>9.7222222222222612E-2</v>
      </c>
      <c r="H804" s="32">
        <f t="shared" si="140"/>
        <v>0.30555555555555591</v>
      </c>
      <c r="I804" s="35">
        <f>'Vehicle Data'!$C$8</f>
        <v>185.52672000000001</v>
      </c>
      <c r="J804" s="35">
        <f>0.5*'Vehicle Data'!$C$4*'Vehicle Data'!$C$9*'Vehicle Data'!$C$6*(Calculations!E804^2)</f>
        <v>66.213938194444438</v>
      </c>
      <c r="K804" s="35">
        <f>'Vehicle Data'!$C$3*G804</f>
        <v>153.22222222222283</v>
      </c>
      <c r="L804" s="35">
        <f t="shared" si="134"/>
        <v>404.9628804166673</v>
      </c>
      <c r="M804" s="22">
        <f t="shared" si="132"/>
        <v>4645.8241558912105</v>
      </c>
      <c r="N804" s="22">
        <f>SUM(M$3:M804)</f>
        <v>2478591.329639453</v>
      </c>
      <c r="O804" s="22">
        <f t="shared" si="135"/>
        <v>0.68849759156651469</v>
      </c>
      <c r="P804" s="23">
        <f t="shared" si="136"/>
        <v>0</v>
      </c>
      <c r="Q804" s="23">
        <f>SUMIF(P$3:P804, "&lt;0")</f>
        <v>-1186235.7460042166</v>
      </c>
      <c r="R804" s="23">
        <f t="shared" si="137"/>
        <v>0.32950992944561575</v>
      </c>
      <c r="S804" s="20">
        <f t="shared" si="138"/>
        <v>4645.8241558912105</v>
      </c>
      <c r="T804" s="20">
        <f t="shared" si="139"/>
        <v>4.6458241558912103</v>
      </c>
      <c r="U804" s="20">
        <f>(0.5*'Vehicle Data'!$C$3*(E804^2-E803^2))/1000</f>
        <v>-0.50283641975310023</v>
      </c>
      <c r="V804" s="20">
        <f t="shared" si="141"/>
        <v>0</v>
      </c>
      <c r="W804" s="37">
        <f>SUM(V$3:V804)/3600</f>
        <v>0.16162904183813445</v>
      </c>
      <c r="Y804" s="3"/>
    </row>
    <row r="805" spans="1:25" x14ac:dyDescent="0.3">
      <c r="A805" s="8" t="s">
        <v>19</v>
      </c>
      <c r="B805" s="8">
        <v>802</v>
      </c>
      <c r="C805" s="8">
        <v>213</v>
      </c>
      <c r="D805" s="13">
        <v>42.1</v>
      </c>
      <c r="E805" s="26">
        <f t="shared" si="133"/>
        <v>11.694444444444445</v>
      </c>
      <c r="F805" s="26">
        <f>SUM(E$3:E805)</f>
        <v>5221.9722222222281</v>
      </c>
      <c r="G805" s="32">
        <f t="shared" si="142"/>
        <v>0.47222222222222299</v>
      </c>
      <c r="H805" s="32">
        <f t="shared" si="140"/>
        <v>0.38888888888888845</v>
      </c>
      <c r="I805" s="35">
        <f>'Vehicle Data'!$C$8</f>
        <v>185.52672000000001</v>
      </c>
      <c r="J805" s="35">
        <f>0.5*'Vehicle Data'!$C$4*'Vehicle Data'!$C$9*'Vehicle Data'!$C$6*(Calculations!E805^2)</f>
        <v>68.80397152777779</v>
      </c>
      <c r="K805" s="35">
        <f>'Vehicle Data'!$C$3*G805</f>
        <v>744.22222222222342</v>
      </c>
      <c r="L805" s="35">
        <f t="shared" si="134"/>
        <v>998.55291375000115</v>
      </c>
      <c r="M805" s="22">
        <f t="shared" si="132"/>
        <v>11677.521574687513</v>
      </c>
      <c r="N805" s="22">
        <f>SUM(M$3:M805)</f>
        <v>2490268.8512141407</v>
      </c>
      <c r="O805" s="22">
        <f t="shared" si="135"/>
        <v>0.69174134755948347</v>
      </c>
      <c r="P805" s="23">
        <f t="shared" si="136"/>
        <v>0</v>
      </c>
      <c r="Q805" s="23">
        <f>SUMIF(P$3:P805, "&lt;0")</f>
        <v>-1186235.7460042166</v>
      </c>
      <c r="R805" s="23">
        <f t="shared" si="137"/>
        <v>0.32950992944561575</v>
      </c>
      <c r="S805" s="20">
        <f t="shared" si="138"/>
        <v>11677.521574687513</v>
      </c>
      <c r="T805" s="20">
        <f t="shared" si="139"/>
        <v>11.677521574687512</v>
      </c>
      <c r="U805" s="20">
        <f>(0.5*'Vehicle Data'!$C$3*(E805^2-E804^2))/1000</f>
        <v>4.0567407407407661</v>
      </c>
      <c r="V805" s="20">
        <f t="shared" si="141"/>
        <v>0</v>
      </c>
      <c r="W805" s="37">
        <f>SUM(V$3:V805)/3600</f>
        <v>0.16162904183813445</v>
      </c>
      <c r="Y805" s="3"/>
    </row>
    <row r="806" spans="1:25" x14ac:dyDescent="0.3">
      <c r="A806" s="8" t="s">
        <v>19</v>
      </c>
      <c r="B806" s="8">
        <v>803</v>
      </c>
      <c r="C806" s="8">
        <v>214</v>
      </c>
      <c r="D806" s="13">
        <v>44.7</v>
      </c>
      <c r="E806" s="26">
        <f t="shared" si="133"/>
        <v>12.416666666666668</v>
      </c>
      <c r="F806" s="26">
        <f>SUM(E$3:E806)</f>
        <v>5234.3888888888951</v>
      </c>
      <c r="G806" s="32">
        <f t="shared" si="142"/>
        <v>0.87499999999999956</v>
      </c>
      <c r="H806" s="32">
        <f t="shared" si="140"/>
        <v>0.22916666666666596</v>
      </c>
      <c r="I806" s="35">
        <f>'Vehicle Data'!$C$8</f>
        <v>185.52672000000001</v>
      </c>
      <c r="J806" s="35">
        <f>0.5*'Vehicle Data'!$C$4*'Vehicle Data'!$C$9*'Vehicle Data'!$C$6*(Calculations!E806^2)</f>
        <v>77.564743750000019</v>
      </c>
      <c r="K806" s="35">
        <f>'Vehicle Data'!$C$3*G806</f>
        <v>1378.9999999999993</v>
      </c>
      <c r="L806" s="35">
        <f t="shared" si="134"/>
        <v>1642.0914637499993</v>
      </c>
      <c r="M806" s="22">
        <f t="shared" si="132"/>
        <v>20389.302341562492</v>
      </c>
      <c r="N806" s="22">
        <f>SUM(M$3:M806)</f>
        <v>2510658.1535557033</v>
      </c>
      <c r="O806" s="22">
        <f t="shared" si="135"/>
        <v>0.6974050426543621</v>
      </c>
      <c r="P806" s="23">
        <f t="shared" si="136"/>
        <v>0</v>
      </c>
      <c r="Q806" s="23">
        <f>SUMIF(P$3:P806, "&lt;0")</f>
        <v>-1186235.7460042166</v>
      </c>
      <c r="R806" s="23">
        <f t="shared" si="137"/>
        <v>0.32950992944561575</v>
      </c>
      <c r="S806" s="20">
        <f t="shared" si="138"/>
        <v>20389.302341562492</v>
      </c>
      <c r="T806" s="20">
        <f t="shared" si="139"/>
        <v>20.389302341562491</v>
      </c>
      <c r="U806" s="20">
        <f>(0.5*'Vehicle Data'!$C$3*(E806^2-E805^2))/1000</f>
        <v>13.721901234567914</v>
      </c>
      <c r="V806" s="20">
        <f t="shared" si="141"/>
        <v>0</v>
      </c>
      <c r="W806" s="37">
        <f>SUM(V$3:V806)/3600</f>
        <v>0.16162904183813445</v>
      </c>
      <c r="Y806" s="3"/>
    </row>
    <row r="807" spans="1:25" x14ac:dyDescent="0.3">
      <c r="A807" s="8" t="s">
        <v>19</v>
      </c>
      <c r="B807" s="8">
        <v>804</v>
      </c>
      <c r="C807" s="8">
        <v>215</v>
      </c>
      <c r="D807" s="13">
        <v>48.4</v>
      </c>
      <c r="E807" s="26">
        <f t="shared" si="133"/>
        <v>13.444444444444443</v>
      </c>
      <c r="F807" s="26">
        <f>SUM(E$3:E807)</f>
        <v>5247.8333333333394</v>
      </c>
      <c r="G807" s="32">
        <f t="shared" si="142"/>
        <v>0.93055555555555491</v>
      </c>
      <c r="H807" s="32">
        <f t="shared" si="140"/>
        <v>-0.1388888888888884</v>
      </c>
      <c r="I807" s="35">
        <f>'Vehicle Data'!$C$8</f>
        <v>185.52672000000001</v>
      </c>
      <c r="J807" s="35">
        <f>0.5*'Vehicle Data'!$C$4*'Vehicle Data'!$C$9*'Vehicle Data'!$C$6*(Calculations!E807^2)</f>
        <v>90.936877777777752</v>
      </c>
      <c r="K807" s="35">
        <f>'Vehicle Data'!$C$3*G807</f>
        <v>1466.5555555555545</v>
      </c>
      <c r="L807" s="35">
        <f t="shared" si="134"/>
        <v>1743.0191533333323</v>
      </c>
      <c r="M807" s="22">
        <f t="shared" si="132"/>
        <v>23433.924172592575</v>
      </c>
      <c r="N807" s="22">
        <f>SUM(M$3:M807)</f>
        <v>2534092.0777282957</v>
      </c>
      <c r="O807" s="22">
        <f t="shared" si="135"/>
        <v>0.70391446603563768</v>
      </c>
      <c r="P807" s="23">
        <f t="shared" si="136"/>
        <v>0</v>
      </c>
      <c r="Q807" s="23">
        <f>SUMIF(P$3:P807, "&lt;0")</f>
        <v>-1186235.7460042166</v>
      </c>
      <c r="R807" s="23">
        <f t="shared" si="137"/>
        <v>0.32950992944561575</v>
      </c>
      <c r="S807" s="20">
        <f t="shared" si="138"/>
        <v>23433.924172592575</v>
      </c>
      <c r="T807" s="20">
        <f t="shared" si="139"/>
        <v>23.433924172592576</v>
      </c>
      <c r="U807" s="20">
        <f>(0.5*'Vehicle Data'!$C$3*(E807^2-E806^2))/1000</f>
        <v>20.944626543209807</v>
      </c>
      <c r="V807" s="20">
        <f t="shared" si="141"/>
        <v>0</v>
      </c>
      <c r="W807" s="37">
        <f>SUM(V$3:V807)/3600</f>
        <v>0.16162904183813445</v>
      </c>
      <c r="Y807" s="3"/>
    </row>
    <row r="808" spans="1:25" x14ac:dyDescent="0.3">
      <c r="A808" s="8" t="s">
        <v>19</v>
      </c>
      <c r="B808" s="8">
        <v>805</v>
      </c>
      <c r="C808" s="8">
        <v>216</v>
      </c>
      <c r="D808" s="13">
        <v>51.4</v>
      </c>
      <c r="E808" s="26">
        <f t="shared" si="133"/>
        <v>14.277777777777777</v>
      </c>
      <c r="F808" s="26">
        <f>SUM(E$3:E808)</f>
        <v>5262.1111111111168</v>
      </c>
      <c r="G808" s="32">
        <f t="shared" si="142"/>
        <v>0.59722222222222276</v>
      </c>
      <c r="H808" s="32">
        <f t="shared" si="140"/>
        <v>-0.35416666666666624</v>
      </c>
      <c r="I808" s="35">
        <f>'Vehicle Data'!$C$8</f>
        <v>185.52672000000001</v>
      </c>
      <c r="J808" s="35">
        <f>0.5*'Vehicle Data'!$C$4*'Vehicle Data'!$C$9*'Vehicle Data'!$C$6*(Calculations!E808^2)</f>
        <v>102.55941944444443</v>
      </c>
      <c r="K808" s="35">
        <f>'Vehicle Data'!$C$3*G808</f>
        <v>941.22222222222308</v>
      </c>
      <c r="L808" s="35">
        <f t="shared" si="134"/>
        <v>1229.3083616666675</v>
      </c>
      <c r="M808" s="22">
        <f t="shared" si="132"/>
        <v>17551.79160824075</v>
      </c>
      <c r="N808" s="22">
        <f>SUM(M$3:M808)</f>
        <v>2551643.8693365366</v>
      </c>
      <c r="O808" s="22">
        <f t="shared" si="135"/>
        <v>0.70878996370459346</v>
      </c>
      <c r="P808" s="23">
        <f t="shared" si="136"/>
        <v>0</v>
      </c>
      <c r="Q808" s="23">
        <f>SUMIF(P$3:P808, "&lt;0")</f>
        <v>-1186235.7460042166</v>
      </c>
      <c r="R808" s="23">
        <f t="shared" si="137"/>
        <v>0.32950992944561575</v>
      </c>
      <c r="S808" s="20">
        <f t="shared" si="138"/>
        <v>17551.79160824075</v>
      </c>
      <c r="T808" s="20">
        <f t="shared" si="139"/>
        <v>17.551791608240752</v>
      </c>
      <c r="U808" s="20">
        <f>(0.5*'Vehicle Data'!$C$3*(E808^2-E807^2))/1000</f>
        <v>18.204259259259278</v>
      </c>
      <c r="V808" s="20">
        <f t="shared" si="141"/>
        <v>2.192293827160424</v>
      </c>
      <c r="W808" s="37">
        <f>SUM(V$3:V808)/3600</f>
        <v>0.162238012345679</v>
      </c>
      <c r="Y808" s="3"/>
    </row>
    <row r="809" spans="1:25" x14ac:dyDescent="0.3">
      <c r="A809" s="8" t="s">
        <v>19</v>
      </c>
      <c r="B809" s="8">
        <v>806</v>
      </c>
      <c r="C809" s="8">
        <v>217</v>
      </c>
      <c r="D809" s="13">
        <v>52.7</v>
      </c>
      <c r="E809" s="26">
        <f t="shared" si="133"/>
        <v>14.638888888888889</v>
      </c>
      <c r="F809" s="26">
        <f>SUM(E$3:E809)</f>
        <v>5276.7500000000055</v>
      </c>
      <c r="G809" s="32">
        <f t="shared" si="142"/>
        <v>0.2222222222222224</v>
      </c>
      <c r="H809" s="32">
        <f t="shared" si="140"/>
        <v>-0.31250000000000044</v>
      </c>
      <c r="I809" s="35">
        <f>'Vehicle Data'!$C$8</f>
        <v>185.52672000000001</v>
      </c>
      <c r="J809" s="35">
        <f>0.5*'Vehicle Data'!$C$4*'Vehicle Data'!$C$9*'Vehicle Data'!$C$6*(Calculations!E809^2)</f>
        <v>107.81285486111112</v>
      </c>
      <c r="K809" s="35">
        <f>'Vehicle Data'!$C$3*G809</f>
        <v>350.22222222222251</v>
      </c>
      <c r="L809" s="35">
        <f t="shared" si="134"/>
        <v>643.56179708333366</v>
      </c>
      <c r="M809" s="22">
        <f t="shared" si="132"/>
        <v>9421.0296406365796</v>
      </c>
      <c r="N809" s="22">
        <f>SUM(M$3:M809)</f>
        <v>2561064.898977173</v>
      </c>
      <c r="O809" s="22">
        <f t="shared" si="135"/>
        <v>0.71140691638254805</v>
      </c>
      <c r="P809" s="23">
        <f t="shared" si="136"/>
        <v>0</v>
      </c>
      <c r="Q809" s="23">
        <f>SUMIF(P$3:P809, "&lt;0")</f>
        <v>-1186235.7460042166</v>
      </c>
      <c r="R809" s="23">
        <f t="shared" si="137"/>
        <v>0.32950992944561575</v>
      </c>
      <c r="S809" s="20">
        <f t="shared" si="138"/>
        <v>9421.0296406365796</v>
      </c>
      <c r="T809" s="20">
        <f t="shared" si="139"/>
        <v>9.4210296406365792</v>
      </c>
      <c r="U809" s="20">
        <f>(0.5*'Vehicle Data'!$C$3*(E809^2-E808^2))/1000</f>
        <v>8.2283981481481838</v>
      </c>
      <c r="V809" s="20">
        <f t="shared" si="141"/>
        <v>7.9806888888888752</v>
      </c>
      <c r="W809" s="37">
        <f>SUM(V$3:V809)/3600</f>
        <v>0.16445487037037035</v>
      </c>
      <c r="Y809" s="3"/>
    </row>
    <row r="810" spans="1:25" x14ac:dyDescent="0.3">
      <c r="A810" s="8" t="s">
        <v>19</v>
      </c>
      <c r="B810" s="8">
        <v>807</v>
      </c>
      <c r="C810" s="8">
        <v>218</v>
      </c>
      <c r="D810" s="13">
        <v>53</v>
      </c>
      <c r="E810" s="26">
        <f t="shared" si="133"/>
        <v>14.722222222222221</v>
      </c>
      <c r="F810" s="26">
        <f>SUM(E$3:E810)</f>
        <v>5291.4722222222281</v>
      </c>
      <c r="G810" s="32">
        <f t="shared" si="142"/>
        <v>-2.7777777777778172E-2</v>
      </c>
      <c r="H810" s="32">
        <f t="shared" si="140"/>
        <v>-0.22916666666666696</v>
      </c>
      <c r="I810" s="35">
        <f>'Vehicle Data'!$C$8</f>
        <v>185.52672000000001</v>
      </c>
      <c r="J810" s="35">
        <f>0.5*'Vehicle Data'!$C$4*'Vehicle Data'!$C$9*'Vehicle Data'!$C$6*(Calculations!E810^2)</f>
        <v>109.04381944444442</v>
      </c>
      <c r="K810" s="35">
        <f>'Vehicle Data'!$C$3*G810</f>
        <v>-43.777777777778397</v>
      </c>
      <c r="L810" s="35">
        <f t="shared" si="134"/>
        <v>250.79276166666602</v>
      </c>
      <c r="M810" s="22">
        <f t="shared" si="132"/>
        <v>0</v>
      </c>
      <c r="N810" s="22">
        <f>SUM(M$3:M810)</f>
        <v>2561064.898977173</v>
      </c>
      <c r="O810" s="22">
        <f t="shared" si="135"/>
        <v>0.71140691638254805</v>
      </c>
      <c r="P810" s="23">
        <f t="shared" si="136"/>
        <v>3692.2267689814717</v>
      </c>
      <c r="Q810" s="23">
        <f>SUMIF(P$3:P810, "&lt;0")</f>
        <v>-1186235.7460042166</v>
      </c>
      <c r="R810" s="23">
        <f t="shared" si="137"/>
        <v>0.32950992944561575</v>
      </c>
      <c r="S810" s="20">
        <f t="shared" si="138"/>
        <v>3692.2267689814717</v>
      </c>
      <c r="T810" s="20">
        <f t="shared" si="139"/>
        <v>3.6922267689814716</v>
      </c>
      <c r="U810" s="20">
        <f>(0.5*'Vehicle Data'!$C$3*(E810^2-E809^2))/1000</f>
        <v>1.9280462962962575</v>
      </c>
      <c r="V810" s="20">
        <f t="shared" si="141"/>
        <v>5.040281481481542</v>
      </c>
      <c r="W810" s="37">
        <f>SUM(V$3:V810)/3600</f>
        <v>0.16585494855967078</v>
      </c>
      <c r="Y810" s="3"/>
    </row>
    <row r="811" spans="1:25" x14ac:dyDescent="0.3">
      <c r="A811" s="8" t="s">
        <v>19</v>
      </c>
      <c r="B811" s="8">
        <v>808</v>
      </c>
      <c r="C811" s="8">
        <v>219</v>
      </c>
      <c r="D811" s="13">
        <v>52.5</v>
      </c>
      <c r="E811" s="26">
        <f t="shared" si="133"/>
        <v>14.583333333333332</v>
      </c>
      <c r="F811" s="26">
        <f>SUM(E$3:E811)</f>
        <v>5306.0555555555611</v>
      </c>
      <c r="G811" s="32">
        <f t="shared" si="142"/>
        <v>-0.23611111111111149</v>
      </c>
      <c r="H811" s="32">
        <f t="shared" si="140"/>
        <v>-0.18055555555555516</v>
      </c>
      <c r="I811" s="35">
        <f>'Vehicle Data'!$C$8</f>
        <v>185.52672000000001</v>
      </c>
      <c r="J811" s="35">
        <f>0.5*'Vehicle Data'!$C$4*'Vehicle Data'!$C$9*'Vehicle Data'!$C$6*(Calculations!E811^2)</f>
        <v>106.99609374999999</v>
      </c>
      <c r="K811" s="35">
        <f>'Vehicle Data'!$C$3*G811</f>
        <v>-372.11111111111171</v>
      </c>
      <c r="L811" s="35">
        <f t="shared" si="134"/>
        <v>-79.5882973611117</v>
      </c>
      <c r="M811" s="22">
        <f t="shared" si="132"/>
        <v>0</v>
      </c>
      <c r="N811" s="22">
        <f>SUM(M$3:M811)</f>
        <v>2561064.898977173</v>
      </c>
      <c r="O811" s="22">
        <f t="shared" si="135"/>
        <v>0.71140691638254805</v>
      </c>
      <c r="P811" s="23">
        <f t="shared" si="136"/>
        <v>-1160.6626698495456</v>
      </c>
      <c r="Q811" s="23">
        <f>SUMIF(P$3:P811, "&lt;0")</f>
        <v>-1187396.4086740662</v>
      </c>
      <c r="R811" s="23">
        <f t="shared" si="137"/>
        <v>0.32983233574279619</v>
      </c>
      <c r="S811" s="20">
        <f t="shared" si="138"/>
        <v>-1160.6626698495456</v>
      </c>
      <c r="T811" s="20">
        <f t="shared" si="139"/>
        <v>-1.1606626698495457</v>
      </c>
      <c r="U811" s="20">
        <f>(0.5*'Vehicle Data'!$C$3*(E811^2-E810^2))/1000</f>
        <v>-3.2073302469135738</v>
      </c>
      <c r="V811" s="20">
        <f t="shared" si="141"/>
        <v>4.1083012345678656</v>
      </c>
      <c r="W811" s="37">
        <f>SUM(V$3:V811)/3600</f>
        <v>0.16699614334705074</v>
      </c>
      <c r="Y811" s="3"/>
    </row>
    <row r="812" spans="1:25" x14ac:dyDescent="0.3">
      <c r="A812" s="8" t="s">
        <v>19</v>
      </c>
      <c r="B812" s="8">
        <v>809</v>
      </c>
      <c r="C812" s="8">
        <v>220</v>
      </c>
      <c r="D812" s="13">
        <v>51.3</v>
      </c>
      <c r="E812" s="26">
        <f t="shared" si="133"/>
        <v>14.249999999999998</v>
      </c>
      <c r="F812" s="26">
        <f>SUM(E$3:E812)</f>
        <v>5320.3055555555611</v>
      </c>
      <c r="G812" s="32">
        <f t="shared" si="142"/>
        <v>-0.38888888888888851</v>
      </c>
      <c r="H812" s="32">
        <f t="shared" si="140"/>
        <v>-0.15277777777777746</v>
      </c>
      <c r="I812" s="35">
        <f>'Vehicle Data'!$C$8</f>
        <v>185.52672000000001</v>
      </c>
      <c r="J812" s="35">
        <f>0.5*'Vehicle Data'!$C$4*'Vehicle Data'!$C$9*'Vehicle Data'!$C$6*(Calculations!E812^2)</f>
        <v>102.16074374999997</v>
      </c>
      <c r="K812" s="35">
        <f>'Vehicle Data'!$C$3*G812</f>
        <v>-612.88888888888823</v>
      </c>
      <c r="L812" s="35">
        <f t="shared" si="134"/>
        <v>-325.20142513888823</v>
      </c>
      <c r="M812" s="22">
        <f t="shared" si="132"/>
        <v>0</v>
      </c>
      <c r="N812" s="22">
        <f>SUM(M$3:M812)</f>
        <v>2561064.898977173</v>
      </c>
      <c r="O812" s="22">
        <f t="shared" si="135"/>
        <v>0.71140691638254805</v>
      </c>
      <c r="P812" s="23">
        <f t="shared" si="136"/>
        <v>-4634.1203082291568</v>
      </c>
      <c r="Q812" s="23">
        <f>SUMIF(P$3:P812, "&lt;0")</f>
        <v>-1192030.5289822954</v>
      </c>
      <c r="R812" s="23">
        <f t="shared" si="137"/>
        <v>0.33111959138397096</v>
      </c>
      <c r="S812" s="20">
        <f t="shared" si="138"/>
        <v>-4634.1203082291568</v>
      </c>
      <c r="T812" s="20">
        <f t="shared" si="139"/>
        <v>-4.6341203082291571</v>
      </c>
      <c r="U812" s="20">
        <f>(0.5*'Vehicle Data'!$C$3*(E812^2-E811^2))/1000</f>
        <v>-7.57355555555558</v>
      </c>
      <c r="V812" s="20">
        <f t="shared" si="141"/>
        <v>3.4929802469136053</v>
      </c>
      <c r="W812" s="37">
        <f>SUM(V$3:V812)/3600</f>
        <v>0.16796641563786008</v>
      </c>
      <c r="Y812" s="3"/>
    </row>
    <row r="813" spans="1:25" x14ac:dyDescent="0.3">
      <c r="A813" s="8" t="s">
        <v>19</v>
      </c>
      <c r="B813" s="8">
        <v>810</v>
      </c>
      <c r="C813" s="8">
        <v>221</v>
      </c>
      <c r="D813" s="13">
        <v>49.7</v>
      </c>
      <c r="E813" s="26">
        <f t="shared" si="133"/>
        <v>13.805555555555555</v>
      </c>
      <c r="F813" s="26">
        <f>SUM(E$3:E813)</f>
        <v>5334.1111111111168</v>
      </c>
      <c r="G813" s="32">
        <f t="shared" si="142"/>
        <v>-0.54166666666666641</v>
      </c>
      <c r="H813" s="32">
        <f t="shared" si="140"/>
        <v>-0.22222222222222238</v>
      </c>
      <c r="I813" s="35">
        <f>'Vehicle Data'!$C$8</f>
        <v>185.52672000000001</v>
      </c>
      <c r="J813" s="35">
        <f>0.5*'Vehicle Data'!$C$4*'Vehicle Data'!$C$9*'Vehicle Data'!$C$6*(Calculations!E813^2)</f>
        <v>95.887521527777778</v>
      </c>
      <c r="K813" s="35">
        <f>'Vehicle Data'!$C$3*G813</f>
        <v>-853.66666666666629</v>
      </c>
      <c r="L813" s="35">
        <f t="shared" si="134"/>
        <v>-572.2524251388885</v>
      </c>
      <c r="M813" s="22">
        <f t="shared" si="132"/>
        <v>0</v>
      </c>
      <c r="N813" s="22">
        <f>SUM(M$3:M813)</f>
        <v>2561064.898977173</v>
      </c>
      <c r="O813" s="22">
        <f t="shared" si="135"/>
        <v>0.71140691638254805</v>
      </c>
      <c r="P813" s="23">
        <f t="shared" si="136"/>
        <v>-7900.2626470563218</v>
      </c>
      <c r="Q813" s="23">
        <f>SUMIF(P$3:P813, "&lt;0")</f>
        <v>-1199930.7916293517</v>
      </c>
      <c r="R813" s="23">
        <f t="shared" si="137"/>
        <v>0.33331410878593104</v>
      </c>
      <c r="S813" s="20">
        <f t="shared" si="138"/>
        <v>-7900.2626470563218</v>
      </c>
      <c r="T813" s="20">
        <f t="shared" si="139"/>
        <v>-7.900262647056322</v>
      </c>
      <c r="U813" s="20">
        <f>(0.5*'Vehicle Data'!$C$3*(E813^2-E812^2))/1000</f>
        <v>-9.8256790123456383</v>
      </c>
      <c r="V813" s="20">
        <f t="shared" si="141"/>
        <v>1.8016987654320467</v>
      </c>
      <c r="W813" s="37">
        <f>SUM(V$3:V813)/3600</f>
        <v>0.16846688751714678</v>
      </c>
      <c r="Y813" s="3"/>
    </row>
    <row r="814" spans="1:25" x14ac:dyDescent="0.3">
      <c r="A814" s="8" t="s">
        <v>19</v>
      </c>
      <c r="B814" s="8">
        <v>811</v>
      </c>
      <c r="C814" s="8">
        <v>222</v>
      </c>
      <c r="D814" s="13">
        <v>47.4</v>
      </c>
      <c r="E814" s="26">
        <f t="shared" si="133"/>
        <v>13.166666666666666</v>
      </c>
      <c r="F814" s="26">
        <f>SUM(E$3:E814)</f>
        <v>5347.2777777777837</v>
      </c>
      <c r="G814" s="32">
        <f t="shared" si="142"/>
        <v>-0.83333333333333326</v>
      </c>
      <c r="H814" s="32">
        <f t="shared" si="140"/>
        <v>-0.26388888888888867</v>
      </c>
      <c r="I814" s="35">
        <f>'Vehicle Data'!$C$8</f>
        <v>185.52672000000001</v>
      </c>
      <c r="J814" s="35">
        <f>0.5*'Vehicle Data'!$C$4*'Vehicle Data'!$C$9*'Vehicle Data'!$C$6*(Calculations!E814^2)</f>
        <v>87.217974999999981</v>
      </c>
      <c r="K814" s="35">
        <f>'Vehicle Data'!$C$3*G814</f>
        <v>-1313.3333333333333</v>
      </c>
      <c r="L814" s="35">
        <f t="shared" si="134"/>
        <v>-1040.5886383333332</v>
      </c>
      <c r="M814" s="22">
        <f t="shared" si="132"/>
        <v>0</v>
      </c>
      <c r="N814" s="22">
        <f>SUM(M$3:M814)</f>
        <v>2561064.898977173</v>
      </c>
      <c r="O814" s="22">
        <f t="shared" si="135"/>
        <v>0.71140691638254805</v>
      </c>
      <c r="P814" s="23">
        <f t="shared" si="136"/>
        <v>-13701.083738055553</v>
      </c>
      <c r="Q814" s="23">
        <f>SUMIF(P$3:P814, "&lt;0")</f>
        <v>-1213631.8753674072</v>
      </c>
      <c r="R814" s="23">
        <f t="shared" si="137"/>
        <v>0.33711996537983535</v>
      </c>
      <c r="S814" s="20">
        <f t="shared" si="138"/>
        <v>-13701.083738055553</v>
      </c>
      <c r="T814" s="20">
        <f t="shared" si="139"/>
        <v>-13.701083738055553</v>
      </c>
      <c r="U814" s="20">
        <f>(0.5*'Vehicle Data'!$C$3*(E814^2-E813^2))/1000</f>
        <v>-13.579015432098782</v>
      </c>
      <c r="V814" s="20">
        <f t="shared" si="141"/>
        <v>3.002669135802515</v>
      </c>
      <c r="W814" s="37">
        <f>SUM(V$3:V814)/3600</f>
        <v>0.16930096227709193</v>
      </c>
      <c r="Y814" s="3"/>
    </row>
    <row r="815" spans="1:25" x14ac:dyDescent="0.3">
      <c r="A815" s="8" t="s">
        <v>19</v>
      </c>
      <c r="B815" s="8">
        <v>812</v>
      </c>
      <c r="C815" s="8">
        <v>223</v>
      </c>
      <c r="D815" s="13">
        <v>43.7</v>
      </c>
      <c r="E815" s="26">
        <f t="shared" si="133"/>
        <v>12.138888888888889</v>
      </c>
      <c r="F815" s="26">
        <f>SUM(E$3:E815)</f>
        <v>5359.4166666666724</v>
      </c>
      <c r="G815" s="32">
        <f t="shared" si="142"/>
        <v>-1.0694444444444438</v>
      </c>
      <c r="H815" s="32">
        <f t="shared" si="140"/>
        <v>-0.15277777777777801</v>
      </c>
      <c r="I815" s="35">
        <f>'Vehicle Data'!$C$8</f>
        <v>185.52672000000001</v>
      </c>
      <c r="J815" s="35">
        <f>0.5*'Vehicle Data'!$C$4*'Vehicle Data'!$C$9*'Vehicle Data'!$C$6*(Calculations!E815^2)</f>
        <v>74.133104861111107</v>
      </c>
      <c r="K815" s="35">
        <f>'Vehicle Data'!$C$3*G815</f>
        <v>-1685.4444444444434</v>
      </c>
      <c r="L815" s="35">
        <f t="shared" si="134"/>
        <v>-1425.7846195833322</v>
      </c>
      <c r="M815" s="22">
        <f t="shared" si="132"/>
        <v>0</v>
      </c>
      <c r="N815" s="22">
        <f>SUM(M$3:M815)</f>
        <v>2561064.898977173</v>
      </c>
      <c r="O815" s="22">
        <f t="shared" si="135"/>
        <v>0.71140691638254805</v>
      </c>
      <c r="P815" s="23">
        <f t="shared" si="136"/>
        <v>-17307.441076608782</v>
      </c>
      <c r="Q815" s="23">
        <f>SUMIF(P$3:P815, "&lt;0")</f>
        <v>-1230939.3164440161</v>
      </c>
      <c r="R815" s="23">
        <f t="shared" si="137"/>
        <v>0.34192758790111555</v>
      </c>
      <c r="S815" s="20">
        <f t="shared" si="138"/>
        <v>-17307.441076608782</v>
      </c>
      <c r="T815" s="20">
        <f t="shared" si="139"/>
        <v>-17.307441076608782</v>
      </c>
      <c r="U815" s="20">
        <f>(0.5*'Vehicle Data'!$C$3*(E815^2-E814^2))/1000</f>
        <v>-20.494688271604915</v>
      </c>
      <c r="V815" s="20">
        <f t="shared" si="141"/>
        <v>5.5325382716049063</v>
      </c>
      <c r="W815" s="37">
        <f>SUM(V$3:V815)/3600</f>
        <v>0.17083777846364884</v>
      </c>
      <c r="Y815" s="3"/>
    </row>
    <row r="816" spans="1:25" x14ac:dyDescent="0.3">
      <c r="A816" s="8" t="s">
        <v>19</v>
      </c>
      <c r="B816" s="8">
        <v>813</v>
      </c>
      <c r="C816" s="8">
        <v>224</v>
      </c>
      <c r="D816" s="13">
        <v>39.700000000000003</v>
      </c>
      <c r="E816" s="26">
        <f t="shared" si="133"/>
        <v>11.027777777777779</v>
      </c>
      <c r="F816" s="26">
        <f>SUM(E$3:E816)</f>
        <v>5370.4444444444498</v>
      </c>
      <c r="G816" s="32">
        <f t="shared" si="142"/>
        <v>-1.1388888888888893</v>
      </c>
      <c r="H816" s="32">
        <f t="shared" si="140"/>
        <v>-6.2500000000000444E-2</v>
      </c>
      <c r="I816" s="35">
        <f>'Vehicle Data'!$C$8</f>
        <v>185.52672000000001</v>
      </c>
      <c r="J816" s="35">
        <f>0.5*'Vehicle Data'!$C$4*'Vehicle Data'!$C$9*'Vehicle Data'!$C$6*(Calculations!E816^2)</f>
        <v>61.182938194444446</v>
      </c>
      <c r="K816" s="35">
        <f>'Vehicle Data'!$C$3*G816</f>
        <v>-1794.8888888888896</v>
      </c>
      <c r="L816" s="35">
        <f t="shared" si="134"/>
        <v>-1548.1792306944451</v>
      </c>
      <c r="M816" s="22">
        <f t="shared" si="132"/>
        <v>0</v>
      </c>
      <c r="N816" s="22">
        <f>SUM(M$3:M816)</f>
        <v>2561064.898977173</v>
      </c>
      <c r="O816" s="22">
        <f t="shared" si="135"/>
        <v>0.71140691638254805</v>
      </c>
      <c r="P816" s="23">
        <f t="shared" si="136"/>
        <v>-17072.9765162693</v>
      </c>
      <c r="Q816" s="23">
        <f>SUMIF(P$3:P816, "&lt;0")</f>
        <v>-1248012.2929602854</v>
      </c>
      <c r="R816" s="23">
        <f t="shared" si="137"/>
        <v>0.34667008137785704</v>
      </c>
      <c r="S816" s="20">
        <f t="shared" si="138"/>
        <v>-17072.9765162693</v>
      </c>
      <c r="T816" s="20">
        <f t="shared" si="139"/>
        <v>-17.0729765162693</v>
      </c>
      <c r="U816" s="20">
        <f>(0.5*'Vehicle Data'!$C$3*(E816^2-E815^2))/1000</f>
        <v>-20.283703703703697</v>
      </c>
      <c r="V816" s="20">
        <f t="shared" si="141"/>
        <v>0</v>
      </c>
      <c r="W816" s="37">
        <f>SUM(V$3:V816)/3600</f>
        <v>0.17083777846364884</v>
      </c>
      <c r="Y816" s="3"/>
    </row>
    <row r="817" spans="1:25" x14ac:dyDescent="0.3">
      <c r="A817" s="8" t="s">
        <v>19</v>
      </c>
      <c r="B817" s="8">
        <v>814</v>
      </c>
      <c r="C817" s="8">
        <v>225</v>
      </c>
      <c r="D817" s="13">
        <v>35.5</v>
      </c>
      <c r="E817" s="26">
        <f t="shared" si="133"/>
        <v>9.8611111111111107</v>
      </c>
      <c r="F817" s="26">
        <f>SUM(E$3:E817)</f>
        <v>5380.3055555555611</v>
      </c>
      <c r="G817" s="32">
        <f t="shared" si="142"/>
        <v>-1.1944444444444446</v>
      </c>
      <c r="H817" s="32">
        <f t="shared" si="140"/>
        <v>-6.9444444444444198E-2</v>
      </c>
      <c r="I817" s="35">
        <f>'Vehicle Data'!$C$8</f>
        <v>185.52672000000001</v>
      </c>
      <c r="J817" s="35">
        <f>0.5*'Vehicle Data'!$C$4*'Vehicle Data'!$C$9*'Vehicle Data'!$C$6*(Calculations!E817^2)</f>
        <v>48.922204861111105</v>
      </c>
      <c r="K817" s="35">
        <f>'Vehicle Data'!$C$3*G817</f>
        <v>-1882.4444444444448</v>
      </c>
      <c r="L817" s="35">
        <f t="shared" si="134"/>
        <v>-1647.9955195833336</v>
      </c>
      <c r="M817" s="22">
        <f t="shared" si="132"/>
        <v>0</v>
      </c>
      <c r="N817" s="22">
        <f>SUM(M$3:M817)</f>
        <v>2561064.898977173</v>
      </c>
      <c r="O817" s="22">
        <f t="shared" si="135"/>
        <v>0.71140691638254805</v>
      </c>
      <c r="P817" s="23">
        <f t="shared" si="136"/>
        <v>-16251.066929224538</v>
      </c>
      <c r="Q817" s="23">
        <f>SUMIF(P$3:P817, "&lt;0")</f>
        <v>-1264263.3598895101</v>
      </c>
      <c r="R817" s="23">
        <f t="shared" si="137"/>
        <v>0.35118426663597502</v>
      </c>
      <c r="S817" s="20">
        <f t="shared" si="138"/>
        <v>-16251.066929224538</v>
      </c>
      <c r="T817" s="20">
        <f t="shared" si="139"/>
        <v>-16.251066929224539</v>
      </c>
      <c r="U817" s="20">
        <f>(0.5*'Vehicle Data'!$C$3*(E817^2-E816^2))/1000</f>
        <v>-19.203851851851873</v>
      </c>
      <c r="V817" s="20">
        <f t="shared" si="141"/>
        <v>0</v>
      </c>
      <c r="W817" s="37">
        <f>SUM(V$3:V817)/3600</f>
        <v>0.17083777846364884</v>
      </c>
      <c r="Y817" s="3"/>
    </row>
    <row r="818" spans="1:25" x14ac:dyDescent="0.3">
      <c r="A818" s="8" t="s">
        <v>19</v>
      </c>
      <c r="B818" s="8">
        <v>815</v>
      </c>
      <c r="C818" s="8">
        <v>226</v>
      </c>
      <c r="D818" s="13">
        <v>31.1</v>
      </c>
      <c r="E818" s="26">
        <f t="shared" si="133"/>
        <v>8.6388888888888893</v>
      </c>
      <c r="F818" s="26">
        <f>SUM(E$3:E818)</f>
        <v>5388.9444444444498</v>
      </c>
      <c r="G818" s="32">
        <f t="shared" si="142"/>
        <v>-1.2777777777777777</v>
      </c>
      <c r="H818" s="32">
        <f t="shared" si="140"/>
        <v>-4.1666666666666741E-2</v>
      </c>
      <c r="I818" s="35">
        <f>'Vehicle Data'!$C$8</f>
        <v>185.52672000000001</v>
      </c>
      <c r="J818" s="35">
        <f>0.5*'Vehicle Data'!$C$4*'Vehicle Data'!$C$9*'Vehicle Data'!$C$6*(Calculations!E818^2)</f>
        <v>37.546554861111119</v>
      </c>
      <c r="K818" s="35">
        <f>'Vehicle Data'!$C$3*G818</f>
        <v>-2013.7777777777776</v>
      </c>
      <c r="L818" s="35">
        <f t="shared" si="134"/>
        <v>-1790.7045029166666</v>
      </c>
      <c r="M818" s="22">
        <f t="shared" si="132"/>
        <v>0</v>
      </c>
      <c r="N818" s="22">
        <f>SUM(M$3:M818)</f>
        <v>2561064.898977173</v>
      </c>
      <c r="O818" s="22">
        <f t="shared" si="135"/>
        <v>0.71140691638254805</v>
      </c>
      <c r="P818" s="23">
        <f t="shared" si="136"/>
        <v>-15469.697233530092</v>
      </c>
      <c r="Q818" s="23">
        <f>SUMIF(P$3:P818, "&lt;0")</f>
        <v>-1279733.0571230401</v>
      </c>
      <c r="R818" s="23">
        <f t="shared" si="137"/>
        <v>0.3554814047564</v>
      </c>
      <c r="S818" s="20">
        <f t="shared" si="138"/>
        <v>-15469.697233530092</v>
      </c>
      <c r="T818" s="20">
        <f t="shared" si="139"/>
        <v>-15.469697233530093</v>
      </c>
      <c r="U818" s="20">
        <f>(0.5*'Vehicle Data'!$C$3*(E818^2-E817^2))/1000</f>
        <v>-17.817555555555536</v>
      </c>
      <c r="V818" s="20">
        <f t="shared" si="141"/>
        <v>0</v>
      </c>
      <c r="W818" s="37">
        <f>SUM(V$3:V818)/3600</f>
        <v>0.17083777846364884</v>
      </c>
      <c r="Y818" s="3"/>
    </row>
    <row r="819" spans="1:25" x14ac:dyDescent="0.3">
      <c r="A819" s="8" t="s">
        <v>19</v>
      </c>
      <c r="B819" s="8">
        <v>816</v>
      </c>
      <c r="C819" s="8">
        <v>227</v>
      </c>
      <c r="D819" s="13">
        <v>26.3</v>
      </c>
      <c r="E819" s="26">
        <f t="shared" si="133"/>
        <v>7.3055555555555554</v>
      </c>
      <c r="F819" s="26">
        <f>SUM(E$3:E819)</f>
        <v>5396.2500000000055</v>
      </c>
      <c r="G819" s="32">
        <f t="shared" si="142"/>
        <v>-1.2777777777777781</v>
      </c>
      <c r="H819" s="32">
        <f t="shared" si="140"/>
        <v>6.2499999999999889E-2</v>
      </c>
      <c r="I819" s="35">
        <f>'Vehicle Data'!$C$8</f>
        <v>185.52672000000001</v>
      </c>
      <c r="J819" s="35">
        <f>0.5*'Vehicle Data'!$C$4*'Vehicle Data'!$C$9*'Vehicle Data'!$C$6*(Calculations!E819^2)</f>
        <v>26.851021527777775</v>
      </c>
      <c r="K819" s="35">
        <f>'Vehicle Data'!$C$3*G819</f>
        <v>-2013.7777777777783</v>
      </c>
      <c r="L819" s="35">
        <f t="shared" si="134"/>
        <v>-1801.4000362500005</v>
      </c>
      <c r="M819" s="22">
        <f t="shared" si="132"/>
        <v>0</v>
      </c>
      <c r="N819" s="22">
        <f>SUM(M$3:M819)</f>
        <v>2561064.898977173</v>
      </c>
      <c r="O819" s="22">
        <f t="shared" si="135"/>
        <v>0.71140691638254805</v>
      </c>
      <c r="P819" s="23">
        <f t="shared" si="136"/>
        <v>-13160.228042604171</v>
      </c>
      <c r="Q819" s="23">
        <f>SUMIF(P$3:P819, "&lt;0")</f>
        <v>-1292893.2851656443</v>
      </c>
      <c r="R819" s="23">
        <f t="shared" si="137"/>
        <v>0.35913702365712341</v>
      </c>
      <c r="S819" s="20">
        <f t="shared" si="138"/>
        <v>-13160.228042604171</v>
      </c>
      <c r="T819" s="20">
        <f t="shared" si="139"/>
        <v>-13.160228042604171</v>
      </c>
      <c r="U819" s="20">
        <f>(0.5*'Vehicle Data'!$C$3*(E819^2-E818^2))/1000</f>
        <v>-16.752296296296308</v>
      </c>
      <c r="V819" s="20">
        <f t="shared" si="141"/>
        <v>0</v>
      </c>
      <c r="W819" s="37">
        <f>SUM(V$3:V819)/3600</f>
        <v>0.17083777846364884</v>
      </c>
      <c r="Y819" s="3"/>
    </row>
    <row r="820" spans="1:25" x14ac:dyDescent="0.3">
      <c r="A820" s="8" t="s">
        <v>19</v>
      </c>
      <c r="B820" s="8">
        <v>817</v>
      </c>
      <c r="C820" s="8">
        <v>228</v>
      </c>
      <c r="D820" s="13">
        <v>21.9</v>
      </c>
      <c r="E820" s="26">
        <f t="shared" si="133"/>
        <v>6.083333333333333</v>
      </c>
      <c r="F820" s="26">
        <f>SUM(E$3:E820)</f>
        <v>5402.3333333333385</v>
      </c>
      <c r="G820" s="32">
        <f t="shared" si="142"/>
        <v>-1.1527777777777779</v>
      </c>
      <c r="H820" s="32">
        <f t="shared" si="140"/>
        <v>0.29861111111111138</v>
      </c>
      <c r="I820" s="35">
        <f>'Vehicle Data'!$C$8</f>
        <v>185.52672000000001</v>
      </c>
      <c r="J820" s="35">
        <f>0.5*'Vehicle Data'!$C$4*'Vehicle Data'!$C$9*'Vehicle Data'!$C$6*(Calculations!E820^2)</f>
        <v>18.61819375</v>
      </c>
      <c r="K820" s="35">
        <f>'Vehicle Data'!$C$3*G820</f>
        <v>-1816.7777777777781</v>
      </c>
      <c r="L820" s="35">
        <f t="shared" si="134"/>
        <v>-1612.6328640277779</v>
      </c>
      <c r="M820" s="22">
        <f t="shared" si="132"/>
        <v>0</v>
      </c>
      <c r="N820" s="22">
        <f>SUM(M$3:M820)</f>
        <v>2561064.898977173</v>
      </c>
      <c r="O820" s="22">
        <f t="shared" si="135"/>
        <v>0.71140691638254805</v>
      </c>
      <c r="P820" s="23">
        <f t="shared" si="136"/>
        <v>-9810.1832561689826</v>
      </c>
      <c r="Q820" s="23">
        <f>SUMIF(P$3:P820, "&lt;0")</f>
        <v>-1302703.4684218133</v>
      </c>
      <c r="R820" s="23">
        <f t="shared" si="137"/>
        <v>0.36186207456161479</v>
      </c>
      <c r="S820" s="20">
        <f t="shared" si="138"/>
        <v>-9810.1832561689826</v>
      </c>
      <c r="T820" s="20">
        <f t="shared" si="139"/>
        <v>-9.8101832561689832</v>
      </c>
      <c r="U820" s="20">
        <f>(0.5*'Vehicle Data'!$C$3*(E820^2-E819^2))/1000</f>
        <v>-12.894987654320987</v>
      </c>
      <c r="V820" s="20">
        <f t="shared" si="141"/>
        <v>0</v>
      </c>
      <c r="W820" s="37">
        <f>SUM(V$3:V820)/3600</f>
        <v>0.17083777846364884</v>
      </c>
      <c r="Y820" s="3"/>
    </row>
    <row r="821" spans="1:25" x14ac:dyDescent="0.3">
      <c r="A821" s="9" t="s">
        <v>19</v>
      </c>
      <c r="B821" s="8">
        <v>818</v>
      </c>
      <c r="C821" s="8">
        <v>229</v>
      </c>
      <c r="D821" s="13">
        <v>18</v>
      </c>
      <c r="E821" s="26">
        <f t="shared" si="133"/>
        <v>5</v>
      </c>
      <c r="F821" s="26">
        <f>SUM(E$3:E821)</f>
        <v>5407.3333333333385</v>
      </c>
      <c r="G821" s="32">
        <f t="shared" si="142"/>
        <v>-0.68055555555555536</v>
      </c>
      <c r="H821" s="32">
        <f t="shared" si="140"/>
        <v>0.57638888888888895</v>
      </c>
      <c r="I821" s="35">
        <f>'Vehicle Data'!$C$8</f>
        <v>185.52672000000001</v>
      </c>
      <c r="J821" s="35">
        <f>0.5*'Vehicle Data'!$C$4*'Vehicle Data'!$C$9*'Vehicle Data'!$C$6*(Calculations!E821^2)</f>
        <v>12.577500000000001</v>
      </c>
      <c r="K821" s="35">
        <f>'Vehicle Data'!$C$3*G821</f>
        <v>-1072.5555555555552</v>
      </c>
      <c r="L821" s="35">
        <f t="shared" si="134"/>
        <v>-874.45133555555526</v>
      </c>
      <c r="M821" s="22">
        <f t="shared" si="132"/>
        <v>0</v>
      </c>
      <c r="N821" s="22">
        <f>SUM(M$3:M821)</f>
        <v>2561064.898977173</v>
      </c>
      <c r="O821" s="22">
        <f t="shared" si="135"/>
        <v>0.71140691638254805</v>
      </c>
      <c r="P821" s="23">
        <f t="shared" si="136"/>
        <v>-4372.2566777777765</v>
      </c>
      <c r="Q821" s="23">
        <f>SUMIF(P$3:P821, "&lt;0")</f>
        <v>-1307075.7250995911</v>
      </c>
      <c r="R821" s="23">
        <f t="shared" si="137"/>
        <v>0.36307659030544198</v>
      </c>
      <c r="S821" s="20">
        <f t="shared" si="138"/>
        <v>-4372.2566777777765</v>
      </c>
      <c r="T821" s="20">
        <f t="shared" si="139"/>
        <v>-4.3722566777777763</v>
      </c>
      <c r="U821" s="20">
        <f>(0.5*'Vehicle Data'!$C$3*(E821^2-E820^2))/1000</f>
        <v>-9.4614722222222216</v>
      </c>
      <c r="V821" s="20">
        <f t="shared" si="141"/>
        <v>0</v>
      </c>
      <c r="W821" s="37">
        <f>SUM(V$3:V821)/3600</f>
        <v>0.17083777846364884</v>
      </c>
      <c r="Y821" s="3"/>
    </row>
    <row r="822" spans="1:25" x14ac:dyDescent="0.3">
      <c r="A822" s="8" t="s">
        <v>19</v>
      </c>
      <c r="B822" s="8">
        <v>819</v>
      </c>
      <c r="C822" s="8">
        <v>230</v>
      </c>
      <c r="D822" s="13">
        <v>17</v>
      </c>
      <c r="E822" s="26">
        <f t="shared" si="133"/>
        <v>4.7222222222222223</v>
      </c>
      <c r="F822" s="26">
        <f>SUM(E$3:E822)</f>
        <v>5412.0555555555611</v>
      </c>
      <c r="G822" s="32">
        <f t="shared" si="142"/>
        <v>0</v>
      </c>
      <c r="H822" s="32">
        <f t="shared" si="140"/>
        <v>0.64583333333333315</v>
      </c>
      <c r="I822" s="35">
        <f>'Vehicle Data'!$C$8</f>
        <v>185.52672000000001</v>
      </c>
      <c r="J822" s="35">
        <f>0.5*'Vehicle Data'!$C$4*'Vehicle Data'!$C$9*'Vehicle Data'!$C$6*(Calculations!E822^2)</f>
        <v>11.218819444444444</v>
      </c>
      <c r="K822" s="35">
        <f>'Vehicle Data'!$C$3*G822</f>
        <v>0</v>
      </c>
      <c r="L822" s="35">
        <f t="shared" si="134"/>
        <v>196.74553944444446</v>
      </c>
      <c r="M822" s="22">
        <f t="shared" si="132"/>
        <v>0</v>
      </c>
      <c r="N822" s="22">
        <f>SUM(M$3:M822)</f>
        <v>2561064.898977173</v>
      </c>
      <c r="O822" s="22">
        <f t="shared" si="135"/>
        <v>0.71140691638254805</v>
      </c>
      <c r="P822" s="23">
        <f t="shared" si="136"/>
        <v>0</v>
      </c>
      <c r="Q822" s="23">
        <f>SUMIF(P$3:P822, "&lt;0")</f>
        <v>-1307075.7250995911</v>
      </c>
      <c r="R822" s="23">
        <f t="shared" si="137"/>
        <v>0.36307659030544198</v>
      </c>
      <c r="S822" s="20">
        <f t="shared" si="138"/>
        <v>0</v>
      </c>
      <c r="T822" s="20">
        <f t="shared" si="139"/>
        <v>0.92907615848765446</v>
      </c>
      <c r="U822" s="20">
        <f>(0.5*'Vehicle Data'!$C$3*(E822^2-E821^2))/1000</f>
        <v>-2.1280864197530862</v>
      </c>
      <c r="V822" s="20">
        <f t="shared" si="141"/>
        <v>0</v>
      </c>
      <c r="W822" s="37">
        <f>SUM(V$3:V822)/3600</f>
        <v>0.17083777846364884</v>
      </c>
      <c r="Y822" s="3"/>
    </row>
    <row r="823" spans="1:25" x14ac:dyDescent="0.3">
      <c r="A823" s="8" t="s">
        <v>19</v>
      </c>
      <c r="B823" s="8">
        <v>820</v>
      </c>
      <c r="C823" s="8">
        <v>231</v>
      </c>
      <c r="D823" s="13">
        <v>18</v>
      </c>
      <c r="E823" s="26">
        <f t="shared" si="133"/>
        <v>5</v>
      </c>
      <c r="F823" s="26">
        <f>SUM(E$3:E823)</f>
        <v>5417.0555555555611</v>
      </c>
      <c r="G823" s="32">
        <f t="shared" si="142"/>
        <v>0.61111111111111094</v>
      </c>
      <c r="H823" s="32">
        <f t="shared" si="140"/>
        <v>0.47222222222222227</v>
      </c>
      <c r="I823" s="35">
        <f>'Vehicle Data'!$C$8</f>
        <v>185.52672000000001</v>
      </c>
      <c r="J823" s="35">
        <f>0.5*'Vehicle Data'!$C$4*'Vehicle Data'!$C$9*'Vehicle Data'!$C$6*(Calculations!E823^2)</f>
        <v>12.577500000000001</v>
      </c>
      <c r="K823" s="35">
        <f>'Vehicle Data'!$C$3*G823</f>
        <v>963.11111111111086</v>
      </c>
      <c r="L823" s="35">
        <f t="shared" si="134"/>
        <v>1161.2153311111108</v>
      </c>
      <c r="M823" s="22">
        <f t="shared" si="132"/>
        <v>5806.0766555555538</v>
      </c>
      <c r="N823" s="22">
        <f>SUM(M$3:M823)</f>
        <v>2566870.9756327285</v>
      </c>
      <c r="O823" s="22">
        <f t="shared" si="135"/>
        <v>0.71301971545353571</v>
      </c>
      <c r="P823" s="23">
        <f t="shared" si="136"/>
        <v>0</v>
      </c>
      <c r="Q823" s="23">
        <f>SUMIF(P$3:P823, "&lt;0")</f>
        <v>-1307075.7250995911</v>
      </c>
      <c r="R823" s="23">
        <f t="shared" si="137"/>
        <v>0.36307659030544198</v>
      </c>
      <c r="S823" s="20">
        <f t="shared" si="138"/>
        <v>5806.0766555555538</v>
      </c>
      <c r="T823" s="20">
        <f t="shared" si="139"/>
        <v>5.8060766555555539</v>
      </c>
      <c r="U823" s="20">
        <f>(0.5*'Vehicle Data'!$C$3*(E823^2-E822^2))/1000</f>
        <v>2.1280864197530862</v>
      </c>
      <c r="V823" s="20">
        <f t="shared" si="141"/>
        <v>0</v>
      </c>
      <c r="W823" s="37">
        <f>SUM(V$3:V823)/3600</f>
        <v>0.17083777846364884</v>
      </c>
      <c r="Y823" s="3"/>
    </row>
    <row r="824" spans="1:25" x14ac:dyDescent="0.3">
      <c r="A824" s="8" t="s">
        <v>19</v>
      </c>
      <c r="B824" s="8">
        <v>821</v>
      </c>
      <c r="C824" s="8">
        <v>232</v>
      </c>
      <c r="D824" s="13">
        <v>21.4</v>
      </c>
      <c r="E824" s="26">
        <f t="shared" si="133"/>
        <v>5.9444444444444438</v>
      </c>
      <c r="F824" s="26">
        <f>SUM(E$3:E824)</f>
        <v>5423.0000000000055</v>
      </c>
      <c r="G824" s="32">
        <f t="shared" si="142"/>
        <v>0.94444444444444453</v>
      </c>
      <c r="H824" s="32">
        <f t="shared" si="140"/>
        <v>0.14583333333333343</v>
      </c>
      <c r="I824" s="35">
        <f>'Vehicle Data'!$C$8</f>
        <v>185.52672000000001</v>
      </c>
      <c r="J824" s="35">
        <f>0.5*'Vehicle Data'!$C$4*'Vehicle Data'!$C$9*'Vehicle Data'!$C$6*(Calculations!E824^2)</f>
        <v>17.777752777777774</v>
      </c>
      <c r="K824" s="35">
        <f>'Vehicle Data'!$C$3*G824</f>
        <v>1488.4444444444446</v>
      </c>
      <c r="L824" s="35">
        <f t="shared" si="134"/>
        <v>1691.7489172222224</v>
      </c>
      <c r="M824" s="22">
        <f t="shared" si="132"/>
        <v>10056.507452376543</v>
      </c>
      <c r="N824" s="22">
        <f>SUM(M$3:M824)</f>
        <v>2576927.4830851052</v>
      </c>
      <c r="O824" s="22">
        <f t="shared" si="135"/>
        <v>0.7158131897458625</v>
      </c>
      <c r="P824" s="23">
        <f t="shared" si="136"/>
        <v>0</v>
      </c>
      <c r="Q824" s="23">
        <f>SUMIF(P$3:P824, "&lt;0")</f>
        <v>-1307075.7250995911</v>
      </c>
      <c r="R824" s="23">
        <f t="shared" si="137"/>
        <v>0.36307659030544198</v>
      </c>
      <c r="S824" s="20">
        <f t="shared" si="138"/>
        <v>10056.507452376543</v>
      </c>
      <c r="T824" s="20">
        <f t="shared" si="139"/>
        <v>10.056507452376543</v>
      </c>
      <c r="U824" s="20">
        <f>(0.5*'Vehicle Data'!$C$3*(E824^2-E823^2))/1000</f>
        <v>8.1450987654320919</v>
      </c>
      <c r="V824" s="20">
        <f t="shared" si="141"/>
        <v>0</v>
      </c>
      <c r="W824" s="37">
        <f>SUM(V$3:V824)/3600</f>
        <v>0.17083777846364884</v>
      </c>
      <c r="Y824" s="3"/>
    </row>
    <row r="825" spans="1:25" x14ac:dyDescent="0.3">
      <c r="A825" s="8" t="s">
        <v>19</v>
      </c>
      <c r="B825" s="8">
        <v>822</v>
      </c>
      <c r="C825" s="8">
        <v>233</v>
      </c>
      <c r="D825" s="13">
        <v>24.8</v>
      </c>
      <c r="E825" s="26">
        <f t="shared" si="133"/>
        <v>6.8888888888888893</v>
      </c>
      <c r="F825" s="26">
        <f>SUM(E$3:E825)</f>
        <v>5429.8888888888941</v>
      </c>
      <c r="G825" s="32">
        <f t="shared" si="142"/>
        <v>0.90277777777777779</v>
      </c>
      <c r="H825" s="32">
        <f t="shared" si="140"/>
        <v>-5.5555555555555636E-2</v>
      </c>
      <c r="I825" s="35">
        <f>'Vehicle Data'!$C$8</f>
        <v>185.52672000000001</v>
      </c>
      <c r="J825" s="35">
        <f>0.5*'Vehicle Data'!$C$4*'Vehicle Data'!$C$9*'Vehicle Data'!$C$6*(Calculations!E825^2)</f>
        <v>23.875511111111116</v>
      </c>
      <c r="K825" s="35">
        <f>'Vehicle Data'!$C$3*G825</f>
        <v>1422.7777777777778</v>
      </c>
      <c r="L825" s="35">
        <f t="shared" si="134"/>
        <v>1632.180008888889</v>
      </c>
      <c r="M825" s="22">
        <f t="shared" si="132"/>
        <v>11243.906727901236</v>
      </c>
      <c r="N825" s="22">
        <f>SUM(M$3:M825)</f>
        <v>2588171.3898130064</v>
      </c>
      <c r="O825" s="22">
        <f t="shared" si="135"/>
        <v>0.71893649717027952</v>
      </c>
      <c r="P825" s="23">
        <f t="shared" si="136"/>
        <v>0</v>
      </c>
      <c r="Q825" s="23">
        <f>SUMIF(P$3:P825, "&lt;0")</f>
        <v>-1307075.7250995911</v>
      </c>
      <c r="R825" s="23">
        <f t="shared" si="137"/>
        <v>0.36307659030544198</v>
      </c>
      <c r="S825" s="20">
        <f t="shared" si="138"/>
        <v>11243.906727901236</v>
      </c>
      <c r="T825" s="20">
        <f t="shared" si="139"/>
        <v>11.243906727901235</v>
      </c>
      <c r="U825" s="20">
        <f>(0.5*'Vehicle Data'!$C$3*(E825^2-E824^2))/1000</f>
        <v>9.5508518518518652</v>
      </c>
      <c r="V825" s="20">
        <f t="shared" si="141"/>
        <v>0</v>
      </c>
      <c r="W825" s="37">
        <f>SUM(V$3:V825)/3600</f>
        <v>0.17083777846364884</v>
      </c>
      <c r="Y825" s="3"/>
    </row>
    <row r="826" spans="1:25" x14ac:dyDescent="0.3">
      <c r="A826" s="8" t="s">
        <v>19</v>
      </c>
      <c r="B826" s="8">
        <v>823</v>
      </c>
      <c r="C826" s="8">
        <v>234</v>
      </c>
      <c r="D826" s="13">
        <v>27.9</v>
      </c>
      <c r="E826" s="26">
        <f t="shared" si="133"/>
        <v>7.7499999999999991</v>
      </c>
      <c r="F826" s="26">
        <f>SUM(E$3:E826)</f>
        <v>5437.6388888888941</v>
      </c>
      <c r="G826" s="32">
        <f t="shared" si="142"/>
        <v>0.83333333333333326</v>
      </c>
      <c r="H826" s="32">
        <f t="shared" si="140"/>
        <v>-9.7222222222222154E-2</v>
      </c>
      <c r="I826" s="35">
        <f>'Vehicle Data'!$C$8</f>
        <v>185.52672000000001</v>
      </c>
      <c r="J826" s="35">
        <f>0.5*'Vehicle Data'!$C$4*'Vehicle Data'!$C$9*'Vehicle Data'!$C$6*(Calculations!E826^2)</f>
        <v>30.217443749999994</v>
      </c>
      <c r="K826" s="35">
        <f>'Vehicle Data'!$C$3*G826</f>
        <v>1313.3333333333333</v>
      </c>
      <c r="L826" s="35">
        <f t="shared" si="134"/>
        <v>1529.0774970833334</v>
      </c>
      <c r="M826" s="22">
        <f t="shared" si="132"/>
        <v>11850.350602395833</v>
      </c>
      <c r="N826" s="22">
        <f>SUM(M$3:M826)</f>
        <v>2600021.7404154022</v>
      </c>
      <c r="O826" s="22">
        <f t="shared" si="135"/>
        <v>0.72222826122650063</v>
      </c>
      <c r="P826" s="23">
        <f t="shared" si="136"/>
        <v>0</v>
      </c>
      <c r="Q826" s="23">
        <f>SUMIF(P$3:P826, "&lt;0")</f>
        <v>-1307075.7250995911</v>
      </c>
      <c r="R826" s="23">
        <f t="shared" si="137"/>
        <v>0.36307659030544198</v>
      </c>
      <c r="S826" s="20">
        <f t="shared" si="138"/>
        <v>11850.350602395833</v>
      </c>
      <c r="T826" s="20">
        <f t="shared" si="139"/>
        <v>11.850350602395833</v>
      </c>
      <c r="U826" s="20">
        <f>(0.5*'Vehicle Data'!$C$3*(E826^2-E825^2))/1000</f>
        <v>9.9332993827160312</v>
      </c>
      <c r="V826" s="20">
        <f t="shared" si="141"/>
        <v>0</v>
      </c>
      <c r="W826" s="37">
        <f>SUM(V$3:V826)/3600</f>
        <v>0.17083777846364884</v>
      </c>
      <c r="Y826" s="3"/>
    </row>
    <row r="827" spans="1:25" x14ac:dyDescent="0.3">
      <c r="A827" s="8" t="s">
        <v>19</v>
      </c>
      <c r="B827" s="8">
        <v>824</v>
      </c>
      <c r="C827" s="8">
        <v>235</v>
      </c>
      <c r="D827" s="13">
        <v>30.8</v>
      </c>
      <c r="E827" s="26">
        <f t="shared" si="133"/>
        <v>8.5555555555555554</v>
      </c>
      <c r="F827" s="26">
        <f>SUM(E$3:E827)</f>
        <v>5446.1944444444498</v>
      </c>
      <c r="G827" s="32">
        <f t="shared" si="142"/>
        <v>0.70833333333333348</v>
      </c>
      <c r="H827" s="32">
        <f t="shared" si="140"/>
        <v>-0.11805555555555547</v>
      </c>
      <c r="I827" s="35">
        <f>'Vehicle Data'!$C$8</f>
        <v>185.52672000000001</v>
      </c>
      <c r="J827" s="35">
        <f>0.5*'Vehicle Data'!$C$4*'Vehicle Data'!$C$9*'Vehicle Data'!$C$6*(Calculations!E827^2)</f>
        <v>36.825677777777777</v>
      </c>
      <c r="K827" s="35">
        <f>'Vehicle Data'!$C$3*G827</f>
        <v>1116.3333333333335</v>
      </c>
      <c r="L827" s="35">
        <f t="shared" si="134"/>
        <v>1338.6857311111112</v>
      </c>
      <c r="M827" s="22">
        <f t="shared" si="132"/>
        <v>11453.200143950618</v>
      </c>
      <c r="N827" s="22">
        <f>SUM(M$3:M827)</f>
        <v>2611474.9405593527</v>
      </c>
      <c r="O827" s="22">
        <f t="shared" si="135"/>
        <v>0.72540970571093133</v>
      </c>
      <c r="P827" s="23">
        <f t="shared" si="136"/>
        <v>0</v>
      </c>
      <c r="Q827" s="23">
        <f>SUMIF(P$3:P827, "&lt;0")</f>
        <v>-1307075.7250995911</v>
      </c>
      <c r="R827" s="23">
        <f t="shared" si="137"/>
        <v>0.36307659030544198</v>
      </c>
      <c r="S827" s="20">
        <f t="shared" si="138"/>
        <v>11453.200143950618</v>
      </c>
      <c r="T827" s="20">
        <f t="shared" si="139"/>
        <v>11.453200143950619</v>
      </c>
      <c r="U827" s="20">
        <f>(0.5*'Vehicle Data'!$C$3*(E827^2-E826^2))/1000</f>
        <v>10.350404320987666</v>
      </c>
      <c r="V827" s="20">
        <f t="shared" si="141"/>
        <v>0</v>
      </c>
      <c r="W827" s="37">
        <f>SUM(V$3:V827)/3600</f>
        <v>0.17083777846364884</v>
      </c>
      <c r="Y827" s="3"/>
    </row>
    <row r="828" spans="1:25" x14ac:dyDescent="0.3">
      <c r="A828" s="8" t="s">
        <v>19</v>
      </c>
      <c r="B828" s="8">
        <v>825</v>
      </c>
      <c r="C828" s="8">
        <v>236</v>
      </c>
      <c r="D828" s="13">
        <v>33</v>
      </c>
      <c r="E828" s="26">
        <f t="shared" si="133"/>
        <v>9.1666666666666661</v>
      </c>
      <c r="F828" s="26">
        <f>SUM(E$3:E828)</f>
        <v>5455.3611111111168</v>
      </c>
      <c r="G828" s="32">
        <f t="shared" si="142"/>
        <v>0.59722222222222232</v>
      </c>
      <c r="H828" s="32">
        <f t="shared" si="140"/>
        <v>-6.944444444444442E-2</v>
      </c>
      <c r="I828" s="35">
        <f>'Vehicle Data'!$C$8</f>
        <v>185.52672000000001</v>
      </c>
      <c r="J828" s="35">
        <f>0.5*'Vehicle Data'!$C$4*'Vehicle Data'!$C$9*'Vehicle Data'!$C$6*(Calculations!E828^2)</f>
        <v>42.274374999999999</v>
      </c>
      <c r="K828" s="35">
        <f>'Vehicle Data'!$C$3*G828</f>
        <v>941.2222222222224</v>
      </c>
      <c r="L828" s="35">
        <f t="shared" si="134"/>
        <v>1169.0233172222224</v>
      </c>
      <c r="M828" s="22">
        <f t="shared" si="132"/>
        <v>10716.047074537038</v>
      </c>
      <c r="N828" s="22">
        <f>SUM(M$3:M828)</f>
        <v>2622190.98763389</v>
      </c>
      <c r="O828" s="22">
        <f t="shared" si="135"/>
        <v>0.72838638545385836</v>
      </c>
      <c r="P828" s="23">
        <f t="shared" si="136"/>
        <v>0</v>
      </c>
      <c r="Q828" s="23">
        <f>SUMIF(P$3:P828, "&lt;0")</f>
        <v>-1307075.7250995911</v>
      </c>
      <c r="R828" s="23">
        <f t="shared" si="137"/>
        <v>0.36307659030544198</v>
      </c>
      <c r="S828" s="20">
        <f t="shared" si="138"/>
        <v>10716.047074537038</v>
      </c>
      <c r="T828" s="20">
        <f t="shared" si="139"/>
        <v>10.716047074537039</v>
      </c>
      <c r="U828" s="20">
        <f>(0.5*'Vehicle Data'!$C$3*(E828^2-E827^2))/1000</f>
        <v>8.5342345679012279</v>
      </c>
      <c r="V828" s="20">
        <f t="shared" si="141"/>
        <v>1.4529358024691506</v>
      </c>
      <c r="W828" s="37">
        <f>SUM(V$3:V828)/3600</f>
        <v>0.17124137174211249</v>
      </c>
      <c r="Y828" s="3"/>
    </row>
    <row r="829" spans="1:25" x14ac:dyDescent="0.3">
      <c r="A829" s="8" t="s">
        <v>19</v>
      </c>
      <c r="B829" s="8">
        <v>826</v>
      </c>
      <c r="C829" s="8">
        <v>237</v>
      </c>
      <c r="D829" s="13">
        <v>35.1</v>
      </c>
      <c r="E829" s="26">
        <f t="shared" si="133"/>
        <v>9.75</v>
      </c>
      <c r="F829" s="26">
        <f>SUM(E$3:E829)</f>
        <v>5465.1111111111168</v>
      </c>
      <c r="G829" s="32">
        <f t="shared" si="142"/>
        <v>0.56944444444444464</v>
      </c>
      <c r="H829" s="32">
        <f t="shared" si="140"/>
        <v>-3.4722222222222487E-2</v>
      </c>
      <c r="I829" s="35">
        <f>'Vehicle Data'!$C$8</f>
        <v>185.52672000000001</v>
      </c>
      <c r="J829" s="35">
        <f>0.5*'Vehicle Data'!$C$4*'Vehicle Data'!$C$9*'Vehicle Data'!$C$6*(Calculations!E829^2)</f>
        <v>47.82594375</v>
      </c>
      <c r="K829" s="35">
        <f>'Vehicle Data'!$C$3*G829</f>
        <v>897.4444444444448</v>
      </c>
      <c r="L829" s="35">
        <f t="shared" si="134"/>
        <v>1130.7971081944447</v>
      </c>
      <c r="M829" s="22">
        <f t="shared" si="132"/>
        <v>11025.271804895836</v>
      </c>
      <c r="N829" s="22">
        <f>SUM(M$3:M829)</f>
        <v>2633216.2594387857</v>
      </c>
      <c r="O829" s="22">
        <f t="shared" si="135"/>
        <v>0.73144896095521827</v>
      </c>
      <c r="P829" s="23">
        <f t="shared" si="136"/>
        <v>0</v>
      </c>
      <c r="Q829" s="23">
        <f>SUMIF(P$3:P829, "&lt;0")</f>
        <v>-1307075.7250995911</v>
      </c>
      <c r="R829" s="23">
        <f t="shared" si="137"/>
        <v>0.36307659030544198</v>
      </c>
      <c r="S829" s="20">
        <f t="shared" si="138"/>
        <v>11025.271804895836</v>
      </c>
      <c r="T829" s="20">
        <f t="shared" si="139"/>
        <v>11.025271804895835</v>
      </c>
      <c r="U829" s="20">
        <f>(0.5*'Vehicle Data'!$C$3*(E829^2-E828^2))/1000</f>
        <v>8.6953611111111169</v>
      </c>
      <c r="V829" s="20">
        <f t="shared" si="141"/>
        <v>0</v>
      </c>
      <c r="W829" s="37">
        <f>SUM(V$3:V829)/3600</f>
        <v>0.17124137174211249</v>
      </c>
      <c r="Y829" s="3"/>
    </row>
    <row r="830" spans="1:25" x14ac:dyDescent="0.3">
      <c r="A830" s="8" t="s">
        <v>19</v>
      </c>
      <c r="B830" s="8">
        <v>827</v>
      </c>
      <c r="C830" s="8">
        <v>238</v>
      </c>
      <c r="D830" s="13">
        <v>37.1</v>
      </c>
      <c r="E830" s="26">
        <f t="shared" si="133"/>
        <v>10.305555555555555</v>
      </c>
      <c r="F830" s="26">
        <f>SUM(E$3:E830)</f>
        <v>5475.4166666666724</v>
      </c>
      <c r="G830" s="32">
        <f t="shared" si="142"/>
        <v>0.52777777777777735</v>
      </c>
      <c r="H830" s="32">
        <f t="shared" si="140"/>
        <v>1.3888888888888562E-2</v>
      </c>
      <c r="I830" s="35">
        <f>'Vehicle Data'!$C$8</f>
        <v>185.52672000000001</v>
      </c>
      <c r="J830" s="35">
        <f>0.5*'Vehicle Data'!$C$4*'Vehicle Data'!$C$9*'Vehicle Data'!$C$6*(Calculations!E830^2)</f>
        <v>53.431471527777774</v>
      </c>
      <c r="K830" s="35">
        <f>'Vehicle Data'!$C$3*G830</f>
        <v>831.77777777777715</v>
      </c>
      <c r="L830" s="35">
        <f t="shared" si="134"/>
        <v>1070.735969305555</v>
      </c>
      <c r="M830" s="22">
        <f t="shared" si="132"/>
        <v>11034.529017010025</v>
      </c>
      <c r="N830" s="22">
        <f>SUM(M$3:M830)</f>
        <v>2644250.788455796</v>
      </c>
      <c r="O830" s="22">
        <f t="shared" si="135"/>
        <v>0.73451410790438776</v>
      </c>
      <c r="P830" s="23">
        <f t="shared" si="136"/>
        <v>0</v>
      </c>
      <c r="Q830" s="23">
        <f>SUMIF(P$3:P830, "&lt;0")</f>
        <v>-1307075.7250995911</v>
      </c>
      <c r="R830" s="23">
        <f t="shared" si="137"/>
        <v>0.36307659030544198</v>
      </c>
      <c r="S830" s="20">
        <f t="shared" si="138"/>
        <v>11034.529017010025</v>
      </c>
      <c r="T830" s="20">
        <f t="shared" si="139"/>
        <v>11.034529017010025</v>
      </c>
      <c r="U830" s="20">
        <f>(0.5*'Vehicle Data'!$C$3*(E830^2-E829^2))/1000</f>
        <v>8.7798765432098751</v>
      </c>
      <c r="V830" s="20">
        <f t="shared" si="141"/>
        <v>0</v>
      </c>
      <c r="W830" s="37">
        <f>SUM(V$3:V830)/3600</f>
        <v>0.17124137174211249</v>
      </c>
      <c r="Y830" s="3"/>
    </row>
    <row r="831" spans="1:25" x14ac:dyDescent="0.3">
      <c r="A831" s="8" t="s">
        <v>19</v>
      </c>
      <c r="B831" s="8">
        <v>828</v>
      </c>
      <c r="C831" s="8">
        <v>239</v>
      </c>
      <c r="D831" s="13">
        <v>38.9</v>
      </c>
      <c r="E831" s="26">
        <f t="shared" si="133"/>
        <v>10.805555555555555</v>
      </c>
      <c r="F831" s="26">
        <f>SUM(E$3:E831)</f>
        <v>5486.2222222222281</v>
      </c>
      <c r="G831" s="32">
        <f t="shared" si="142"/>
        <v>0.59722222222222177</v>
      </c>
      <c r="H831" s="32">
        <f t="shared" si="140"/>
        <v>9.0277777777778068E-2</v>
      </c>
      <c r="I831" s="35">
        <f>'Vehicle Data'!$C$8</f>
        <v>185.52672000000001</v>
      </c>
      <c r="J831" s="35">
        <f>0.5*'Vehicle Data'!$C$4*'Vehicle Data'!$C$9*'Vehicle Data'!$C$6*(Calculations!E831^2)</f>
        <v>58.741971527777778</v>
      </c>
      <c r="K831" s="35">
        <f>'Vehicle Data'!$C$3*G831</f>
        <v>941.22222222222149</v>
      </c>
      <c r="L831" s="35">
        <f t="shared" si="134"/>
        <v>1185.4909137499992</v>
      </c>
      <c r="M831" s="22">
        <f t="shared" si="132"/>
        <v>12809.887929131935</v>
      </c>
      <c r="N831" s="22">
        <f>SUM(M$3:M831)</f>
        <v>2657060.6763849277</v>
      </c>
      <c r="O831" s="22">
        <f t="shared" si="135"/>
        <v>0.73807241010692437</v>
      </c>
      <c r="P831" s="23">
        <f t="shared" si="136"/>
        <v>0</v>
      </c>
      <c r="Q831" s="23">
        <f>SUMIF(P$3:P831, "&lt;0")</f>
        <v>-1307075.7250995911</v>
      </c>
      <c r="R831" s="23">
        <f t="shared" si="137"/>
        <v>0.36307659030544198</v>
      </c>
      <c r="S831" s="20">
        <f t="shared" si="138"/>
        <v>12809.887929131935</v>
      </c>
      <c r="T831" s="20">
        <f t="shared" si="139"/>
        <v>12.809887929131936</v>
      </c>
      <c r="U831" s="20">
        <f>(0.5*'Vehicle Data'!$C$3*(E831^2-E830^2))/1000</f>
        <v>8.3177777777777795</v>
      </c>
      <c r="V831" s="20">
        <f t="shared" si="141"/>
        <v>0.36967901234567652</v>
      </c>
      <c r="W831" s="37">
        <f>SUM(V$3:V831)/3600</f>
        <v>0.17134406035665298</v>
      </c>
      <c r="Y831" s="3"/>
    </row>
    <row r="832" spans="1:25" x14ac:dyDescent="0.3">
      <c r="A832" s="8" t="s">
        <v>19</v>
      </c>
      <c r="B832" s="8">
        <v>829</v>
      </c>
      <c r="C832" s="8">
        <v>240</v>
      </c>
      <c r="D832" s="13">
        <v>41.4</v>
      </c>
      <c r="E832" s="26">
        <f t="shared" si="133"/>
        <v>11.5</v>
      </c>
      <c r="F832" s="26">
        <f>SUM(E$3:E832)</f>
        <v>5497.7222222222281</v>
      </c>
      <c r="G832" s="32">
        <f t="shared" si="142"/>
        <v>0.70833333333333348</v>
      </c>
      <c r="H832" s="32">
        <f t="shared" si="140"/>
        <v>4.1666666666666796E-2</v>
      </c>
      <c r="I832" s="35">
        <f>'Vehicle Data'!$C$8</f>
        <v>185.52672000000001</v>
      </c>
      <c r="J832" s="35">
        <f>0.5*'Vehicle Data'!$C$4*'Vehicle Data'!$C$9*'Vehicle Data'!$C$6*(Calculations!E832^2)</f>
        <v>66.534975000000003</v>
      </c>
      <c r="K832" s="35">
        <f>'Vehicle Data'!$C$3*G832</f>
        <v>1116.3333333333335</v>
      </c>
      <c r="L832" s="35">
        <f t="shared" si="134"/>
        <v>1368.3950283333336</v>
      </c>
      <c r="M832" s="22">
        <f t="shared" si="132"/>
        <v>15736.542825833336</v>
      </c>
      <c r="N832" s="22">
        <f>SUM(M$3:M832)</f>
        <v>2672797.2192107611</v>
      </c>
      <c r="O832" s="22">
        <f t="shared" si="135"/>
        <v>0.74244367200298922</v>
      </c>
      <c r="P832" s="23">
        <f t="shared" si="136"/>
        <v>0</v>
      </c>
      <c r="Q832" s="23">
        <f>SUMIF(P$3:P832, "&lt;0")</f>
        <v>-1307075.7250995911</v>
      </c>
      <c r="R832" s="23">
        <f t="shared" si="137"/>
        <v>0.36307659030544198</v>
      </c>
      <c r="S832" s="20">
        <f t="shared" si="138"/>
        <v>15736.542825833336</v>
      </c>
      <c r="T832" s="20">
        <f t="shared" si="139"/>
        <v>15.736542825833336</v>
      </c>
      <c r="U832" s="20">
        <f>(0.5*'Vehicle Data'!$C$3*(E832^2-E831^2))/1000</f>
        <v>12.206095679012346</v>
      </c>
      <c r="V832" s="20">
        <f t="shared" si="141"/>
        <v>0</v>
      </c>
      <c r="W832" s="37">
        <f>SUM(V$3:V832)/3600</f>
        <v>0.17134406035665298</v>
      </c>
      <c r="Y832" s="3"/>
    </row>
    <row r="833" spans="1:25" x14ac:dyDescent="0.3">
      <c r="A833" s="8" t="s">
        <v>19</v>
      </c>
      <c r="B833" s="8">
        <v>830</v>
      </c>
      <c r="C833" s="8">
        <v>241</v>
      </c>
      <c r="D833" s="13">
        <v>44</v>
      </c>
      <c r="E833" s="26">
        <f t="shared" si="133"/>
        <v>12.222222222222221</v>
      </c>
      <c r="F833" s="26">
        <f>SUM(E$3:E833)</f>
        <v>5509.9444444444507</v>
      </c>
      <c r="G833" s="32">
        <f t="shared" si="142"/>
        <v>0.68055555555555536</v>
      </c>
      <c r="H833" s="32">
        <f t="shared" si="140"/>
        <v>-9.7222222222222099E-2</v>
      </c>
      <c r="I833" s="35">
        <f>'Vehicle Data'!$C$8</f>
        <v>185.52672000000001</v>
      </c>
      <c r="J833" s="35">
        <f>0.5*'Vehicle Data'!$C$4*'Vehicle Data'!$C$9*'Vehicle Data'!$C$6*(Calculations!E833^2)</f>
        <v>75.154444444444437</v>
      </c>
      <c r="K833" s="35">
        <f>'Vehicle Data'!$C$3*G833</f>
        <v>1072.5555555555552</v>
      </c>
      <c r="L833" s="35">
        <f t="shared" si="134"/>
        <v>1333.2367199999997</v>
      </c>
      <c r="M833" s="22">
        <f t="shared" si="132"/>
        <v>16295.115466666661</v>
      </c>
      <c r="N833" s="22">
        <f>SUM(M$3:M833)</f>
        <v>2689092.334677428</v>
      </c>
      <c r="O833" s="22">
        <f t="shared" si="135"/>
        <v>0.74697009296595218</v>
      </c>
      <c r="P833" s="23">
        <f t="shared" si="136"/>
        <v>0</v>
      </c>
      <c r="Q833" s="23">
        <f>SUMIF(P$3:P833, "&lt;0")</f>
        <v>-1307075.7250995911</v>
      </c>
      <c r="R833" s="23">
        <f t="shared" si="137"/>
        <v>0.36307659030544198</v>
      </c>
      <c r="S833" s="20">
        <f t="shared" si="138"/>
        <v>16295.115466666661</v>
      </c>
      <c r="T833" s="20">
        <f t="shared" si="139"/>
        <v>16.295115466666662</v>
      </c>
      <c r="U833" s="20">
        <f>(0.5*'Vehicle Data'!$C$3*(E833^2-E832^2))/1000</f>
        <v>13.500580246913573</v>
      </c>
      <c r="V833" s="20">
        <f t="shared" si="141"/>
        <v>0</v>
      </c>
      <c r="W833" s="37">
        <f>SUM(V$3:V833)/3600</f>
        <v>0.17134406035665298</v>
      </c>
      <c r="Y833" s="3"/>
    </row>
    <row r="834" spans="1:25" x14ac:dyDescent="0.3">
      <c r="A834" s="8" t="s">
        <v>19</v>
      </c>
      <c r="B834" s="8">
        <v>831</v>
      </c>
      <c r="C834" s="8">
        <v>242</v>
      </c>
      <c r="D834" s="13">
        <v>46.3</v>
      </c>
      <c r="E834" s="26">
        <f t="shared" si="133"/>
        <v>12.861111111111111</v>
      </c>
      <c r="F834" s="26">
        <f>SUM(E$3:E834)</f>
        <v>5522.805555555562</v>
      </c>
      <c r="G834" s="32">
        <f t="shared" si="142"/>
        <v>0.51388888888888928</v>
      </c>
      <c r="H834" s="32">
        <f t="shared" si="140"/>
        <v>-0.20833333333333284</v>
      </c>
      <c r="I834" s="35">
        <f>'Vehicle Data'!$C$8</f>
        <v>185.52672000000001</v>
      </c>
      <c r="J834" s="35">
        <f>0.5*'Vehicle Data'!$C$4*'Vehicle Data'!$C$9*'Vehicle Data'!$C$6*(Calculations!E834^2)</f>
        <v>83.216854861111102</v>
      </c>
      <c r="K834" s="35">
        <f>'Vehicle Data'!$C$3*G834</f>
        <v>809.88888888888948</v>
      </c>
      <c r="L834" s="35">
        <f t="shared" si="134"/>
        <v>1078.6324637500006</v>
      </c>
      <c r="M834" s="22">
        <f t="shared" si="132"/>
        <v>13872.411964340285</v>
      </c>
      <c r="N834" s="22">
        <f>SUM(M$3:M834)</f>
        <v>2702964.7466417681</v>
      </c>
      <c r="O834" s="22">
        <f t="shared" si="135"/>
        <v>0.75082354073382451</v>
      </c>
      <c r="P834" s="23">
        <f t="shared" si="136"/>
        <v>0</v>
      </c>
      <c r="Q834" s="23">
        <f>SUMIF(P$3:P834, "&lt;0")</f>
        <v>-1307075.7250995911</v>
      </c>
      <c r="R834" s="23">
        <f t="shared" si="137"/>
        <v>0.36307659030544198</v>
      </c>
      <c r="S834" s="20">
        <f t="shared" si="138"/>
        <v>13872.411964340285</v>
      </c>
      <c r="T834" s="20">
        <f t="shared" si="139"/>
        <v>13.872411964340285</v>
      </c>
      <c r="U834" s="20">
        <f>(0.5*'Vehicle Data'!$C$3*(E834^2-E833^2))/1000</f>
        <v>12.628064814814813</v>
      </c>
      <c r="V834" s="20">
        <f t="shared" si="141"/>
        <v>0.69801234567900827</v>
      </c>
      <c r="W834" s="37">
        <f>SUM(V$3:V834)/3600</f>
        <v>0.17153795267489713</v>
      </c>
      <c r="Y834" s="3"/>
    </row>
    <row r="835" spans="1:25" x14ac:dyDescent="0.3">
      <c r="A835" s="8" t="s">
        <v>19</v>
      </c>
      <c r="B835" s="8">
        <v>832</v>
      </c>
      <c r="C835" s="8">
        <v>243</v>
      </c>
      <c r="D835" s="13">
        <v>47.7</v>
      </c>
      <c r="E835" s="26">
        <f t="shared" si="133"/>
        <v>13.25</v>
      </c>
      <c r="F835" s="26">
        <f>SUM(E$3:E835)</f>
        <v>5536.055555555562</v>
      </c>
      <c r="G835" s="32">
        <f t="shared" si="142"/>
        <v>0.26388888888888967</v>
      </c>
      <c r="H835" s="32">
        <f t="shared" si="140"/>
        <v>-0.18750000000000019</v>
      </c>
      <c r="I835" s="35">
        <f>'Vehicle Data'!$C$8</f>
        <v>185.52672000000001</v>
      </c>
      <c r="J835" s="35">
        <f>0.5*'Vehicle Data'!$C$4*'Vehicle Data'!$C$9*'Vehicle Data'!$C$6*(Calculations!E835^2)</f>
        <v>88.325493749999993</v>
      </c>
      <c r="K835" s="35">
        <f>'Vehicle Data'!$C$3*G835</f>
        <v>415.88888888889011</v>
      </c>
      <c r="L835" s="35">
        <f t="shared" si="134"/>
        <v>689.7411026388902</v>
      </c>
      <c r="M835" s="22">
        <f t="shared" ref="M835:M898" si="143">IF(G835&gt;0,L835*E835,0)</f>
        <v>9139.069609965296</v>
      </c>
      <c r="N835" s="22">
        <f>SUM(M$3:M835)</f>
        <v>2712103.8162517333</v>
      </c>
      <c r="O835" s="22">
        <f t="shared" si="135"/>
        <v>0.75336217118103699</v>
      </c>
      <c r="P835" s="23">
        <f t="shared" si="136"/>
        <v>0</v>
      </c>
      <c r="Q835" s="23">
        <f>SUMIF(P$3:P835, "&lt;0")</f>
        <v>-1307075.7250995911</v>
      </c>
      <c r="R835" s="23">
        <f t="shared" si="137"/>
        <v>0.36307659030544198</v>
      </c>
      <c r="S835" s="20">
        <f t="shared" si="138"/>
        <v>9139.069609965296</v>
      </c>
      <c r="T835" s="20">
        <f t="shared" si="139"/>
        <v>9.1390696099652953</v>
      </c>
      <c r="U835" s="20">
        <f>(0.5*'Vehicle Data'!$C$3*(E835^2-E834^2))/1000</f>
        <v>8.0016049382716119</v>
      </c>
      <c r="V835" s="20">
        <f t="shared" si="141"/>
        <v>3.7011679012345611</v>
      </c>
      <c r="W835" s="37">
        <f>SUM(V$3:V835)/3600</f>
        <v>0.17256605486968454</v>
      </c>
      <c r="Y835" s="3"/>
    </row>
    <row r="836" spans="1:25" x14ac:dyDescent="0.3">
      <c r="A836" s="8" t="s">
        <v>19</v>
      </c>
      <c r="B836" s="8">
        <v>833</v>
      </c>
      <c r="C836" s="8">
        <v>244</v>
      </c>
      <c r="D836" s="13">
        <v>48.2</v>
      </c>
      <c r="E836" s="26">
        <f t="shared" ref="E836:E899" si="144">D836/3.6</f>
        <v>13.388888888888889</v>
      </c>
      <c r="F836" s="26">
        <f>SUM(E$3:E836)</f>
        <v>5549.4444444444507</v>
      </c>
      <c r="G836" s="32">
        <f t="shared" si="142"/>
        <v>0.1388888888888889</v>
      </c>
      <c r="H836" s="32">
        <f t="shared" si="140"/>
        <v>-5.5555555555556344E-2</v>
      </c>
      <c r="I836" s="35">
        <f>'Vehicle Data'!$C$8</f>
        <v>185.52672000000001</v>
      </c>
      <c r="J836" s="35">
        <f>0.5*'Vehicle Data'!$C$4*'Vehicle Data'!$C$9*'Vehicle Data'!$C$6*(Calculations!E836^2)</f>
        <v>90.186886111111122</v>
      </c>
      <c r="K836" s="35">
        <f>'Vehicle Data'!$C$3*G836</f>
        <v>218.88888888888889</v>
      </c>
      <c r="L836" s="35">
        <f t="shared" ref="L836:L899" si="145">SUM(I836:K836)</f>
        <v>494.60249499999998</v>
      </c>
      <c r="M836" s="22">
        <f t="shared" si="143"/>
        <v>6622.1778497222222</v>
      </c>
      <c r="N836" s="22">
        <f>SUM(M$3:M836)</f>
        <v>2718725.9941014554</v>
      </c>
      <c r="O836" s="22">
        <f t="shared" ref="O836:O899" si="146">N836/3600000</f>
        <v>0.75520166502818209</v>
      </c>
      <c r="P836" s="23">
        <f t="shared" ref="P836:P899" si="147">IF(G836&lt;0,E836*L836,0)</f>
        <v>0</v>
      </c>
      <c r="Q836" s="23">
        <f>SUMIF(P$3:P836, "&lt;0")</f>
        <v>-1307075.7250995911</v>
      </c>
      <c r="R836" s="23">
        <f t="shared" ref="R836:R899" si="148">Q836/3600000*-1</f>
        <v>0.36307659030544198</v>
      </c>
      <c r="S836" s="20">
        <f t="shared" ref="S836:S899" si="149">IF(M836&gt;0,M836,P836)</f>
        <v>6622.1778497222222</v>
      </c>
      <c r="T836" s="20">
        <f t="shared" ref="T836:T899" si="150">L836*E836/1000</f>
        <v>6.6221778497222221</v>
      </c>
      <c r="U836" s="20">
        <f>(0.5*'Vehicle Data'!$C$3*(E836^2-E835^2))/1000</f>
        <v>2.915478395061736</v>
      </c>
      <c r="V836" s="20">
        <f t="shared" si="141"/>
        <v>4.0689012345679005</v>
      </c>
      <c r="W836" s="37">
        <f>SUM(V$3:V836)/3600</f>
        <v>0.17369630521262006</v>
      </c>
      <c r="Y836" s="3"/>
    </row>
    <row r="837" spans="1:25" x14ac:dyDescent="0.3">
      <c r="A837" s="8" t="s">
        <v>19</v>
      </c>
      <c r="B837" s="8">
        <v>834</v>
      </c>
      <c r="C837" s="8">
        <v>245</v>
      </c>
      <c r="D837" s="13">
        <v>48.7</v>
      </c>
      <c r="E837" s="26">
        <f t="shared" si="144"/>
        <v>13.527777777777779</v>
      </c>
      <c r="F837" s="26">
        <f>SUM(E$3:E837)</f>
        <v>5562.9722222222281</v>
      </c>
      <c r="G837" s="32">
        <f t="shared" si="142"/>
        <v>0.15277777777777699</v>
      </c>
      <c r="H837" s="32">
        <f t="shared" ref="H837:H900" si="151">($G838-$G836)/2</f>
        <v>6.9444444444440451E-3</v>
      </c>
      <c r="I837" s="35">
        <f>'Vehicle Data'!$C$8</f>
        <v>185.52672000000001</v>
      </c>
      <c r="J837" s="35">
        <f>0.5*'Vehicle Data'!$C$4*'Vehicle Data'!$C$9*'Vehicle Data'!$C$6*(Calculations!E837^2)</f>
        <v>92.067688194444443</v>
      </c>
      <c r="K837" s="35">
        <f>'Vehicle Data'!$C$3*G837</f>
        <v>240.77777777777652</v>
      </c>
      <c r="L837" s="35">
        <f t="shared" si="145"/>
        <v>518.3721859722209</v>
      </c>
      <c r="M837" s="22">
        <f t="shared" si="143"/>
        <v>7012.4237380130999</v>
      </c>
      <c r="N837" s="22">
        <f>SUM(M$3:M837)</f>
        <v>2725738.4178394685</v>
      </c>
      <c r="O837" s="22">
        <f t="shared" si="146"/>
        <v>0.75714956051096349</v>
      </c>
      <c r="P837" s="23">
        <f t="shared" si="147"/>
        <v>0</v>
      </c>
      <c r="Q837" s="23">
        <f>SUMIF(P$3:P837, "&lt;0")</f>
        <v>-1307075.7250995911</v>
      </c>
      <c r="R837" s="23">
        <f t="shared" si="148"/>
        <v>0.36307659030544198</v>
      </c>
      <c r="S837" s="20">
        <f t="shared" si="149"/>
        <v>7012.4237380130999</v>
      </c>
      <c r="T837" s="20">
        <f t="shared" si="150"/>
        <v>7.0124237380130996</v>
      </c>
      <c r="U837" s="20">
        <f>(0.5*'Vehicle Data'!$C$3*(E837^2-E836^2))/1000</f>
        <v>2.9458796296296277</v>
      </c>
      <c r="V837" s="20">
        <f t="shared" ref="V837:V900" si="152">IF(U836-U837&gt;0,(U836-U837)*0.8,0)</f>
        <v>0</v>
      </c>
      <c r="W837" s="37">
        <f>SUM(V$3:V837)/3600</f>
        <v>0.17369630521262006</v>
      </c>
      <c r="Y837" s="3"/>
    </row>
    <row r="838" spans="1:25" x14ac:dyDescent="0.3">
      <c r="A838" s="8" t="s">
        <v>19</v>
      </c>
      <c r="B838" s="8">
        <v>835</v>
      </c>
      <c r="C838" s="8">
        <v>246</v>
      </c>
      <c r="D838" s="13">
        <v>49.3</v>
      </c>
      <c r="E838" s="26">
        <f t="shared" si="144"/>
        <v>13.694444444444443</v>
      </c>
      <c r="F838" s="26">
        <f>SUM(E$3:E838)</f>
        <v>5576.6666666666724</v>
      </c>
      <c r="G838" s="32">
        <f t="shared" ref="G838:G901" si="153">($D839-$D837)/2/3.6</f>
        <v>0.15277777777777699</v>
      </c>
      <c r="H838" s="32">
        <f t="shared" si="151"/>
        <v>-1.3888888888888104E-2</v>
      </c>
      <c r="I838" s="35">
        <f>'Vehicle Data'!$C$8</f>
        <v>185.52672000000001</v>
      </c>
      <c r="J838" s="35">
        <f>0.5*'Vehicle Data'!$C$4*'Vehicle Data'!$C$9*'Vehicle Data'!$C$6*(Calculations!E838^2)</f>
        <v>94.35027152777775</v>
      </c>
      <c r="K838" s="35">
        <f>'Vehicle Data'!$C$3*G838</f>
        <v>240.77777777777652</v>
      </c>
      <c r="L838" s="35">
        <f t="shared" si="145"/>
        <v>520.65476930555428</v>
      </c>
      <c r="M838" s="22">
        <f t="shared" si="143"/>
        <v>7130.0778129899509</v>
      </c>
      <c r="N838" s="22">
        <f>SUM(M$3:M838)</f>
        <v>2732868.4956524586</v>
      </c>
      <c r="O838" s="22">
        <f t="shared" si="146"/>
        <v>0.75913013768123849</v>
      </c>
      <c r="P838" s="23">
        <f t="shared" si="147"/>
        <v>0</v>
      </c>
      <c r="Q838" s="23">
        <f>SUMIF(P$3:P838, "&lt;0")</f>
        <v>-1307075.7250995911</v>
      </c>
      <c r="R838" s="23">
        <f t="shared" si="148"/>
        <v>0.36307659030544198</v>
      </c>
      <c r="S838" s="20">
        <f t="shared" si="149"/>
        <v>7130.0778129899509</v>
      </c>
      <c r="T838" s="20">
        <f t="shared" si="150"/>
        <v>7.1300778129899509</v>
      </c>
      <c r="U838" s="20">
        <f>(0.5*'Vehicle Data'!$C$3*(E838^2-E837^2))/1000</f>
        <v>3.5751851851851413</v>
      </c>
      <c r="V838" s="20">
        <f t="shared" si="152"/>
        <v>0</v>
      </c>
      <c r="W838" s="37">
        <f>SUM(V$3:V838)/3600</f>
        <v>0.17369630521262006</v>
      </c>
      <c r="Y838" s="3"/>
    </row>
    <row r="839" spans="1:25" x14ac:dyDescent="0.3">
      <c r="A839" s="8" t="s">
        <v>19</v>
      </c>
      <c r="B839" s="8">
        <v>836</v>
      </c>
      <c r="C839" s="8">
        <v>247</v>
      </c>
      <c r="D839" s="13">
        <v>49.8</v>
      </c>
      <c r="E839" s="26">
        <f t="shared" si="144"/>
        <v>13.833333333333332</v>
      </c>
      <c r="F839" s="26">
        <f>SUM(E$3:E839)</f>
        <v>5590.5000000000055</v>
      </c>
      <c r="G839" s="32">
        <f t="shared" si="153"/>
        <v>0.12500000000000078</v>
      </c>
      <c r="H839" s="32">
        <f t="shared" si="151"/>
        <v>4.9960036108132044E-16</v>
      </c>
      <c r="I839" s="35">
        <f>'Vehicle Data'!$C$8</f>
        <v>185.52672000000001</v>
      </c>
      <c r="J839" s="35">
        <f>0.5*'Vehicle Data'!$C$4*'Vehicle Data'!$C$9*'Vehicle Data'!$C$6*(Calculations!E839^2)</f>
        <v>96.273774999999986</v>
      </c>
      <c r="K839" s="35">
        <f>'Vehicle Data'!$C$3*G839</f>
        <v>197.00000000000122</v>
      </c>
      <c r="L839" s="35">
        <f t="shared" si="145"/>
        <v>478.80049500000121</v>
      </c>
      <c r="M839" s="22">
        <f t="shared" si="143"/>
        <v>6623.4068475000158</v>
      </c>
      <c r="N839" s="22">
        <f>SUM(M$3:M839)</f>
        <v>2739491.9024999589</v>
      </c>
      <c r="O839" s="22">
        <f t="shared" si="146"/>
        <v>0.76096997291665525</v>
      </c>
      <c r="P839" s="23">
        <f t="shared" si="147"/>
        <v>0</v>
      </c>
      <c r="Q839" s="23">
        <f>SUMIF(P$3:P839, "&lt;0")</f>
        <v>-1307075.7250995911</v>
      </c>
      <c r="R839" s="23">
        <f t="shared" si="148"/>
        <v>0.36307659030544198</v>
      </c>
      <c r="S839" s="20">
        <f t="shared" si="149"/>
        <v>6623.4068475000158</v>
      </c>
      <c r="T839" s="20">
        <f t="shared" si="150"/>
        <v>6.6234068475000161</v>
      </c>
      <c r="U839" s="20">
        <f>(0.5*'Vehicle Data'!$C$3*(E839^2-E838^2))/1000</f>
        <v>3.0127623456790302</v>
      </c>
      <c r="V839" s="20">
        <f t="shared" si="152"/>
        <v>0.44993827160488886</v>
      </c>
      <c r="W839" s="37">
        <f>SUM(V$3:V839)/3600</f>
        <v>0.17382128806584363</v>
      </c>
      <c r="Y839" s="3"/>
    </row>
    <row r="840" spans="1:25" x14ac:dyDescent="0.3">
      <c r="A840" s="8" t="s">
        <v>19</v>
      </c>
      <c r="B840" s="8">
        <v>837</v>
      </c>
      <c r="C840" s="8">
        <v>248</v>
      </c>
      <c r="D840" s="13">
        <v>50.2</v>
      </c>
      <c r="E840" s="26">
        <f t="shared" si="144"/>
        <v>13.944444444444445</v>
      </c>
      <c r="F840" s="26">
        <f>SUM(E$3:E840)</f>
        <v>5604.4444444444498</v>
      </c>
      <c r="G840" s="32">
        <f t="shared" si="153"/>
        <v>0.15277777777777798</v>
      </c>
      <c r="H840" s="32">
        <f t="shared" si="151"/>
        <v>4.8611111111110328E-2</v>
      </c>
      <c r="I840" s="35">
        <f>'Vehicle Data'!$C$8</f>
        <v>185.52672000000001</v>
      </c>
      <c r="J840" s="35">
        <f>0.5*'Vehicle Data'!$C$4*'Vehicle Data'!$C$9*'Vehicle Data'!$C$6*(Calculations!E840^2)</f>
        <v>97.826552777777778</v>
      </c>
      <c r="K840" s="35">
        <f>'Vehicle Data'!$C$3*G840</f>
        <v>240.77777777777811</v>
      </c>
      <c r="L840" s="35">
        <f t="shared" si="145"/>
        <v>524.13105055555593</v>
      </c>
      <c r="M840" s="22">
        <f t="shared" si="143"/>
        <v>7308.716316080252</v>
      </c>
      <c r="N840" s="22">
        <f>SUM(M$3:M840)</f>
        <v>2746800.6188160391</v>
      </c>
      <c r="O840" s="22">
        <f t="shared" si="146"/>
        <v>0.76300017189334424</v>
      </c>
      <c r="P840" s="23">
        <f t="shared" si="147"/>
        <v>0</v>
      </c>
      <c r="Q840" s="23">
        <f>SUMIF(P$3:P840, "&lt;0")</f>
        <v>-1307075.7250995911</v>
      </c>
      <c r="R840" s="23">
        <f t="shared" si="148"/>
        <v>0.36307659030544198</v>
      </c>
      <c r="S840" s="20">
        <f t="shared" si="149"/>
        <v>7308.716316080252</v>
      </c>
      <c r="T840" s="20">
        <f t="shared" si="150"/>
        <v>7.3087163160802522</v>
      </c>
      <c r="U840" s="20">
        <f>(0.5*'Vehicle Data'!$C$3*(E840^2-E839^2))/1000</f>
        <v>2.4320987654321309</v>
      </c>
      <c r="V840" s="20">
        <f t="shared" si="152"/>
        <v>0.46453086419751949</v>
      </c>
      <c r="W840" s="37">
        <f>SUM(V$3:V840)/3600</f>
        <v>0.17395032441700961</v>
      </c>
      <c r="Y840" s="3"/>
    </row>
    <row r="841" spans="1:25" x14ac:dyDescent="0.3">
      <c r="A841" s="8" t="s">
        <v>19</v>
      </c>
      <c r="B841" s="8">
        <v>838</v>
      </c>
      <c r="C841" s="8">
        <v>249</v>
      </c>
      <c r="D841" s="13">
        <v>50.9</v>
      </c>
      <c r="E841" s="26">
        <f t="shared" si="144"/>
        <v>14.138888888888888</v>
      </c>
      <c r="F841" s="26">
        <f>SUM(E$3:E841)</f>
        <v>5618.5833333333385</v>
      </c>
      <c r="G841" s="32">
        <f t="shared" si="153"/>
        <v>0.22222222222222143</v>
      </c>
      <c r="H841" s="32">
        <f t="shared" si="151"/>
        <v>3.472222222222221E-2</v>
      </c>
      <c r="I841" s="35">
        <f>'Vehicle Data'!$C$8</f>
        <v>185.52672000000001</v>
      </c>
      <c r="J841" s="35">
        <f>0.5*'Vehicle Data'!$C$4*'Vehicle Data'!$C$9*'Vehicle Data'!$C$6*(Calculations!E841^2)</f>
        <v>100.57380486111109</v>
      </c>
      <c r="K841" s="35">
        <f>'Vehicle Data'!$C$3*G841</f>
        <v>350.22222222222098</v>
      </c>
      <c r="L841" s="35">
        <f t="shared" si="145"/>
        <v>636.32274708333216</v>
      </c>
      <c r="M841" s="22">
        <f t="shared" si="143"/>
        <v>8996.8966184837791</v>
      </c>
      <c r="N841" s="22">
        <f>SUM(M$3:M841)</f>
        <v>2755797.5154345226</v>
      </c>
      <c r="O841" s="22">
        <f t="shared" si="146"/>
        <v>0.76549930984292291</v>
      </c>
      <c r="P841" s="23">
        <f t="shared" si="147"/>
        <v>0</v>
      </c>
      <c r="Q841" s="23">
        <f>SUMIF(P$3:P841, "&lt;0")</f>
        <v>-1307075.7250995911</v>
      </c>
      <c r="R841" s="23">
        <f t="shared" si="148"/>
        <v>0.36307659030544198</v>
      </c>
      <c r="S841" s="20">
        <f t="shared" si="149"/>
        <v>8996.8966184837791</v>
      </c>
      <c r="T841" s="20">
        <f t="shared" si="150"/>
        <v>8.9968966184837793</v>
      </c>
      <c r="U841" s="20">
        <f>(0.5*'Vehicle Data'!$C$3*(E841^2-E840^2))/1000</f>
        <v>4.3029907407406993</v>
      </c>
      <c r="V841" s="20">
        <f t="shared" si="152"/>
        <v>0</v>
      </c>
      <c r="W841" s="37">
        <f>SUM(V$3:V841)/3600</f>
        <v>0.17395032441700961</v>
      </c>
      <c r="Y841" s="3"/>
    </row>
    <row r="842" spans="1:25" x14ac:dyDescent="0.3">
      <c r="A842" s="8" t="s">
        <v>19</v>
      </c>
      <c r="B842" s="8">
        <v>839</v>
      </c>
      <c r="C842" s="8">
        <v>250</v>
      </c>
      <c r="D842" s="13">
        <v>51.8</v>
      </c>
      <c r="E842" s="26">
        <f t="shared" si="144"/>
        <v>14.388888888888888</v>
      </c>
      <c r="F842" s="26">
        <f>SUM(E$3:E842)</f>
        <v>5632.9722222222272</v>
      </c>
      <c r="G842" s="32">
        <f t="shared" si="153"/>
        <v>0.2222222222222224</v>
      </c>
      <c r="H842" s="32">
        <f t="shared" si="151"/>
        <v>-6.944444444444059E-3</v>
      </c>
      <c r="I842" s="35">
        <f>'Vehicle Data'!$C$8</f>
        <v>185.52672000000001</v>
      </c>
      <c r="J842" s="35">
        <f>0.5*'Vehicle Data'!$C$4*'Vehicle Data'!$C$9*'Vehicle Data'!$C$6*(Calculations!E842^2)</f>
        <v>104.16188611111109</v>
      </c>
      <c r="K842" s="35">
        <f>'Vehicle Data'!$C$3*G842</f>
        <v>350.22222222222251</v>
      </c>
      <c r="L842" s="35">
        <f t="shared" si="145"/>
        <v>639.9108283333336</v>
      </c>
      <c r="M842" s="22">
        <f t="shared" si="143"/>
        <v>9207.6058076851878</v>
      </c>
      <c r="N842" s="22">
        <f>SUM(M$3:M842)</f>
        <v>2765005.1212422079</v>
      </c>
      <c r="O842" s="22">
        <f t="shared" si="146"/>
        <v>0.76805697812283558</v>
      </c>
      <c r="P842" s="23">
        <f t="shared" si="147"/>
        <v>0</v>
      </c>
      <c r="Q842" s="23">
        <f>SUMIF(P$3:P842, "&lt;0")</f>
        <v>-1307075.7250995911</v>
      </c>
      <c r="R842" s="23">
        <f t="shared" si="148"/>
        <v>0.36307659030544198</v>
      </c>
      <c r="S842" s="20">
        <f t="shared" si="149"/>
        <v>9207.6058076851878</v>
      </c>
      <c r="T842" s="20">
        <f t="shared" si="150"/>
        <v>9.2076058076851872</v>
      </c>
      <c r="U842" s="20">
        <f>(0.5*'Vehicle Data'!$C$3*(E842^2-E841^2))/1000</f>
        <v>5.6199722222222102</v>
      </c>
      <c r="V842" s="20">
        <f t="shared" si="152"/>
        <v>0</v>
      </c>
      <c r="W842" s="37">
        <f>SUM(V$3:V842)/3600</f>
        <v>0.17395032441700961</v>
      </c>
      <c r="Y842" s="3"/>
    </row>
    <row r="843" spans="1:25" x14ac:dyDescent="0.3">
      <c r="A843" s="8" t="s">
        <v>19</v>
      </c>
      <c r="B843" s="8">
        <v>840</v>
      </c>
      <c r="C843" s="8">
        <v>251</v>
      </c>
      <c r="D843" s="13">
        <v>52.5</v>
      </c>
      <c r="E843" s="26">
        <f t="shared" si="144"/>
        <v>14.583333333333332</v>
      </c>
      <c r="F843" s="26">
        <f>SUM(E$3:E843)</f>
        <v>5647.5555555555602</v>
      </c>
      <c r="G843" s="32">
        <f t="shared" si="153"/>
        <v>0.20833333333333331</v>
      </c>
      <c r="H843" s="32">
        <f t="shared" si="151"/>
        <v>2.7777777777777693E-2</v>
      </c>
      <c r="I843" s="35">
        <f>'Vehicle Data'!$C$8</f>
        <v>185.52672000000001</v>
      </c>
      <c r="J843" s="35">
        <f>0.5*'Vehicle Data'!$C$4*'Vehicle Data'!$C$9*'Vehicle Data'!$C$6*(Calculations!E843^2)</f>
        <v>106.99609374999999</v>
      </c>
      <c r="K843" s="35">
        <f>'Vehicle Data'!$C$3*G843</f>
        <v>328.33333333333331</v>
      </c>
      <c r="L843" s="35">
        <f t="shared" si="145"/>
        <v>620.85614708333333</v>
      </c>
      <c r="M843" s="22">
        <f t="shared" si="143"/>
        <v>9054.1521449652773</v>
      </c>
      <c r="N843" s="22">
        <f>SUM(M$3:M843)</f>
        <v>2774059.2733871732</v>
      </c>
      <c r="O843" s="22">
        <f t="shared" si="146"/>
        <v>0.77057202038532591</v>
      </c>
      <c r="P843" s="23">
        <f t="shared" si="147"/>
        <v>0</v>
      </c>
      <c r="Q843" s="23">
        <f>SUMIF(P$3:P843, "&lt;0")</f>
        <v>-1307075.7250995911</v>
      </c>
      <c r="R843" s="23">
        <f t="shared" si="148"/>
        <v>0.36307659030544198</v>
      </c>
      <c r="S843" s="20">
        <f t="shared" si="149"/>
        <v>9054.1521449652773</v>
      </c>
      <c r="T843" s="20">
        <f t="shared" si="150"/>
        <v>9.0541521449652773</v>
      </c>
      <c r="U843" s="20">
        <f>(0.5*'Vehicle Data'!$C$3*(E843^2-E842^2))/1000</f>
        <v>4.4391882716049604</v>
      </c>
      <c r="V843" s="20">
        <f t="shared" si="152"/>
        <v>0.9446271604937998</v>
      </c>
      <c r="W843" s="37">
        <f>SUM(V$3:V843)/3600</f>
        <v>0.17421272085048012</v>
      </c>
      <c r="Y843" s="3"/>
    </row>
    <row r="844" spans="1:25" x14ac:dyDescent="0.3">
      <c r="A844" s="8" t="s">
        <v>19</v>
      </c>
      <c r="B844" s="8">
        <v>841</v>
      </c>
      <c r="C844" s="8">
        <v>252</v>
      </c>
      <c r="D844" s="13">
        <v>53.3</v>
      </c>
      <c r="E844" s="26">
        <f t="shared" si="144"/>
        <v>14.805555555555554</v>
      </c>
      <c r="F844" s="26">
        <f>SUM(E$3:E844)</f>
        <v>5662.3611111111159</v>
      </c>
      <c r="G844" s="32">
        <f t="shared" si="153"/>
        <v>0.27777777777777779</v>
      </c>
      <c r="H844" s="32">
        <f t="shared" si="151"/>
        <v>6.2500000000000389E-2</v>
      </c>
      <c r="I844" s="35">
        <f>'Vehicle Data'!$C$8</f>
        <v>185.52672000000001</v>
      </c>
      <c r="J844" s="35">
        <f>0.5*'Vehicle Data'!$C$4*'Vehicle Data'!$C$9*'Vehicle Data'!$C$6*(Calculations!E844^2)</f>
        <v>110.28177152777775</v>
      </c>
      <c r="K844" s="35">
        <f>'Vehicle Data'!$C$3*G844</f>
        <v>437.77777777777777</v>
      </c>
      <c r="L844" s="35">
        <f t="shared" si="145"/>
        <v>733.58626930555556</v>
      </c>
      <c r="M844" s="22">
        <f t="shared" si="143"/>
        <v>10861.152264996141</v>
      </c>
      <c r="N844" s="22">
        <f>SUM(M$3:M844)</f>
        <v>2784920.4256521692</v>
      </c>
      <c r="O844" s="22">
        <f t="shared" si="146"/>
        <v>0.77358900712560252</v>
      </c>
      <c r="P844" s="23">
        <f t="shared" si="147"/>
        <v>0</v>
      </c>
      <c r="Q844" s="23">
        <f>SUMIF(P$3:P844, "&lt;0")</f>
        <v>-1307075.7250995911</v>
      </c>
      <c r="R844" s="23">
        <f t="shared" si="148"/>
        <v>0.36307659030544198</v>
      </c>
      <c r="S844" s="20">
        <f t="shared" si="149"/>
        <v>10861.152264996141</v>
      </c>
      <c r="T844" s="20">
        <f t="shared" si="150"/>
        <v>10.861152264996141</v>
      </c>
      <c r="U844" s="20">
        <f>(0.5*'Vehicle Data'!$C$3*(E844^2-E843^2))/1000</f>
        <v>5.1463209876542955</v>
      </c>
      <c r="V844" s="20">
        <f t="shared" si="152"/>
        <v>0</v>
      </c>
      <c r="W844" s="37">
        <f>SUM(V$3:V844)/3600</f>
        <v>0.17421272085048012</v>
      </c>
      <c r="Y844" s="3"/>
    </row>
    <row r="845" spans="1:25" x14ac:dyDescent="0.3">
      <c r="A845" s="8" t="s">
        <v>19</v>
      </c>
      <c r="B845" s="8">
        <v>842</v>
      </c>
      <c r="C845" s="8">
        <v>253</v>
      </c>
      <c r="D845" s="13">
        <v>54.5</v>
      </c>
      <c r="E845" s="26">
        <f t="shared" si="144"/>
        <v>15.138888888888889</v>
      </c>
      <c r="F845" s="26">
        <f>SUM(E$3:E845)</f>
        <v>5677.5000000000045</v>
      </c>
      <c r="G845" s="32">
        <f t="shared" si="153"/>
        <v>0.33333333333333409</v>
      </c>
      <c r="H845" s="32">
        <f t="shared" si="151"/>
        <v>0</v>
      </c>
      <c r="I845" s="35">
        <f>'Vehicle Data'!$C$8</f>
        <v>185.52672000000001</v>
      </c>
      <c r="J845" s="35">
        <f>0.5*'Vehicle Data'!$C$4*'Vehicle Data'!$C$9*'Vehicle Data'!$C$6*(Calculations!E845^2)</f>
        <v>115.30345486111112</v>
      </c>
      <c r="K845" s="35">
        <f>'Vehicle Data'!$C$3*G845</f>
        <v>525.33333333333451</v>
      </c>
      <c r="L845" s="35">
        <f t="shared" si="145"/>
        <v>826.16350819444563</v>
      </c>
      <c r="M845" s="22">
        <f t="shared" si="143"/>
        <v>12507.197554610359</v>
      </c>
      <c r="N845" s="22">
        <f>SUM(M$3:M845)</f>
        <v>2797427.6232067794</v>
      </c>
      <c r="O845" s="22">
        <f t="shared" si="146"/>
        <v>0.77706322866854982</v>
      </c>
      <c r="P845" s="23">
        <f t="shared" si="147"/>
        <v>0</v>
      </c>
      <c r="Q845" s="23">
        <f>SUMIF(P$3:P845, "&lt;0")</f>
        <v>-1307075.7250995911</v>
      </c>
      <c r="R845" s="23">
        <f t="shared" si="148"/>
        <v>0.36307659030544198</v>
      </c>
      <c r="S845" s="20">
        <f t="shared" si="149"/>
        <v>12507.197554610359</v>
      </c>
      <c r="T845" s="20">
        <f t="shared" si="150"/>
        <v>12.507197554610359</v>
      </c>
      <c r="U845" s="20">
        <f>(0.5*'Vehicle Data'!$C$3*(E845^2-E844^2))/1000</f>
        <v>7.8654074074074636</v>
      </c>
      <c r="V845" s="20">
        <f t="shared" si="152"/>
        <v>0</v>
      </c>
      <c r="W845" s="37">
        <f>SUM(V$3:V845)/3600</f>
        <v>0.17421272085048012</v>
      </c>
      <c r="Y845" s="3"/>
    </row>
    <row r="846" spans="1:25" x14ac:dyDescent="0.3">
      <c r="A846" s="8" t="s">
        <v>19</v>
      </c>
      <c r="B846" s="8">
        <v>843</v>
      </c>
      <c r="C846" s="8">
        <v>254</v>
      </c>
      <c r="D846" s="13">
        <v>55.7</v>
      </c>
      <c r="E846" s="26">
        <f t="shared" si="144"/>
        <v>15.472222222222223</v>
      </c>
      <c r="F846" s="26">
        <f>SUM(E$3:E846)</f>
        <v>5692.9722222222272</v>
      </c>
      <c r="G846" s="32">
        <f t="shared" si="153"/>
        <v>0.27777777777777779</v>
      </c>
      <c r="H846" s="32">
        <f t="shared" si="151"/>
        <v>-9.0277777777778553E-2</v>
      </c>
      <c r="I846" s="35">
        <f>'Vehicle Data'!$C$8</f>
        <v>185.52672000000001</v>
      </c>
      <c r="J846" s="35">
        <f>0.5*'Vehicle Data'!$C$4*'Vehicle Data'!$C$9*'Vehicle Data'!$C$6*(Calculations!E846^2)</f>
        <v>120.43693819444447</v>
      </c>
      <c r="K846" s="35">
        <f>'Vehicle Data'!$C$3*G846</f>
        <v>437.77777777777777</v>
      </c>
      <c r="L846" s="35">
        <f t="shared" si="145"/>
        <v>743.74143597222223</v>
      </c>
      <c r="M846" s="22">
        <f t="shared" si="143"/>
        <v>11507.332773236883</v>
      </c>
      <c r="N846" s="22">
        <f>SUM(M$3:M846)</f>
        <v>2808934.9559800164</v>
      </c>
      <c r="O846" s="22">
        <f t="shared" si="146"/>
        <v>0.78025970999444905</v>
      </c>
      <c r="P846" s="23">
        <f t="shared" si="147"/>
        <v>0</v>
      </c>
      <c r="Q846" s="23">
        <f>SUMIF(P$3:P846, "&lt;0")</f>
        <v>-1307075.7250995911</v>
      </c>
      <c r="R846" s="23">
        <f t="shared" si="148"/>
        <v>0.36307659030544198</v>
      </c>
      <c r="S846" s="20">
        <f t="shared" si="149"/>
        <v>11507.332773236883</v>
      </c>
      <c r="T846" s="20">
        <f t="shared" si="150"/>
        <v>11.507332773236884</v>
      </c>
      <c r="U846" s="20">
        <f>(0.5*'Vehicle Data'!$C$3*(E846^2-E845^2))/1000</f>
        <v>8.0405185185185353</v>
      </c>
      <c r="V846" s="20">
        <f t="shared" si="152"/>
        <v>0</v>
      </c>
      <c r="W846" s="37">
        <f>SUM(V$3:V846)/3600</f>
        <v>0.17421272085048012</v>
      </c>
      <c r="Y846" s="3"/>
    </row>
    <row r="847" spans="1:25" x14ac:dyDescent="0.3">
      <c r="A847" s="8" t="s">
        <v>19</v>
      </c>
      <c r="B847" s="8">
        <v>844</v>
      </c>
      <c r="C847" s="8">
        <v>255</v>
      </c>
      <c r="D847" s="13">
        <v>56.5</v>
      </c>
      <c r="E847" s="26">
        <f t="shared" si="144"/>
        <v>15.694444444444445</v>
      </c>
      <c r="F847" s="26">
        <f>SUM(E$3:E847)</f>
        <v>5708.6666666666715</v>
      </c>
      <c r="G847" s="32">
        <f t="shared" si="153"/>
        <v>0.15277777777777699</v>
      </c>
      <c r="H847" s="32">
        <f t="shared" si="151"/>
        <v>-0.10416666666666667</v>
      </c>
      <c r="I847" s="35">
        <f>'Vehicle Data'!$C$8</f>
        <v>185.52672000000001</v>
      </c>
      <c r="J847" s="35">
        <f>0.5*'Vehicle Data'!$C$4*'Vehicle Data'!$C$9*'Vehicle Data'!$C$6*(Calculations!E847^2)</f>
        <v>123.92137152777778</v>
      </c>
      <c r="K847" s="35">
        <f>'Vehicle Data'!$C$3*G847</f>
        <v>240.77777777777652</v>
      </c>
      <c r="L847" s="35">
        <f t="shared" si="145"/>
        <v>550.2258693055544</v>
      </c>
      <c r="M847" s="22">
        <f t="shared" si="143"/>
        <v>8635.4893377121734</v>
      </c>
      <c r="N847" s="22">
        <f>SUM(M$3:M847)</f>
        <v>2817570.4453177284</v>
      </c>
      <c r="O847" s="22">
        <f t="shared" si="146"/>
        <v>0.78265845703270231</v>
      </c>
      <c r="P847" s="23">
        <f t="shared" si="147"/>
        <v>0</v>
      </c>
      <c r="Q847" s="23">
        <f>SUMIF(P$3:P847, "&lt;0")</f>
        <v>-1307075.7250995911</v>
      </c>
      <c r="R847" s="23">
        <f t="shared" si="148"/>
        <v>0.36307659030544198</v>
      </c>
      <c r="S847" s="20">
        <f t="shared" si="149"/>
        <v>8635.4893377121734</v>
      </c>
      <c r="T847" s="20">
        <f t="shared" si="150"/>
        <v>8.6354893377121726</v>
      </c>
      <c r="U847" s="20">
        <f>(0.5*'Vehicle Data'!$C$3*(E847^2-E846^2))/1000</f>
        <v>5.4576296296296061</v>
      </c>
      <c r="V847" s="20">
        <f t="shared" si="152"/>
        <v>2.0663111111111436</v>
      </c>
      <c r="W847" s="37">
        <f>SUM(V$3:V847)/3600</f>
        <v>0.17478669615912212</v>
      </c>
      <c r="Y847" s="3"/>
    </row>
    <row r="848" spans="1:25" x14ac:dyDescent="0.3">
      <c r="A848" s="8" t="s">
        <v>19</v>
      </c>
      <c r="B848" s="8">
        <v>845</v>
      </c>
      <c r="C848" s="8">
        <v>256</v>
      </c>
      <c r="D848" s="13">
        <v>56.8</v>
      </c>
      <c r="E848" s="26">
        <f t="shared" si="144"/>
        <v>15.777777777777777</v>
      </c>
      <c r="F848" s="26">
        <f>SUM(E$3:E848)</f>
        <v>5724.4444444444489</v>
      </c>
      <c r="G848" s="32">
        <f t="shared" si="153"/>
        <v>6.9444444444444448E-2</v>
      </c>
      <c r="H848" s="32">
        <f t="shared" si="151"/>
        <v>-4.8611111111110321E-2</v>
      </c>
      <c r="I848" s="35">
        <f>'Vehicle Data'!$C$8</f>
        <v>185.52672000000001</v>
      </c>
      <c r="J848" s="35">
        <f>0.5*'Vehicle Data'!$C$4*'Vehicle Data'!$C$9*'Vehicle Data'!$C$6*(Calculations!E848^2)</f>
        <v>125.24084444444443</v>
      </c>
      <c r="K848" s="35">
        <f>'Vehicle Data'!$C$3*G848</f>
        <v>109.44444444444444</v>
      </c>
      <c r="L848" s="35">
        <f t="shared" si="145"/>
        <v>420.21200888888893</v>
      </c>
      <c r="M848" s="22">
        <f t="shared" si="143"/>
        <v>6630.0116958024691</v>
      </c>
      <c r="N848" s="22">
        <f>SUM(M$3:M848)</f>
        <v>2824200.4570135311</v>
      </c>
      <c r="O848" s="22">
        <f t="shared" si="146"/>
        <v>0.78450012694820304</v>
      </c>
      <c r="P848" s="23">
        <f t="shared" si="147"/>
        <v>0</v>
      </c>
      <c r="Q848" s="23">
        <f>SUMIF(P$3:P848, "&lt;0")</f>
        <v>-1307075.7250995911</v>
      </c>
      <c r="R848" s="23">
        <f t="shared" si="148"/>
        <v>0.36307659030544198</v>
      </c>
      <c r="S848" s="20">
        <f t="shared" si="149"/>
        <v>6630.0116958024691</v>
      </c>
      <c r="T848" s="20">
        <f t="shared" si="150"/>
        <v>6.6300116958024695</v>
      </c>
      <c r="U848" s="20">
        <f>(0.5*'Vehicle Data'!$C$3*(E848^2-E847^2))/1000</f>
        <v>2.066675925925908</v>
      </c>
      <c r="V848" s="20">
        <f t="shared" si="152"/>
        <v>2.7127629629629588</v>
      </c>
      <c r="W848" s="37">
        <f>SUM(V$3:V848)/3600</f>
        <v>0.17554024142661184</v>
      </c>
      <c r="Y848" s="3"/>
    </row>
    <row r="849" spans="1:25" x14ac:dyDescent="0.3">
      <c r="A849" s="8" t="s">
        <v>19</v>
      </c>
      <c r="B849" s="8">
        <v>846</v>
      </c>
      <c r="C849" s="8">
        <v>257</v>
      </c>
      <c r="D849" s="13">
        <v>57</v>
      </c>
      <c r="E849" s="26">
        <f t="shared" si="144"/>
        <v>15.833333333333332</v>
      </c>
      <c r="F849" s="26">
        <f>SUM(E$3:E849)</f>
        <v>5740.2777777777819</v>
      </c>
      <c r="G849" s="32">
        <f t="shared" si="153"/>
        <v>5.5555555555556344E-2</v>
      </c>
      <c r="H849" s="32">
        <f t="shared" si="151"/>
        <v>1.3888888888889082E-2</v>
      </c>
      <c r="I849" s="35">
        <f>'Vehicle Data'!$C$8</f>
        <v>185.52672000000001</v>
      </c>
      <c r="J849" s="35">
        <f>0.5*'Vehicle Data'!$C$4*'Vehicle Data'!$C$9*'Vehicle Data'!$C$6*(Calculations!E849^2)</f>
        <v>126.12437499999997</v>
      </c>
      <c r="K849" s="35">
        <f>'Vehicle Data'!$C$3*G849</f>
        <v>87.555555555556793</v>
      </c>
      <c r="L849" s="35">
        <f t="shared" si="145"/>
        <v>399.20665055555679</v>
      </c>
      <c r="M849" s="22">
        <f t="shared" si="143"/>
        <v>6320.7719671296491</v>
      </c>
      <c r="N849" s="22">
        <f>SUM(M$3:M849)</f>
        <v>2830521.2289806609</v>
      </c>
      <c r="O849" s="22">
        <f t="shared" si="146"/>
        <v>0.7862558969390725</v>
      </c>
      <c r="P849" s="23">
        <f t="shared" si="147"/>
        <v>0</v>
      </c>
      <c r="Q849" s="23">
        <f>SUMIF(P$3:P849, "&lt;0")</f>
        <v>-1307075.7250995911</v>
      </c>
      <c r="R849" s="23">
        <f t="shared" si="148"/>
        <v>0.36307659030544198</v>
      </c>
      <c r="S849" s="20">
        <f t="shared" si="149"/>
        <v>6320.7719671296491</v>
      </c>
      <c r="T849" s="20">
        <f t="shared" si="150"/>
        <v>6.3207719671296489</v>
      </c>
      <c r="U849" s="20">
        <f>(0.5*'Vehicle Data'!$C$3*(E849^2-E848^2))/1000</f>
        <v>1.3838641975308457</v>
      </c>
      <c r="V849" s="20">
        <f t="shared" si="152"/>
        <v>0.54624938271604984</v>
      </c>
      <c r="W849" s="37">
        <f>SUM(V$3:V849)/3600</f>
        <v>0.17569197736625519</v>
      </c>
      <c r="Y849" s="3"/>
    </row>
    <row r="850" spans="1:25" x14ac:dyDescent="0.3">
      <c r="A850" s="8" t="s">
        <v>19</v>
      </c>
      <c r="B850" s="8">
        <v>847</v>
      </c>
      <c r="C850" s="8">
        <v>258</v>
      </c>
      <c r="D850" s="13">
        <v>57.2</v>
      </c>
      <c r="E850" s="26">
        <f t="shared" si="144"/>
        <v>15.888888888888889</v>
      </c>
      <c r="F850" s="26">
        <f>SUM(E$3:E850)</f>
        <v>5756.1666666666706</v>
      </c>
      <c r="G850" s="32">
        <f t="shared" si="153"/>
        <v>9.7222222222222612E-2</v>
      </c>
      <c r="H850" s="32">
        <f t="shared" si="151"/>
        <v>7.6388888888888479E-2</v>
      </c>
      <c r="I850" s="35">
        <f>'Vehicle Data'!$C$8</f>
        <v>185.52672000000001</v>
      </c>
      <c r="J850" s="35">
        <f>0.5*'Vehicle Data'!$C$4*'Vehicle Data'!$C$9*'Vehicle Data'!$C$6*(Calculations!E850^2)</f>
        <v>127.01101111111112</v>
      </c>
      <c r="K850" s="35">
        <f>'Vehicle Data'!$C$3*G850</f>
        <v>153.22222222222283</v>
      </c>
      <c r="L850" s="35">
        <f t="shared" si="145"/>
        <v>465.75995333333401</v>
      </c>
      <c r="M850" s="22">
        <f t="shared" si="143"/>
        <v>7400.4081474074183</v>
      </c>
      <c r="N850" s="22">
        <f>SUM(M$3:M850)</f>
        <v>2837921.6371280681</v>
      </c>
      <c r="O850" s="22">
        <f t="shared" si="146"/>
        <v>0.78831156586890783</v>
      </c>
      <c r="P850" s="23">
        <f t="shared" si="147"/>
        <v>0</v>
      </c>
      <c r="Q850" s="23">
        <f>SUMIF(P$3:P850, "&lt;0")</f>
        <v>-1307075.7250995911</v>
      </c>
      <c r="R850" s="23">
        <f t="shared" si="148"/>
        <v>0.36307659030544198</v>
      </c>
      <c r="S850" s="20">
        <f t="shared" si="149"/>
        <v>7400.4081474074183</v>
      </c>
      <c r="T850" s="20">
        <f t="shared" si="150"/>
        <v>7.4004081474074184</v>
      </c>
      <c r="U850" s="20">
        <f>(0.5*'Vehicle Data'!$C$3*(E850^2-E849^2))/1000</f>
        <v>1.388728395061781</v>
      </c>
      <c r="V850" s="20">
        <f t="shared" si="152"/>
        <v>0</v>
      </c>
      <c r="W850" s="37">
        <f>SUM(V$3:V850)/3600</f>
        <v>0.17569197736625519</v>
      </c>
      <c r="Y850" s="3"/>
    </row>
    <row r="851" spans="1:25" x14ac:dyDescent="0.3">
      <c r="A851" s="8" t="s">
        <v>19</v>
      </c>
      <c r="B851" s="8">
        <v>848</v>
      </c>
      <c r="C851" s="8">
        <v>259</v>
      </c>
      <c r="D851" s="13">
        <v>57.7</v>
      </c>
      <c r="E851" s="26">
        <f t="shared" si="144"/>
        <v>16.027777777777779</v>
      </c>
      <c r="F851" s="26">
        <f>SUM(E$3:E851)</f>
        <v>5772.194444444448</v>
      </c>
      <c r="G851" s="32">
        <f t="shared" si="153"/>
        <v>0.20833333333333331</v>
      </c>
      <c r="H851" s="32">
        <f t="shared" si="151"/>
        <v>0.11805555555555527</v>
      </c>
      <c r="I851" s="35">
        <f>'Vehicle Data'!$C$8</f>
        <v>185.52672000000001</v>
      </c>
      <c r="J851" s="35">
        <f>0.5*'Vehicle Data'!$C$4*'Vehicle Data'!$C$9*'Vehicle Data'!$C$6*(Calculations!E851^2)</f>
        <v>129.24118819444445</v>
      </c>
      <c r="K851" s="35">
        <f>'Vehicle Data'!$C$3*G851</f>
        <v>328.33333333333331</v>
      </c>
      <c r="L851" s="35">
        <f t="shared" si="145"/>
        <v>643.1012415277778</v>
      </c>
      <c r="M851" s="22">
        <f t="shared" si="143"/>
        <v>10307.483787820216</v>
      </c>
      <c r="N851" s="22">
        <f>SUM(M$3:M851)</f>
        <v>2848229.1209158883</v>
      </c>
      <c r="O851" s="22">
        <f t="shared" si="146"/>
        <v>0.79117475580996899</v>
      </c>
      <c r="P851" s="23">
        <f t="shared" si="147"/>
        <v>0</v>
      </c>
      <c r="Q851" s="23">
        <f>SUMIF(P$3:P851, "&lt;0")</f>
        <v>-1307075.7250995911</v>
      </c>
      <c r="R851" s="23">
        <f t="shared" si="148"/>
        <v>0.36307659030544198</v>
      </c>
      <c r="S851" s="20">
        <f t="shared" si="149"/>
        <v>10307.483787820216</v>
      </c>
      <c r="T851" s="20">
        <f t="shared" si="150"/>
        <v>10.307483787820216</v>
      </c>
      <c r="U851" s="20">
        <f>(0.5*'Vehicle Data'!$C$3*(E851^2-E850^2))/1000</f>
        <v>3.4931018518518604</v>
      </c>
      <c r="V851" s="20">
        <f t="shared" si="152"/>
        <v>0</v>
      </c>
      <c r="W851" s="37">
        <f>SUM(V$3:V851)/3600</f>
        <v>0.17569197736625519</v>
      </c>
      <c r="Y851" s="3"/>
    </row>
    <row r="852" spans="1:25" x14ac:dyDescent="0.3">
      <c r="A852" s="8" t="s">
        <v>19</v>
      </c>
      <c r="B852" s="8">
        <v>849</v>
      </c>
      <c r="C852" s="8">
        <v>260</v>
      </c>
      <c r="D852" s="13">
        <v>58.7</v>
      </c>
      <c r="E852" s="26">
        <f t="shared" si="144"/>
        <v>16.305555555555557</v>
      </c>
      <c r="F852" s="26">
        <f>SUM(E$3:E852)</f>
        <v>5788.5000000000036</v>
      </c>
      <c r="G852" s="32">
        <f t="shared" si="153"/>
        <v>0.33333333333333315</v>
      </c>
      <c r="H852" s="32">
        <f t="shared" si="151"/>
        <v>6.2499999999999917E-2</v>
      </c>
      <c r="I852" s="35">
        <f>'Vehicle Data'!$C$8</f>
        <v>185.52672000000001</v>
      </c>
      <c r="J852" s="35">
        <f>0.5*'Vehicle Data'!$C$4*'Vehicle Data'!$C$9*'Vehicle Data'!$C$6*(Calculations!E852^2)</f>
        <v>133.75977152777781</v>
      </c>
      <c r="K852" s="35">
        <f>'Vehicle Data'!$C$3*G852</f>
        <v>525.33333333333303</v>
      </c>
      <c r="L852" s="35">
        <f t="shared" si="145"/>
        <v>844.61982486111083</v>
      </c>
      <c r="M852" s="22">
        <f t="shared" si="143"/>
        <v>13771.995477596447</v>
      </c>
      <c r="N852" s="22">
        <f>SUM(M$3:M852)</f>
        <v>2862001.1163934846</v>
      </c>
      <c r="O852" s="22">
        <f t="shared" si="146"/>
        <v>0.79500031010930128</v>
      </c>
      <c r="P852" s="23">
        <f t="shared" si="147"/>
        <v>0</v>
      </c>
      <c r="Q852" s="23">
        <f>SUMIF(P$3:P852, "&lt;0")</f>
        <v>-1307075.7250995911</v>
      </c>
      <c r="R852" s="23">
        <f t="shared" si="148"/>
        <v>0.36307659030544198</v>
      </c>
      <c r="S852" s="20">
        <f t="shared" si="149"/>
        <v>13771.995477596447</v>
      </c>
      <c r="T852" s="20">
        <f t="shared" si="150"/>
        <v>13.771995477596446</v>
      </c>
      <c r="U852" s="20">
        <f>(0.5*'Vehicle Data'!$C$3*(E852^2-E851^2))/1000</f>
        <v>7.0774074074074402</v>
      </c>
      <c r="V852" s="20">
        <f t="shared" si="152"/>
        <v>0</v>
      </c>
      <c r="W852" s="37">
        <f>SUM(V$3:V852)/3600</f>
        <v>0.17569197736625519</v>
      </c>
      <c r="Y852" s="3"/>
    </row>
    <row r="853" spans="1:25" x14ac:dyDescent="0.3">
      <c r="A853" s="8" t="s">
        <v>19</v>
      </c>
      <c r="B853" s="8">
        <v>850</v>
      </c>
      <c r="C853" s="8">
        <v>261</v>
      </c>
      <c r="D853" s="13">
        <v>60.1</v>
      </c>
      <c r="E853" s="26">
        <f t="shared" si="144"/>
        <v>16.694444444444443</v>
      </c>
      <c r="F853" s="26">
        <f>SUM(E$3:E853)</f>
        <v>5805.194444444448</v>
      </c>
      <c r="G853" s="32">
        <f t="shared" si="153"/>
        <v>0.33333333333333315</v>
      </c>
      <c r="H853" s="32">
        <f t="shared" si="151"/>
        <v>-5.5555555555555372E-2</v>
      </c>
      <c r="I853" s="35">
        <f>'Vehicle Data'!$C$8</f>
        <v>185.52672000000001</v>
      </c>
      <c r="J853" s="35">
        <f>0.5*'Vehicle Data'!$C$4*'Vehicle Data'!$C$9*'Vehicle Data'!$C$6*(Calculations!E853^2)</f>
        <v>140.21622152777775</v>
      </c>
      <c r="K853" s="35">
        <f>'Vehicle Data'!$C$3*G853</f>
        <v>525.33333333333303</v>
      </c>
      <c r="L853" s="35">
        <f t="shared" si="145"/>
        <v>851.07627486111073</v>
      </c>
      <c r="M853" s="22">
        <f t="shared" si="143"/>
        <v>14208.245588653541</v>
      </c>
      <c r="N853" s="22">
        <f>SUM(M$3:M853)</f>
        <v>2876209.3619821384</v>
      </c>
      <c r="O853" s="22">
        <f t="shared" si="146"/>
        <v>0.79894704499503844</v>
      </c>
      <c r="P853" s="23">
        <f t="shared" si="147"/>
        <v>0</v>
      </c>
      <c r="Q853" s="23">
        <f>SUMIF(P$3:P853, "&lt;0")</f>
        <v>-1307075.7250995911</v>
      </c>
      <c r="R853" s="23">
        <f t="shared" si="148"/>
        <v>0.36307659030544198</v>
      </c>
      <c r="S853" s="20">
        <f t="shared" si="149"/>
        <v>14208.245588653541</v>
      </c>
      <c r="T853" s="20">
        <f t="shared" si="150"/>
        <v>14.208245588653542</v>
      </c>
      <c r="U853" s="20">
        <f>(0.5*'Vehicle Data'!$C$3*(E853^2-E852^2))/1000</f>
        <v>10.112666666666563</v>
      </c>
      <c r="V853" s="20">
        <f t="shared" si="152"/>
        <v>0</v>
      </c>
      <c r="W853" s="37">
        <f>SUM(V$3:V853)/3600</f>
        <v>0.17569197736625519</v>
      </c>
      <c r="Y853" s="3"/>
    </row>
    <row r="854" spans="1:25" x14ac:dyDescent="0.3">
      <c r="A854" s="8" t="s">
        <v>19</v>
      </c>
      <c r="B854" s="8">
        <v>851</v>
      </c>
      <c r="C854" s="8">
        <v>262</v>
      </c>
      <c r="D854" s="13">
        <v>61.1</v>
      </c>
      <c r="E854" s="26">
        <f t="shared" si="144"/>
        <v>16.972222222222221</v>
      </c>
      <c r="F854" s="26">
        <f>SUM(E$3:E854)</f>
        <v>5822.1666666666706</v>
      </c>
      <c r="G854" s="32">
        <f t="shared" si="153"/>
        <v>0.2222222222222224</v>
      </c>
      <c r="H854" s="32">
        <f t="shared" si="151"/>
        <v>-8.3333333333333537E-2</v>
      </c>
      <c r="I854" s="35">
        <f>'Vehicle Data'!$C$8</f>
        <v>185.52672000000001</v>
      </c>
      <c r="J854" s="35">
        <f>0.5*'Vehicle Data'!$C$4*'Vehicle Data'!$C$9*'Vehicle Data'!$C$6*(Calculations!E854^2)</f>
        <v>144.92113819444444</v>
      </c>
      <c r="K854" s="35">
        <f>'Vehicle Data'!$C$3*G854</f>
        <v>350.22222222222251</v>
      </c>
      <c r="L854" s="35">
        <f t="shared" si="145"/>
        <v>680.67008041666691</v>
      </c>
      <c r="M854" s="22">
        <f t="shared" si="143"/>
        <v>11552.483864849541</v>
      </c>
      <c r="N854" s="22">
        <f>SUM(M$3:M854)</f>
        <v>2887761.8458469878</v>
      </c>
      <c r="O854" s="22">
        <f t="shared" si="146"/>
        <v>0.80215606829082997</v>
      </c>
      <c r="P854" s="23">
        <f t="shared" si="147"/>
        <v>0</v>
      </c>
      <c r="Q854" s="23">
        <f>SUMIF(P$3:P854, "&lt;0")</f>
        <v>-1307075.7250995911</v>
      </c>
      <c r="R854" s="23">
        <f t="shared" si="148"/>
        <v>0.36307659030544198</v>
      </c>
      <c r="S854" s="20">
        <f t="shared" si="149"/>
        <v>11552.483864849541</v>
      </c>
      <c r="T854" s="20">
        <f t="shared" si="150"/>
        <v>11.55248386484954</v>
      </c>
      <c r="U854" s="20">
        <f>(0.5*'Vehicle Data'!$C$3*(E854^2-E853^2))/1000</f>
        <v>7.3692592592593007</v>
      </c>
      <c r="V854" s="20">
        <f t="shared" si="152"/>
        <v>2.1947259259258098</v>
      </c>
      <c r="W854" s="37">
        <f>SUM(V$3:V854)/3600</f>
        <v>0.17630162345679012</v>
      </c>
      <c r="Y854" s="3"/>
    </row>
    <row r="855" spans="1:25" x14ac:dyDescent="0.3">
      <c r="A855" s="8" t="s">
        <v>19</v>
      </c>
      <c r="B855" s="8">
        <v>852</v>
      </c>
      <c r="C855" s="8">
        <v>263</v>
      </c>
      <c r="D855" s="13">
        <v>61.7</v>
      </c>
      <c r="E855" s="26">
        <f t="shared" si="144"/>
        <v>17.138888888888889</v>
      </c>
      <c r="F855" s="26">
        <f>SUM(E$3:E855)</f>
        <v>5839.3055555555593</v>
      </c>
      <c r="G855" s="32">
        <f t="shared" si="153"/>
        <v>0.16666666666666607</v>
      </c>
      <c r="H855" s="32">
        <f t="shared" si="151"/>
        <v>-2.7777777777778165E-2</v>
      </c>
      <c r="I855" s="35">
        <f>'Vehicle Data'!$C$8</f>
        <v>185.52672000000001</v>
      </c>
      <c r="J855" s="35">
        <f>0.5*'Vehicle Data'!$C$4*'Vehicle Data'!$C$9*'Vehicle Data'!$C$6*(Calculations!E855^2)</f>
        <v>147.78135486111111</v>
      </c>
      <c r="K855" s="35">
        <f>'Vehicle Data'!$C$3*G855</f>
        <v>262.66666666666572</v>
      </c>
      <c r="L855" s="35">
        <f t="shared" si="145"/>
        <v>595.97474152777681</v>
      </c>
      <c r="M855" s="22">
        <f t="shared" si="143"/>
        <v>10214.344875628842</v>
      </c>
      <c r="N855" s="22">
        <f>SUM(M$3:M855)</f>
        <v>2897976.1907226169</v>
      </c>
      <c r="O855" s="22">
        <f t="shared" si="146"/>
        <v>0.80499338631183803</v>
      </c>
      <c r="P855" s="23">
        <f t="shared" si="147"/>
        <v>0</v>
      </c>
      <c r="Q855" s="23">
        <f>SUMIF(P$3:P855, "&lt;0")</f>
        <v>-1307075.7250995911</v>
      </c>
      <c r="R855" s="23">
        <f t="shared" si="148"/>
        <v>0.36307659030544198</v>
      </c>
      <c r="S855" s="20">
        <f t="shared" si="149"/>
        <v>10214.344875628842</v>
      </c>
      <c r="T855" s="20">
        <f t="shared" si="150"/>
        <v>10.214344875628841</v>
      </c>
      <c r="U855" s="20">
        <f>(0.5*'Vehicle Data'!$C$3*(E855^2-E854^2))/1000</f>
        <v>4.4799259259259525</v>
      </c>
      <c r="V855" s="20">
        <f t="shared" si="152"/>
        <v>2.3114666666666785</v>
      </c>
      <c r="W855" s="37">
        <f>SUM(V$3:V855)/3600</f>
        <v>0.1769436975308642</v>
      </c>
      <c r="Y855" s="3"/>
    </row>
    <row r="856" spans="1:25" x14ac:dyDescent="0.3">
      <c r="A856" s="8" t="s">
        <v>19</v>
      </c>
      <c r="B856" s="8">
        <v>853</v>
      </c>
      <c r="C856" s="8">
        <v>264</v>
      </c>
      <c r="D856" s="13">
        <v>62.3</v>
      </c>
      <c r="E856" s="26">
        <f t="shared" si="144"/>
        <v>17.305555555555554</v>
      </c>
      <c r="F856" s="26">
        <f>SUM(E$3:E856)</f>
        <v>5856.611111111115</v>
      </c>
      <c r="G856" s="32">
        <f t="shared" si="153"/>
        <v>0.16666666666666607</v>
      </c>
      <c r="H856" s="32">
        <f t="shared" si="151"/>
        <v>-1.388888888888859E-2</v>
      </c>
      <c r="I856" s="35">
        <f>'Vehicle Data'!$C$8</f>
        <v>185.52672000000001</v>
      </c>
      <c r="J856" s="35">
        <f>0.5*'Vehicle Data'!$C$4*'Vehicle Data'!$C$9*'Vehicle Data'!$C$6*(Calculations!E856^2)</f>
        <v>150.66952152777773</v>
      </c>
      <c r="K856" s="35">
        <f>'Vehicle Data'!$C$3*G856</f>
        <v>262.66666666666572</v>
      </c>
      <c r="L856" s="35">
        <f t="shared" si="145"/>
        <v>598.86290819444343</v>
      </c>
      <c r="M856" s="22">
        <f t="shared" si="143"/>
        <v>10363.655327920505</v>
      </c>
      <c r="N856" s="22">
        <f>SUM(M$3:M856)</f>
        <v>2908339.8460505372</v>
      </c>
      <c r="O856" s="22">
        <f t="shared" si="146"/>
        <v>0.80787217945848255</v>
      </c>
      <c r="P856" s="23">
        <f t="shared" si="147"/>
        <v>0</v>
      </c>
      <c r="Q856" s="23">
        <f>SUMIF(P$3:P856, "&lt;0")</f>
        <v>-1307075.7250995911</v>
      </c>
      <c r="R856" s="23">
        <f t="shared" si="148"/>
        <v>0.36307659030544198</v>
      </c>
      <c r="S856" s="20">
        <f t="shared" si="149"/>
        <v>10363.655327920505</v>
      </c>
      <c r="T856" s="20">
        <f t="shared" si="150"/>
        <v>10.363655327920505</v>
      </c>
      <c r="U856" s="20">
        <f>(0.5*'Vehicle Data'!$C$3*(E856^2-E855^2))/1000</f>
        <v>4.5237037037036307</v>
      </c>
      <c r="V856" s="20">
        <f t="shared" si="152"/>
        <v>0</v>
      </c>
      <c r="W856" s="37">
        <f>SUM(V$3:V856)/3600</f>
        <v>0.1769436975308642</v>
      </c>
      <c r="Y856" s="3"/>
    </row>
    <row r="857" spans="1:25" x14ac:dyDescent="0.3">
      <c r="A857" s="8" t="s">
        <v>19</v>
      </c>
      <c r="B857" s="8">
        <v>854</v>
      </c>
      <c r="C857" s="8">
        <v>265</v>
      </c>
      <c r="D857" s="13">
        <v>62.9</v>
      </c>
      <c r="E857" s="26">
        <f t="shared" si="144"/>
        <v>17.472222222222221</v>
      </c>
      <c r="F857" s="26">
        <f>SUM(E$3:E857)</f>
        <v>5874.0833333333376</v>
      </c>
      <c r="G857" s="32">
        <f t="shared" si="153"/>
        <v>0.1388888888888889</v>
      </c>
      <c r="H857" s="32">
        <f t="shared" si="151"/>
        <v>-4.8611111111110814E-2</v>
      </c>
      <c r="I857" s="35">
        <f>'Vehicle Data'!$C$8</f>
        <v>185.52672000000001</v>
      </c>
      <c r="J857" s="35">
        <f>0.5*'Vehicle Data'!$C$4*'Vehicle Data'!$C$9*'Vehicle Data'!$C$6*(Calculations!E857^2)</f>
        <v>153.58563819444441</v>
      </c>
      <c r="K857" s="35">
        <f>'Vehicle Data'!$C$3*G857</f>
        <v>218.88888888888889</v>
      </c>
      <c r="L857" s="35">
        <f t="shared" si="145"/>
        <v>558.00124708333328</v>
      </c>
      <c r="M857" s="22">
        <f t="shared" si="143"/>
        <v>9749.5217893171284</v>
      </c>
      <c r="N857" s="22">
        <f>SUM(M$3:M857)</f>
        <v>2918089.3678398542</v>
      </c>
      <c r="O857" s="22">
        <f t="shared" si="146"/>
        <v>0.81058037995551502</v>
      </c>
      <c r="P857" s="23">
        <f t="shared" si="147"/>
        <v>0</v>
      </c>
      <c r="Q857" s="23">
        <f>SUMIF(P$3:P857, "&lt;0")</f>
        <v>-1307075.7250995911</v>
      </c>
      <c r="R857" s="23">
        <f t="shared" si="148"/>
        <v>0.36307659030544198</v>
      </c>
      <c r="S857" s="20">
        <f t="shared" si="149"/>
        <v>9749.5217893171284</v>
      </c>
      <c r="T857" s="20">
        <f t="shared" si="150"/>
        <v>9.7495217893171287</v>
      </c>
      <c r="U857" s="20">
        <f>(0.5*'Vehicle Data'!$C$3*(E857^2-E856^2))/1000</f>
        <v>4.5674814814814884</v>
      </c>
      <c r="V857" s="20">
        <f t="shared" si="152"/>
        <v>0</v>
      </c>
      <c r="W857" s="37">
        <f>SUM(V$3:V857)/3600</f>
        <v>0.1769436975308642</v>
      </c>
      <c r="Y857" s="3"/>
    </row>
    <row r="858" spans="1:25" x14ac:dyDescent="0.3">
      <c r="A858" s="8" t="s">
        <v>19</v>
      </c>
      <c r="B858" s="8">
        <v>855</v>
      </c>
      <c r="C858" s="8">
        <v>266</v>
      </c>
      <c r="D858" s="13">
        <v>63.3</v>
      </c>
      <c r="E858" s="26">
        <f t="shared" si="144"/>
        <v>17.583333333333332</v>
      </c>
      <c r="F858" s="26">
        <f>SUM(E$3:E858)</f>
        <v>5891.6666666666706</v>
      </c>
      <c r="G858" s="32">
        <f t="shared" si="153"/>
        <v>6.9444444444444448E-2</v>
      </c>
      <c r="H858" s="32">
        <f t="shared" si="151"/>
        <v>-5.5555555555555358E-2</v>
      </c>
      <c r="I858" s="35">
        <f>'Vehicle Data'!$C$8</f>
        <v>185.52672000000001</v>
      </c>
      <c r="J858" s="35">
        <f>0.5*'Vehicle Data'!$C$4*'Vehicle Data'!$C$9*'Vehicle Data'!$C$6*(Calculations!E858^2)</f>
        <v>155.54524375</v>
      </c>
      <c r="K858" s="35">
        <f>'Vehicle Data'!$C$3*G858</f>
        <v>109.44444444444444</v>
      </c>
      <c r="L858" s="35">
        <f t="shared" si="145"/>
        <v>450.51640819444447</v>
      </c>
      <c r="M858" s="22">
        <f t="shared" si="143"/>
        <v>7921.5801774189813</v>
      </c>
      <c r="N858" s="22">
        <f>SUM(M$3:M858)</f>
        <v>2926010.9480172731</v>
      </c>
      <c r="O858" s="22">
        <f t="shared" si="146"/>
        <v>0.81278081889368692</v>
      </c>
      <c r="P858" s="23">
        <f t="shared" si="147"/>
        <v>0</v>
      </c>
      <c r="Q858" s="23">
        <f>SUMIF(P$3:P858, "&lt;0")</f>
        <v>-1307075.7250995911</v>
      </c>
      <c r="R858" s="23">
        <f t="shared" si="148"/>
        <v>0.36307659030544198</v>
      </c>
      <c r="S858" s="20">
        <f t="shared" si="149"/>
        <v>7921.5801774189813</v>
      </c>
      <c r="T858" s="20">
        <f t="shared" si="150"/>
        <v>7.9215801774189814</v>
      </c>
      <c r="U858" s="20">
        <f>(0.5*'Vehicle Data'!$C$3*(E858^2-E857^2))/1000</f>
        <v>3.0693086419753328</v>
      </c>
      <c r="V858" s="20">
        <f t="shared" si="152"/>
        <v>1.1985382716049244</v>
      </c>
      <c r="W858" s="37">
        <f>SUM(V$3:V858)/3600</f>
        <v>0.17727662482853224</v>
      </c>
      <c r="Y858" s="3"/>
    </row>
    <row r="859" spans="1:25" x14ac:dyDescent="0.3">
      <c r="A859" s="8" t="s">
        <v>19</v>
      </c>
      <c r="B859" s="8">
        <v>856</v>
      </c>
      <c r="C859" s="8">
        <v>267</v>
      </c>
      <c r="D859" s="13">
        <v>63.4</v>
      </c>
      <c r="E859" s="26">
        <f t="shared" si="144"/>
        <v>17.611111111111111</v>
      </c>
      <c r="F859" s="26">
        <f>SUM(E$3:E859)</f>
        <v>5909.2777777777819</v>
      </c>
      <c r="G859" s="32">
        <f t="shared" si="153"/>
        <v>2.7777777777778172E-2</v>
      </c>
      <c r="H859" s="32">
        <f t="shared" si="151"/>
        <v>4.1666666666666768E-2</v>
      </c>
      <c r="I859" s="35">
        <f>'Vehicle Data'!$C$8</f>
        <v>185.52672000000001</v>
      </c>
      <c r="J859" s="35">
        <f>0.5*'Vehicle Data'!$C$4*'Vehicle Data'!$C$9*'Vehicle Data'!$C$6*(Calculations!E859^2)</f>
        <v>156.03708611111111</v>
      </c>
      <c r="K859" s="35">
        <f>'Vehicle Data'!$C$3*G859</f>
        <v>43.777777777778397</v>
      </c>
      <c r="L859" s="35">
        <f t="shared" si="145"/>
        <v>385.34158388888955</v>
      </c>
      <c r="M859" s="22">
        <f t="shared" si="143"/>
        <v>6786.2934495987765</v>
      </c>
      <c r="N859" s="22">
        <f>SUM(M$3:M859)</f>
        <v>2932797.2414668719</v>
      </c>
      <c r="O859" s="22">
        <f t="shared" si="146"/>
        <v>0.81466590040746445</v>
      </c>
      <c r="P859" s="23">
        <f t="shared" si="147"/>
        <v>0</v>
      </c>
      <c r="Q859" s="23">
        <f>SUMIF(P$3:P859, "&lt;0")</f>
        <v>-1307075.7250995911</v>
      </c>
      <c r="R859" s="23">
        <f t="shared" si="148"/>
        <v>0.36307659030544198</v>
      </c>
      <c r="S859" s="20">
        <f t="shared" si="149"/>
        <v>6786.2934495987765</v>
      </c>
      <c r="T859" s="20">
        <f t="shared" si="150"/>
        <v>6.7862934495987766</v>
      </c>
      <c r="U859" s="20">
        <f>(0.5*'Vehicle Data'!$C$3*(E859^2-E858^2))/1000</f>
        <v>0.77036728395062004</v>
      </c>
      <c r="V859" s="20">
        <f t="shared" si="152"/>
        <v>1.8391530864197703</v>
      </c>
      <c r="W859" s="37">
        <f>SUM(V$3:V859)/3600</f>
        <v>0.17778750068587104</v>
      </c>
      <c r="Y859" s="3"/>
    </row>
    <row r="860" spans="1:25" x14ac:dyDescent="0.3">
      <c r="A860" s="8" t="s">
        <v>19</v>
      </c>
      <c r="B860" s="8">
        <v>857</v>
      </c>
      <c r="C860" s="8">
        <v>268</v>
      </c>
      <c r="D860" s="13">
        <v>63.5</v>
      </c>
      <c r="E860" s="26">
        <f t="shared" si="144"/>
        <v>17.638888888888889</v>
      </c>
      <c r="F860" s="26">
        <f>SUM(E$3:E860)</f>
        <v>5926.9166666666706</v>
      </c>
      <c r="G860" s="32">
        <f t="shared" si="153"/>
        <v>0.15277777777777798</v>
      </c>
      <c r="H860" s="32">
        <f t="shared" si="151"/>
        <v>0.14583333333333293</v>
      </c>
      <c r="I860" s="35">
        <f>'Vehicle Data'!$C$8</f>
        <v>185.52672000000001</v>
      </c>
      <c r="J860" s="35">
        <f>0.5*'Vehicle Data'!$C$4*'Vehicle Data'!$C$9*'Vehicle Data'!$C$6*(Calculations!E860^2)</f>
        <v>156.5297048611111</v>
      </c>
      <c r="K860" s="35">
        <f>'Vehicle Data'!$C$3*G860</f>
        <v>240.77777777777811</v>
      </c>
      <c r="L860" s="35">
        <f t="shared" si="145"/>
        <v>582.83420263888922</v>
      </c>
      <c r="M860" s="22">
        <f t="shared" si="143"/>
        <v>10280.547740991518</v>
      </c>
      <c r="N860" s="22">
        <f>SUM(M$3:M860)</f>
        <v>2943077.7892078636</v>
      </c>
      <c r="O860" s="22">
        <f t="shared" si="146"/>
        <v>0.81752160811329544</v>
      </c>
      <c r="P860" s="23">
        <f t="shared" si="147"/>
        <v>0</v>
      </c>
      <c r="Q860" s="23">
        <f>SUMIF(P$3:P860, "&lt;0")</f>
        <v>-1307075.7250995911</v>
      </c>
      <c r="R860" s="23">
        <f t="shared" si="148"/>
        <v>0.36307659030544198</v>
      </c>
      <c r="S860" s="20">
        <f t="shared" si="149"/>
        <v>10280.547740991518</v>
      </c>
      <c r="T860" s="20">
        <f t="shared" si="150"/>
        <v>10.280547740991519</v>
      </c>
      <c r="U860" s="20">
        <f>(0.5*'Vehicle Data'!$C$3*(E860^2-E859^2))/1000</f>
        <v>0.77158333333334828</v>
      </c>
      <c r="V860" s="20">
        <f t="shared" si="152"/>
        <v>0</v>
      </c>
      <c r="W860" s="37">
        <f>SUM(V$3:V860)/3600</f>
        <v>0.17778750068587104</v>
      </c>
      <c r="Y860" s="3"/>
    </row>
    <row r="861" spans="1:25" x14ac:dyDescent="0.3">
      <c r="A861" s="8" t="s">
        <v>19</v>
      </c>
      <c r="B861" s="8">
        <v>858</v>
      </c>
      <c r="C861" s="8">
        <v>269</v>
      </c>
      <c r="D861" s="13">
        <v>64.5</v>
      </c>
      <c r="E861" s="26">
        <f t="shared" si="144"/>
        <v>17.916666666666668</v>
      </c>
      <c r="F861" s="26">
        <f>SUM(E$3:E861)</f>
        <v>5944.8333333333376</v>
      </c>
      <c r="G861" s="32">
        <f t="shared" si="153"/>
        <v>0.31944444444444403</v>
      </c>
      <c r="H861" s="32">
        <f t="shared" si="151"/>
        <v>8.3333333333333023E-2</v>
      </c>
      <c r="I861" s="35">
        <f>'Vehicle Data'!$C$8</f>
        <v>185.52672000000001</v>
      </c>
      <c r="J861" s="35">
        <f>0.5*'Vehicle Data'!$C$4*'Vehicle Data'!$C$9*'Vehicle Data'!$C$6*(Calculations!E861^2)</f>
        <v>161.49859375000003</v>
      </c>
      <c r="K861" s="35">
        <f>'Vehicle Data'!$C$3*G861</f>
        <v>503.44444444444377</v>
      </c>
      <c r="L861" s="35">
        <f t="shared" si="145"/>
        <v>850.46975819444378</v>
      </c>
      <c r="M861" s="22">
        <f t="shared" si="143"/>
        <v>15237.583167650451</v>
      </c>
      <c r="N861" s="22">
        <f>SUM(M$3:M861)</f>
        <v>2958315.3723755139</v>
      </c>
      <c r="O861" s="22">
        <f t="shared" si="146"/>
        <v>0.82175427010430946</v>
      </c>
      <c r="P861" s="23">
        <f t="shared" si="147"/>
        <v>0</v>
      </c>
      <c r="Q861" s="23">
        <f>SUMIF(P$3:P861, "&lt;0")</f>
        <v>-1307075.7250995911</v>
      </c>
      <c r="R861" s="23">
        <f t="shared" si="148"/>
        <v>0.36307659030544198</v>
      </c>
      <c r="S861" s="20">
        <f t="shared" si="149"/>
        <v>15237.583167650451</v>
      </c>
      <c r="T861" s="20">
        <f t="shared" si="150"/>
        <v>15.237583167650451</v>
      </c>
      <c r="U861" s="20">
        <f>(0.5*'Vehicle Data'!$C$3*(E861^2-E860^2))/1000</f>
        <v>7.7827160493827732</v>
      </c>
      <c r="V861" s="20">
        <f t="shared" si="152"/>
        <v>0</v>
      </c>
      <c r="W861" s="37">
        <f>SUM(V$3:V861)/3600</f>
        <v>0.17778750068587104</v>
      </c>
      <c r="Y861" s="3"/>
    </row>
    <row r="862" spans="1:25" x14ac:dyDescent="0.3">
      <c r="A862" s="8" t="s">
        <v>19</v>
      </c>
      <c r="B862" s="8">
        <v>859</v>
      </c>
      <c r="C862" s="8">
        <v>270</v>
      </c>
      <c r="D862" s="13">
        <v>65.8</v>
      </c>
      <c r="E862" s="26">
        <f t="shared" si="144"/>
        <v>18.277777777777775</v>
      </c>
      <c r="F862" s="26">
        <f>SUM(E$3:E862)</f>
        <v>5963.111111111115</v>
      </c>
      <c r="G862" s="32">
        <f t="shared" si="153"/>
        <v>0.31944444444444403</v>
      </c>
      <c r="H862" s="32">
        <f t="shared" si="151"/>
        <v>-4.8611111111110314E-2</v>
      </c>
      <c r="I862" s="35">
        <f>'Vehicle Data'!$C$8</f>
        <v>185.52672000000001</v>
      </c>
      <c r="J862" s="35">
        <f>0.5*'Vehicle Data'!$C$4*'Vehicle Data'!$C$9*'Vehicle Data'!$C$6*(Calculations!E862^2)</f>
        <v>168.0742194444444</v>
      </c>
      <c r="K862" s="35">
        <f>'Vehicle Data'!$C$3*G862</f>
        <v>503.44444444444377</v>
      </c>
      <c r="L862" s="35">
        <f t="shared" si="145"/>
        <v>857.04538388888818</v>
      </c>
      <c r="M862" s="22">
        <f t="shared" si="143"/>
        <v>15664.885072191342</v>
      </c>
      <c r="N862" s="22">
        <f>SUM(M$3:M862)</f>
        <v>2973980.2574477051</v>
      </c>
      <c r="O862" s="22">
        <f t="shared" si="146"/>
        <v>0.82610562706880697</v>
      </c>
      <c r="P862" s="23">
        <f t="shared" si="147"/>
        <v>0</v>
      </c>
      <c r="Q862" s="23">
        <f>SUMIF(P$3:P862, "&lt;0")</f>
        <v>-1307075.7250995911</v>
      </c>
      <c r="R862" s="23">
        <f t="shared" si="148"/>
        <v>0.36307659030544198</v>
      </c>
      <c r="S862" s="20">
        <f t="shared" si="149"/>
        <v>15664.885072191342</v>
      </c>
      <c r="T862" s="20">
        <f t="shared" si="150"/>
        <v>15.664885072191343</v>
      </c>
      <c r="U862" s="20">
        <f>(0.5*'Vehicle Data'!$C$3*(E862^2-E861^2))/1000</f>
        <v>10.299330246913462</v>
      </c>
      <c r="V862" s="20">
        <f t="shared" si="152"/>
        <v>0</v>
      </c>
      <c r="W862" s="37">
        <f>SUM(V$3:V862)/3600</f>
        <v>0.17778750068587104</v>
      </c>
      <c r="Y862" s="3"/>
    </row>
    <row r="863" spans="1:25" x14ac:dyDescent="0.3">
      <c r="A863" s="8" t="s">
        <v>19</v>
      </c>
      <c r="B863" s="8">
        <v>860</v>
      </c>
      <c r="C863" s="8">
        <v>271</v>
      </c>
      <c r="D863" s="13">
        <v>66.8</v>
      </c>
      <c r="E863" s="26">
        <f t="shared" si="144"/>
        <v>18.555555555555554</v>
      </c>
      <c r="F863" s="26">
        <f>SUM(E$3:E863)</f>
        <v>5981.6666666666706</v>
      </c>
      <c r="G863" s="32">
        <f t="shared" si="153"/>
        <v>0.2222222222222234</v>
      </c>
      <c r="H863" s="32">
        <f t="shared" si="151"/>
        <v>-2.0833333333333121E-2</v>
      </c>
      <c r="I863" s="35">
        <f>'Vehicle Data'!$C$8</f>
        <v>185.52672000000001</v>
      </c>
      <c r="J863" s="35">
        <f>0.5*'Vehicle Data'!$C$4*'Vehicle Data'!$C$9*'Vehicle Data'!$C$6*(Calculations!E863^2)</f>
        <v>173.22167777777773</v>
      </c>
      <c r="K863" s="35">
        <f>'Vehicle Data'!$C$3*G863</f>
        <v>350.2222222222241</v>
      </c>
      <c r="L863" s="35">
        <f t="shared" si="145"/>
        <v>708.97062000000187</v>
      </c>
      <c r="M863" s="22">
        <f t="shared" si="143"/>
        <v>13155.343726666701</v>
      </c>
      <c r="N863" s="22">
        <f>SUM(M$3:M863)</f>
        <v>2987135.6011743718</v>
      </c>
      <c r="O863" s="22">
        <f t="shared" si="146"/>
        <v>0.82975988921510324</v>
      </c>
      <c r="P863" s="23">
        <f t="shared" si="147"/>
        <v>0</v>
      </c>
      <c r="Q863" s="23">
        <f>SUMIF(P$3:P863, "&lt;0")</f>
        <v>-1307075.7250995911</v>
      </c>
      <c r="R863" s="23">
        <f t="shared" si="148"/>
        <v>0.36307659030544198</v>
      </c>
      <c r="S863" s="20">
        <f t="shared" si="149"/>
        <v>13155.343726666701</v>
      </c>
      <c r="T863" s="20">
        <f t="shared" si="150"/>
        <v>13.1553437266667</v>
      </c>
      <c r="U863" s="20">
        <f>(0.5*'Vehicle Data'!$C$3*(E863^2-E862^2))/1000</f>
        <v>8.0624074074073953</v>
      </c>
      <c r="V863" s="20">
        <f t="shared" si="152"/>
        <v>1.7895382716048531</v>
      </c>
      <c r="W863" s="37">
        <f>SUM(V$3:V863)/3600</f>
        <v>0.17828459465020574</v>
      </c>
      <c r="Y863" s="3"/>
    </row>
    <row r="864" spans="1:25" x14ac:dyDescent="0.3">
      <c r="A864" s="8" t="s">
        <v>19</v>
      </c>
      <c r="B864" s="8">
        <v>861</v>
      </c>
      <c r="C864" s="8">
        <v>272</v>
      </c>
      <c r="D864" s="13">
        <v>67.400000000000006</v>
      </c>
      <c r="E864" s="26">
        <f t="shared" si="144"/>
        <v>18.722222222222225</v>
      </c>
      <c r="F864" s="26">
        <f>SUM(E$3:E864)</f>
        <v>6000.3888888888932</v>
      </c>
      <c r="G864" s="32">
        <f t="shared" si="153"/>
        <v>0.27777777777777779</v>
      </c>
      <c r="H864" s="32">
        <f t="shared" si="151"/>
        <v>0.14583333333333193</v>
      </c>
      <c r="I864" s="35">
        <f>'Vehicle Data'!$C$8</f>
        <v>185.52672000000001</v>
      </c>
      <c r="J864" s="35">
        <f>0.5*'Vehicle Data'!$C$4*'Vehicle Data'!$C$9*'Vehicle Data'!$C$6*(Calculations!E864^2)</f>
        <v>176.34741944444448</v>
      </c>
      <c r="K864" s="35">
        <f>'Vehicle Data'!$C$3*G864</f>
        <v>437.77777777777777</v>
      </c>
      <c r="L864" s="35">
        <f t="shared" si="145"/>
        <v>799.65191722222221</v>
      </c>
      <c r="M864" s="22">
        <f t="shared" si="143"/>
        <v>14971.260894660496</v>
      </c>
      <c r="N864" s="22">
        <f>SUM(M$3:M864)</f>
        <v>3002106.8620690322</v>
      </c>
      <c r="O864" s="22">
        <f t="shared" si="146"/>
        <v>0.83391857279695336</v>
      </c>
      <c r="P864" s="23">
        <f t="shared" si="147"/>
        <v>0</v>
      </c>
      <c r="Q864" s="23">
        <f>SUMIF(P$3:P864, "&lt;0")</f>
        <v>-1307075.7250995911</v>
      </c>
      <c r="R864" s="23">
        <f t="shared" si="148"/>
        <v>0.36307659030544198</v>
      </c>
      <c r="S864" s="20">
        <f t="shared" si="149"/>
        <v>14971.260894660496</v>
      </c>
      <c r="T864" s="20">
        <f t="shared" si="150"/>
        <v>14.971260894660496</v>
      </c>
      <c r="U864" s="20">
        <f>(0.5*'Vehicle Data'!$C$3*(E864^2-E863^2))/1000</f>
        <v>4.8958148148149707</v>
      </c>
      <c r="V864" s="20">
        <f t="shared" si="152"/>
        <v>2.5332740740739399</v>
      </c>
      <c r="W864" s="37">
        <f>SUM(V$3:V864)/3600</f>
        <v>0.17898828189300403</v>
      </c>
      <c r="Y864" s="3"/>
    </row>
    <row r="865" spans="1:25" x14ac:dyDescent="0.3">
      <c r="A865" s="8" t="s">
        <v>19</v>
      </c>
      <c r="B865" s="8">
        <v>862</v>
      </c>
      <c r="C865" s="8">
        <v>273</v>
      </c>
      <c r="D865" s="13">
        <v>68.8</v>
      </c>
      <c r="E865" s="26">
        <f t="shared" si="144"/>
        <v>19.111111111111111</v>
      </c>
      <c r="F865" s="26">
        <f>SUM(E$3:E865)</f>
        <v>6019.5000000000045</v>
      </c>
      <c r="G865" s="32">
        <f t="shared" si="153"/>
        <v>0.51388888888888729</v>
      </c>
      <c r="H865" s="32">
        <f t="shared" si="151"/>
        <v>0.10416666666666666</v>
      </c>
      <c r="I865" s="35">
        <f>'Vehicle Data'!$C$8</f>
        <v>185.52672000000001</v>
      </c>
      <c r="J865" s="35">
        <f>0.5*'Vehicle Data'!$C$4*'Vehicle Data'!$C$9*'Vehicle Data'!$C$6*(Calculations!E865^2)</f>
        <v>183.74951111111108</v>
      </c>
      <c r="K865" s="35">
        <f>'Vehicle Data'!$C$3*G865</f>
        <v>809.88888888888641</v>
      </c>
      <c r="L865" s="35">
        <f t="shared" si="145"/>
        <v>1179.1651199999974</v>
      </c>
      <c r="M865" s="22">
        <f t="shared" si="143"/>
        <v>22535.155626666616</v>
      </c>
      <c r="N865" s="22">
        <f>SUM(M$3:M865)</f>
        <v>3024642.0176956989</v>
      </c>
      <c r="O865" s="22">
        <f t="shared" si="146"/>
        <v>0.84017833824880528</v>
      </c>
      <c r="P865" s="23">
        <f t="shared" si="147"/>
        <v>0</v>
      </c>
      <c r="Q865" s="23">
        <f>SUMIF(P$3:P865, "&lt;0")</f>
        <v>-1307075.7250995911</v>
      </c>
      <c r="R865" s="23">
        <f t="shared" si="148"/>
        <v>0.36307659030544198</v>
      </c>
      <c r="S865" s="20">
        <f t="shared" si="149"/>
        <v>22535.155626666616</v>
      </c>
      <c r="T865" s="20">
        <f t="shared" si="150"/>
        <v>22.535155626666615</v>
      </c>
      <c r="U865" s="20">
        <f>(0.5*'Vehicle Data'!$C$3*(E865^2-E864^2))/1000</f>
        <v>11.593814814814701</v>
      </c>
      <c r="V865" s="20">
        <f t="shared" si="152"/>
        <v>0</v>
      </c>
      <c r="W865" s="37">
        <f>SUM(V$3:V865)/3600</f>
        <v>0.17898828189300403</v>
      </c>
      <c r="Y865" s="3"/>
    </row>
    <row r="866" spans="1:25" x14ac:dyDescent="0.3">
      <c r="A866" s="8" t="s">
        <v>19</v>
      </c>
      <c r="B866" s="8">
        <v>863</v>
      </c>
      <c r="C866" s="8">
        <v>274</v>
      </c>
      <c r="D866" s="13">
        <v>71.099999999999994</v>
      </c>
      <c r="E866" s="26">
        <f t="shared" si="144"/>
        <v>19.749999999999996</v>
      </c>
      <c r="F866" s="26">
        <f>SUM(E$3:E866)</f>
        <v>6039.2500000000045</v>
      </c>
      <c r="G866" s="32">
        <f t="shared" si="153"/>
        <v>0.4861111111111111</v>
      </c>
      <c r="H866" s="32">
        <f t="shared" si="151"/>
        <v>-0.1388888888888879</v>
      </c>
      <c r="I866" s="35">
        <f>'Vehicle Data'!$C$8</f>
        <v>185.52672000000001</v>
      </c>
      <c r="J866" s="35">
        <f>0.5*'Vehicle Data'!$C$4*'Vehicle Data'!$C$9*'Vehicle Data'!$C$6*(Calculations!E866^2)</f>
        <v>196.24044374999994</v>
      </c>
      <c r="K866" s="35">
        <f>'Vehicle Data'!$C$3*G866</f>
        <v>766.11111111111109</v>
      </c>
      <c r="L866" s="35">
        <f t="shared" si="145"/>
        <v>1147.8782748611111</v>
      </c>
      <c r="M866" s="22">
        <f t="shared" si="143"/>
        <v>22670.59592850694</v>
      </c>
      <c r="N866" s="22">
        <f>SUM(M$3:M866)</f>
        <v>3047312.6136242058</v>
      </c>
      <c r="O866" s="22">
        <f t="shared" si="146"/>
        <v>0.84647572600672383</v>
      </c>
      <c r="P866" s="23">
        <f t="shared" si="147"/>
        <v>0</v>
      </c>
      <c r="Q866" s="23">
        <f>SUMIF(P$3:P866, "&lt;0")</f>
        <v>-1307075.7250995911</v>
      </c>
      <c r="R866" s="23">
        <f t="shared" si="148"/>
        <v>0.36307659030544198</v>
      </c>
      <c r="S866" s="20">
        <f t="shared" si="149"/>
        <v>22670.59592850694</v>
      </c>
      <c r="T866" s="20">
        <f t="shared" si="150"/>
        <v>22.670595928506941</v>
      </c>
      <c r="U866" s="20">
        <f>(0.5*'Vehicle Data'!$C$3*(E866^2-E865^2))/1000</f>
        <v>19.564410493827104</v>
      </c>
      <c r="V866" s="20">
        <f t="shared" si="152"/>
        <v>0</v>
      </c>
      <c r="W866" s="37">
        <f>SUM(V$3:V866)/3600</f>
        <v>0.17898828189300403</v>
      </c>
      <c r="Y866" s="3"/>
    </row>
    <row r="867" spans="1:25" x14ac:dyDescent="0.3">
      <c r="A867" s="8" t="s">
        <v>19</v>
      </c>
      <c r="B867" s="8">
        <v>864</v>
      </c>
      <c r="C867" s="8">
        <v>275</v>
      </c>
      <c r="D867" s="13">
        <v>72.3</v>
      </c>
      <c r="E867" s="26">
        <f t="shared" si="144"/>
        <v>20.083333333333332</v>
      </c>
      <c r="F867" s="26">
        <f>SUM(E$3:E867)</f>
        <v>6059.3333333333376</v>
      </c>
      <c r="G867" s="32">
        <f t="shared" si="153"/>
        <v>0.23611111111111149</v>
      </c>
      <c r="H867" s="32">
        <f t="shared" si="151"/>
        <v>-0.16666666666666607</v>
      </c>
      <c r="I867" s="35">
        <f>'Vehicle Data'!$C$8</f>
        <v>185.52672000000001</v>
      </c>
      <c r="J867" s="35">
        <f>0.5*'Vehicle Data'!$C$4*'Vehicle Data'!$C$9*'Vehicle Data'!$C$6*(Calculations!E867^2)</f>
        <v>202.92049374999996</v>
      </c>
      <c r="K867" s="35">
        <f>'Vehicle Data'!$C$3*G867</f>
        <v>372.11111111111171</v>
      </c>
      <c r="L867" s="35">
        <f t="shared" si="145"/>
        <v>760.55832486111171</v>
      </c>
      <c r="M867" s="22">
        <f t="shared" si="143"/>
        <v>15274.546357627327</v>
      </c>
      <c r="N867" s="22">
        <f>SUM(M$3:M867)</f>
        <v>3062587.1599818333</v>
      </c>
      <c r="O867" s="22">
        <f t="shared" si="146"/>
        <v>0.8507186555505093</v>
      </c>
      <c r="P867" s="23">
        <f t="shared" si="147"/>
        <v>0</v>
      </c>
      <c r="Q867" s="23">
        <f>SUMIF(P$3:P867, "&lt;0")</f>
        <v>-1307075.7250995911</v>
      </c>
      <c r="R867" s="23">
        <f t="shared" si="148"/>
        <v>0.36307659030544198</v>
      </c>
      <c r="S867" s="20">
        <f t="shared" si="149"/>
        <v>15274.546357627327</v>
      </c>
      <c r="T867" s="20">
        <f t="shared" si="150"/>
        <v>15.274546357627328</v>
      </c>
      <c r="U867" s="20">
        <f>(0.5*'Vehicle Data'!$C$3*(E867^2-E866^2))/1000</f>
        <v>10.462888888888928</v>
      </c>
      <c r="V867" s="20">
        <f t="shared" si="152"/>
        <v>7.2812172839505411</v>
      </c>
      <c r="W867" s="37">
        <f>SUM(V$3:V867)/3600</f>
        <v>0.18101084224965699</v>
      </c>
      <c r="Y867" s="3"/>
    </row>
    <row r="868" spans="1:25" x14ac:dyDescent="0.3">
      <c r="A868" s="8" t="s">
        <v>19</v>
      </c>
      <c r="B868" s="8">
        <v>865</v>
      </c>
      <c r="C868" s="8">
        <v>276</v>
      </c>
      <c r="D868" s="13">
        <v>72.8</v>
      </c>
      <c r="E868" s="26">
        <f t="shared" si="144"/>
        <v>20.222222222222221</v>
      </c>
      <c r="F868" s="26">
        <f>SUM(E$3:E868)</f>
        <v>6079.5555555555602</v>
      </c>
      <c r="G868" s="32">
        <f t="shared" si="153"/>
        <v>0.15277777777777896</v>
      </c>
      <c r="H868" s="32">
        <f t="shared" si="151"/>
        <v>6.944444444444059E-3</v>
      </c>
      <c r="I868" s="35">
        <f>'Vehicle Data'!$C$8</f>
        <v>185.52672000000001</v>
      </c>
      <c r="J868" s="35">
        <f>0.5*'Vehicle Data'!$C$4*'Vehicle Data'!$C$9*'Vehicle Data'!$C$6*(Calculations!E868^2)</f>
        <v>205.73684444444442</v>
      </c>
      <c r="K868" s="35">
        <f>'Vehicle Data'!$C$3*G868</f>
        <v>240.77777777777965</v>
      </c>
      <c r="L868" s="35">
        <f t="shared" si="145"/>
        <v>632.0413422222241</v>
      </c>
      <c r="M868" s="22">
        <f t="shared" si="143"/>
        <v>12781.28047604942</v>
      </c>
      <c r="N868" s="22">
        <f>SUM(M$3:M868)</f>
        <v>3075368.4404578828</v>
      </c>
      <c r="O868" s="22">
        <f t="shared" si="146"/>
        <v>0.85426901123830079</v>
      </c>
      <c r="P868" s="23">
        <f t="shared" si="147"/>
        <v>0</v>
      </c>
      <c r="Q868" s="23">
        <f>SUMIF(P$3:P868, "&lt;0")</f>
        <v>-1307075.7250995911</v>
      </c>
      <c r="R868" s="23">
        <f t="shared" si="148"/>
        <v>0.36307659030544198</v>
      </c>
      <c r="S868" s="20">
        <f t="shared" si="149"/>
        <v>12781.28047604942</v>
      </c>
      <c r="T868" s="20">
        <f t="shared" si="150"/>
        <v>12.781280476049419</v>
      </c>
      <c r="U868" s="20">
        <f>(0.5*'Vehicle Data'!$C$3*(E868^2-E867^2))/1000</f>
        <v>4.4112191358024804</v>
      </c>
      <c r="V868" s="20">
        <f t="shared" si="152"/>
        <v>4.8413358024691586</v>
      </c>
      <c r="W868" s="37">
        <f>SUM(V$3:V868)/3600</f>
        <v>0.18235565775034288</v>
      </c>
      <c r="Y868" s="3"/>
    </row>
    <row r="869" spans="1:25" x14ac:dyDescent="0.3">
      <c r="A869" s="8" t="s">
        <v>19</v>
      </c>
      <c r="B869" s="8">
        <v>866</v>
      </c>
      <c r="C869" s="8">
        <v>277</v>
      </c>
      <c r="D869" s="13">
        <v>73.400000000000006</v>
      </c>
      <c r="E869" s="26">
        <f t="shared" si="144"/>
        <v>20.388888888888889</v>
      </c>
      <c r="F869" s="26">
        <f>SUM(E$3:E869)</f>
        <v>6099.9444444444489</v>
      </c>
      <c r="G869" s="32">
        <f t="shared" si="153"/>
        <v>0.24999999999999961</v>
      </c>
      <c r="H869" s="32">
        <f t="shared" si="151"/>
        <v>0.10416666666666569</v>
      </c>
      <c r="I869" s="35">
        <f>'Vehicle Data'!$C$8</f>
        <v>185.52672000000001</v>
      </c>
      <c r="J869" s="35">
        <f>0.5*'Vehicle Data'!$C$4*'Vehicle Data'!$C$9*'Vehicle Data'!$C$6*(Calculations!E869^2)</f>
        <v>209.14208611111113</v>
      </c>
      <c r="K869" s="35">
        <f>'Vehicle Data'!$C$3*G869</f>
        <v>393.99999999999937</v>
      </c>
      <c r="L869" s="35">
        <f t="shared" si="145"/>
        <v>788.6688061111106</v>
      </c>
      <c r="M869" s="22">
        <f t="shared" si="143"/>
        <v>16080.080657932089</v>
      </c>
      <c r="N869" s="22">
        <f>SUM(M$3:M869)</f>
        <v>3091448.5211158148</v>
      </c>
      <c r="O869" s="22">
        <f t="shared" si="146"/>
        <v>0.8587357003099485</v>
      </c>
      <c r="P869" s="23">
        <f t="shared" si="147"/>
        <v>0</v>
      </c>
      <c r="Q869" s="23">
        <f>SUMIF(P$3:P869, "&lt;0")</f>
        <v>-1307075.7250995911</v>
      </c>
      <c r="R869" s="23">
        <f t="shared" si="148"/>
        <v>0.36307659030544198</v>
      </c>
      <c r="S869" s="20">
        <f t="shared" si="149"/>
        <v>16080.080657932089</v>
      </c>
      <c r="T869" s="20">
        <f t="shared" si="150"/>
        <v>16.08008065793209</v>
      </c>
      <c r="U869" s="20">
        <f>(0.5*'Vehicle Data'!$C$3*(E869^2-E868^2))/1000</f>
        <v>5.3335925925926491</v>
      </c>
      <c r="V869" s="20">
        <f t="shared" si="152"/>
        <v>0</v>
      </c>
      <c r="W869" s="37">
        <f>SUM(V$3:V869)/3600</f>
        <v>0.18235565775034288</v>
      </c>
      <c r="Y869" s="3"/>
    </row>
    <row r="870" spans="1:25" x14ac:dyDescent="0.3">
      <c r="A870" s="8" t="s">
        <v>19</v>
      </c>
      <c r="B870" s="8">
        <v>867</v>
      </c>
      <c r="C870" s="8">
        <v>278</v>
      </c>
      <c r="D870" s="13">
        <v>74.599999999999994</v>
      </c>
      <c r="E870" s="26">
        <f t="shared" si="144"/>
        <v>20.722222222222221</v>
      </c>
      <c r="F870" s="26">
        <f>SUM(E$3:E870)</f>
        <v>6120.6666666666715</v>
      </c>
      <c r="G870" s="32">
        <f t="shared" si="153"/>
        <v>0.36111111111111033</v>
      </c>
      <c r="H870" s="32">
        <f t="shared" si="151"/>
        <v>1.3888888888889089E-2</v>
      </c>
      <c r="I870" s="35">
        <f>'Vehicle Data'!$C$8</f>
        <v>185.52672000000001</v>
      </c>
      <c r="J870" s="35">
        <f>0.5*'Vehicle Data'!$C$4*'Vehicle Data'!$C$9*'Vehicle Data'!$C$6*(Calculations!E870^2)</f>
        <v>216.03641944444442</v>
      </c>
      <c r="K870" s="35">
        <f>'Vehicle Data'!$C$3*G870</f>
        <v>569.11111111110984</v>
      </c>
      <c r="L870" s="35">
        <f t="shared" si="145"/>
        <v>970.67425055555429</v>
      </c>
      <c r="M870" s="22">
        <f t="shared" si="143"/>
        <v>20114.527525401209</v>
      </c>
      <c r="N870" s="22">
        <f>SUM(M$3:M870)</f>
        <v>3111563.048641216</v>
      </c>
      <c r="O870" s="22">
        <f t="shared" si="146"/>
        <v>0.8643230690670044</v>
      </c>
      <c r="P870" s="23">
        <f t="shared" si="147"/>
        <v>0</v>
      </c>
      <c r="Q870" s="23">
        <f>SUMIF(P$3:P870, "&lt;0")</f>
        <v>-1307075.7250995911</v>
      </c>
      <c r="R870" s="23">
        <f t="shared" si="148"/>
        <v>0.36307659030544198</v>
      </c>
      <c r="S870" s="20">
        <f t="shared" si="149"/>
        <v>20114.527525401209</v>
      </c>
      <c r="T870" s="20">
        <f t="shared" si="150"/>
        <v>20.114527525401208</v>
      </c>
      <c r="U870" s="20">
        <f>(0.5*'Vehicle Data'!$C$3*(E870^2-E869^2))/1000</f>
        <v>10.798518518518467</v>
      </c>
      <c r="V870" s="20">
        <f t="shared" si="152"/>
        <v>0</v>
      </c>
      <c r="W870" s="37">
        <f>SUM(V$3:V870)/3600</f>
        <v>0.18235565775034288</v>
      </c>
      <c r="Y870" s="3"/>
    </row>
    <row r="871" spans="1:25" x14ac:dyDescent="0.3">
      <c r="A871" s="8" t="s">
        <v>19</v>
      </c>
      <c r="B871" s="8">
        <v>868</v>
      </c>
      <c r="C871" s="8">
        <v>279</v>
      </c>
      <c r="D871" s="13">
        <v>76</v>
      </c>
      <c r="E871" s="26">
        <f t="shared" si="144"/>
        <v>21.111111111111111</v>
      </c>
      <c r="F871" s="26">
        <f>SUM(E$3:E871)</f>
        <v>6141.7777777777828</v>
      </c>
      <c r="G871" s="32">
        <f t="shared" si="153"/>
        <v>0.27777777777777779</v>
      </c>
      <c r="H871" s="32">
        <f t="shared" si="151"/>
        <v>-0.14583333333333293</v>
      </c>
      <c r="I871" s="35">
        <f>'Vehicle Data'!$C$8</f>
        <v>185.52672000000001</v>
      </c>
      <c r="J871" s="35">
        <f>0.5*'Vehicle Data'!$C$4*'Vehicle Data'!$C$9*'Vehicle Data'!$C$6*(Calculations!E871^2)</f>
        <v>224.2211111111111</v>
      </c>
      <c r="K871" s="35">
        <f>'Vehicle Data'!$C$3*G871</f>
        <v>437.77777777777777</v>
      </c>
      <c r="L871" s="35">
        <f t="shared" si="145"/>
        <v>847.52560888888888</v>
      </c>
      <c r="M871" s="22">
        <f t="shared" si="143"/>
        <v>17892.207298765432</v>
      </c>
      <c r="N871" s="22">
        <f>SUM(M$3:M871)</f>
        <v>3129455.2559399814</v>
      </c>
      <c r="O871" s="22">
        <f t="shared" si="146"/>
        <v>0.86929312664999481</v>
      </c>
      <c r="P871" s="23">
        <f t="shared" si="147"/>
        <v>0</v>
      </c>
      <c r="Q871" s="23">
        <f>SUMIF(P$3:P871, "&lt;0")</f>
        <v>-1307075.7250995911</v>
      </c>
      <c r="R871" s="23">
        <f t="shared" si="148"/>
        <v>0.36307659030544198</v>
      </c>
      <c r="S871" s="20">
        <f t="shared" si="149"/>
        <v>17892.207298765432</v>
      </c>
      <c r="T871" s="20">
        <f t="shared" si="150"/>
        <v>17.892207298765431</v>
      </c>
      <c r="U871" s="20">
        <f>(0.5*'Vehicle Data'!$C$3*(E871^2-E870^2))/1000</f>
        <v>12.819592592592604</v>
      </c>
      <c r="V871" s="20">
        <f t="shared" si="152"/>
        <v>0</v>
      </c>
      <c r="W871" s="37">
        <f>SUM(V$3:V871)/3600</f>
        <v>0.18235565775034288</v>
      </c>
      <c r="Y871" s="3"/>
    </row>
    <row r="872" spans="1:25" x14ac:dyDescent="0.3">
      <c r="A872" s="8" t="s">
        <v>19</v>
      </c>
      <c r="B872" s="8">
        <v>869</v>
      </c>
      <c r="C872" s="8">
        <v>280</v>
      </c>
      <c r="D872" s="13">
        <v>76.599999999999994</v>
      </c>
      <c r="E872" s="26">
        <f t="shared" si="144"/>
        <v>21.277777777777775</v>
      </c>
      <c r="F872" s="26">
        <f>SUM(E$3:E872)</f>
        <v>6163.0555555555602</v>
      </c>
      <c r="G872" s="32">
        <f t="shared" si="153"/>
        <v>6.9444444444444448E-2</v>
      </c>
      <c r="H872" s="32">
        <f t="shared" si="151"/>
        <v>-0.16666666666666607</v>
      </c>
      <c r="I872" s="35">
        <f>'Vehicle Data'!$C$8</f>
        <v>185.52672000000001</v>
      </c>
      <c r="J872" s="35">
        <f>0.5*'Vehicle Data'!$C$4*'Vehicle Data'!$C$9*'Vehicle Data'!$C$6*(Calculations!E872^2)</f>
        <v>227.77541944444437</v>
      </c>
      <c r="K872" s="35">
        <f>'Vehicle Data'!$C$3*G872</f>
        <v>109.44444444444444</v>
      </c>
      <c r="L872" s="35">
        <f t="shared" si="145"/>
        <v>522.74658388888884</v>
      </c>
      <c r="M872" s="22">
        <f t="shared" si="143"/>
        <v>11122.885646080244</v>
      </c>
      <c r="N872" s="22">
        <f>SUM(M$3:M872)</f>
        <v>3140578.1415860616</v>
      </c>
      <c r="O872" s="22">
        <f t="shared" si="146"/>
        <v>0.87238281710723931</v>
      </c>
      <c r="P872" s="23">
        <f t="shared" si="147"/>
        <v>0</v>
      </c>
      <c r="Q872" s="23">
        <f>SUMIF(P$3:P872, "&lt;0")</f>
        <v>-1307075.7250995911</v>
      </c>
      <c r="R872" s="23">
        <f t="shared" si="148"/>
        <v>0.36307659030544198</v>
      </c>
      <c r="S872" s="20">
        <f t="shared" si="149"/>
        <v>11122.885646080244</v>
      </c>
      <c r="T872" s="20">
        <f t="shared" si="150"/>
        <v>11.122885646080244</v>
      </c>
      <c r="U872" s="20">
        <f>(0.5*'Vehicle Data'!$C$3*(E872^2-E871^2))/1000</f>
        <v>5.5670740740740028</v>
      </c>
      <c r="V872" s="20">
        <f t="shared" si="152"/>
        <v>5.802014814814882</v>
      </c>
      <c r="W872" s="37">
        <f>SUM(V$3:V872)/3600</f>
        <v>0.18396732853223591</v>
      </c>
      <c r="Y872" s="3"/>
    </row>
    <row r="873" spans="1:25" x14ac:dyDescent="0.3">
      <c r="A873" s="8" t="s">
        <v>19</v>
      </c>
      <c r="B873" s="8">
        <v>870</v>
      </c>
      <c r="C873" s="8">
        <v>281</v>
      </c>
      <c r="D873" s="13">
        <v>76.5</v>
      </c>
      <c r="E873" s="26">
        <f t="shared" si="144"/>
        <v>21.25</v>
      </c>
      <c r="F873" s="26">
        <f>SUM(E$3:E873)</f>
        <v>6184.3055555555602</v>
      </c>
      <c r="G873" s="32">
        <f t="shared" si="153"/>
        <v>-5.5555555555554373E-2</v>
      </c>
      <c r="H873" s="32">
        <f t="shared" si="151"/>
        <v>-8.3333333333333537E-2</v>
      </c>
      <c r="I873" s="35">
        <f>'Vehicle Data'!$C$8</f>
        <v>185.52672000000001</v>
      </c>
      <c r="J873" s="35">
        <f>0.5*'Vehicle Data'!$C$4*'Vehicle Data'!$C$9*'Vehicle Data'!$C$6*(Calculations!E873^2)</f>
        <v>227.18109375</v>
      </c>
      <c r="K873" s="35">
        <f>'Vehicle Data'!$C$3*G873</f>
        <v>-87.555555555553696</v>
      </c>
      <c r="L873" s="35">
        <f t="shared" si="145"/>
        <v>325.15225819444629</v>
      </c>
      <c r="M873" s="22">
        <f t="shared" si="143"/>
        <v>0</v>
      </c>
      <c r="N873" s="22">
        <f>SUM(M$3:M873)</f>
        <v>3140578.1415860616</v>
      </c>
      <c r="O873" s="22">
        <f t="shared" si="146"/>
        <v>0.87238281710723931</v>
      </c>
      <c r="P873" s="23">
        <f t="shared" si="147"/>
        <v>6909.4854866319838</v>
      </c>
      <c r="Q873" s="23">
        <f>SUMIF(P$3:P873, "&lt;0")</f>
        <v>-1307075.7250995911</v>
      </c>
      <c r="R873" s="23">
        <f t="shared" si="148"/>
        <v>0.36307659030544198</v>
      </c>
      <c r="S873" s="20">
        <f t="shared" si="149"/>
        <v>6909.4854866319838</v>
      </c>
      <c r="T873" s="20">
        <f t="shared" si="150"/>
        <v>6.9094854866319837</v>
      </c>
      <c r="U873" s="20">
        <f>(0.5*'Vehicle Data'!$C$3*(E873^2-E872^2))/1000</f>
        <v>-0.9308858024690424</v>
      </c>
      <c r="V873" s="20">
        <f t="shared" si="152"/>
        <v>5.1983679012344366</v>
      </c>
      <c r="W873" s="37">
        <f>SUM(V$3:V873)/3600</f>
        <v>0.18541131961591212</v>
      </c>
      <c r="Y873" s="3"/>
    </row>
    <row r="874" spans="1:25" x14ac:dyDescent="0.3">
      <c r="A874" s="8" t="s">
        <v>19</v>
      </c>
      <c r="B874" s="8">
        <v>871</v>
      </c>
      <c r="C874" s="8">
        <v>282</v>
      </c>
      <c r="D874" s="13">
        <v>76.2</v>
      </c>
      <c r="E874" s="26">
        <f t="shared" si="144"/>
        <v>21.166666666666668</v>
      </c>
      <c r="F874" s="26">
        <f>SUM(E$3:E874)</f>
        <v>6205.4722222222272</v>
      </c>
      <c r="G874" s="32">
        <f t="shared" si="153"/>
        <v>-9.7222222222222612E-2</v>
      </c>
      <c r="H874" s="32">
        <f t="shared" si="151"/>
        <v>-2.7777777777778172E-2</v>
      </c>
      <c r="I874" s="35">
        <f>'Vehicle Data'!$C$8</f>
        <v>185.52672000000001</v>
      </c>
      <c r="J874" s="35">
        <f>0.5*'Vehicle Data'!$C$4*'Vehicle Data'!$C$9*'Vehicle Data'!$C$6*(Calculations!E874^2)</f>
        <v>225.40277500000002</v>
      </c>
      <c r="K874" s="35">
        <f>'Vehicle Data'!$C$3*G874</f>
        <v>-153.22222222222283</v>
      </c>
      <c r="L874" s="35">
        <f t="shared" si="145"/>
        <v>257.70727277777723</v>
      </c>
      <c r="M874" s="22">
        <f t="shared" si="143"/>
        <v>0</v>
      </c>
      <c r="N874" s="22">
        <f>SUM(M$3:M874)</f>
        <v>3140578.1415860616</v>
      </c>
      <c r="O874" s="22">
        <f t="shared" si="146"/>
        <v>0.87238281710723931</v>
      </c>
      <c r="P874" s="23">
        <f t="shared" si="147"/>
        <v>5454.8039404629517</v>
      </c>
      <c r="Q874" s="23">
        <f>SUMIF(P$3:P874, "&lt;0")</f>
        <v>-1307075.7250995911</v>
      </c>
      <c r="R874" s="23">
        <f t="shared" si="148"/>
        <v>0.36307659030544198</v>
      </c>
      <c r="S874" s="20">
        <f t="shared" si="149"/>
        <v>5454.8039404629517</v>
      </c>
      <c r="T874" s="20">
        <f t="shared" si="150"/>
        <v>5.454803940462952</v>
      </c>
      <c r="U874" s="20">
        <f>(0.5*'Vehicle Data'!$C$3*(E874^2-E873^2))/1000</f>
        <v>-2.7853611111110714</v>
      </c>
      <c r="V874" s="20">
        <f t="shared" si="152"/>
        <v>1.4835802469136234</v>
      </c>
      <c r="W874" s="37">
        <f>SUM(V$3:V874)/3600</f>
        <v>0.18582342524005482</v>
      </c>
      <c r="Y874" s="3"/>
    </row>
    <row r="875" spans="1:25" x14ac:dyDescent="0.3">
      <c r="A875" s="8" t="s">
        <v>19</v>
      </c>
      <c r="B875" s="8">
        <v>872</v>
      </c>
      <c r="C875" s="8">
        <v>283</v>
      </c>
      <c r="D875" s="13">
        <v>75.8</v>
      </c>
      <c r="E875" s="26">
        <f t="shared" si="144"/>
        <v>21.055555555555554</v>
      </c>
      <c r="F875" s="26">
        <f>SUM(E$3:E875)</f>
        <v>6226.5277777777828</v>
      </c>
      <c r="G875" s="32">
        <f t="shared" si="153"/>
        <v>-0.11111111111111072</v>
      </c>
      <c r="H875" s="32">
        <f t="shared" si="151"/>
        <v>-2.0833333333333141E-2</v>
      </c>
      <c r="I875" s="35">
        <f>'Vehicle Data'!$C$8</f>
        <v>185.52672000000001</v>
      </c>
      <c r="J875" s="35">
        <f>0.5*'Vehicle Data'!$C$4*'Vehicle Data'!$C$9*'Vehicle Data'!$C$6*(Calculations!E875^2)</f>
        <v>223.04255277777773</v>
      </c>
      <c r="K875" s="35">
        <f>'Vehicle Data'!$C$3*G875</f>
        <v>-175.11111111111049</v>
      </c>
      <c r="L875" s="35">
        <f t="shared" si="145"/>
        <v>233.45816166666728</v>
      </c>
      <c r="M875" s="22">
        <f t="shared" si="143"/>
        <v>0</v>
      </c>
      <c r="N875" s="22">
        <f>SUM(M$3:M875)</f>
        <v>3140578.1415860616</v>
      </c>
      <c r="O875" s="22">
        <f t="shared" si="146"/>
        <v>0.87238281710723931</v>
      </c>
      <c r="P875" s="23">
        <f t="shared" si="147"/>
        <v>4915.5912928703829</v>
      </c>
      <c r="Q875" s="23">
        <f>SUMIF(P$3:P875, "&lt;0")</f>
        <v>-1307075.7250995911</v>
      </c>
      <c r="R875" s="23">
        <f t="shared" si="148"/>
        <v>0.36307659030544198</v>
      </c>
      <c r="S875" s="20">
        <f t="shared" si="149"/>
        <v>4915.5912928703829</v>
      </c>
      <c r="T875" s="20">
        <f t="shared" si="150"/>
        <v>4.9155912928703831</v>
      </c>
      <c r="U875" s="20">
        <f>(0.5*'Vehicle Data'!$C$3*(E875^2-E874^2))/1000</f>
        <v>-3.69679012345691</v>
      </c>
      <c r="V875" s="20">
        <f t="shared" si="152"/>
        <v>0.72914320987667092</v>
      </c>
      <c r="W875" s="37">
        <f>SUM(V$3:V875)/3600</f>
        <v>0.18602596502057614</v>
      </c>
      <c r="Y875" s="3"/>
    </row>
    <row r="876" spans="1:25" x14ac:dyDescent="0.3">
      <c r="A876" s="8" t="s">
        <v>19</v>
      </c>
      <c r="B876" s="8">
        <v>873</v>
      </c>
      <c r="C876" s="8">
        <v>284</v>
      </c>
      <c r="D876" s="13">
        <v>75.400000000000006</v>
      </c>
      <c r="E876" s="26">
        <f t="shared" si="144"/>
        <v>20.944444444444446</v>
      </c>
      <c r="F876" s="26">
        <f>SUM(E$3:E876)</f>
        <v>6247.4722222222272</v>
      </c>
      <c r="G876" s="32">
        <f t="shared" si="153"/>
        <v>-0.1388888888888889</v>
      </c>
      <c r="H876" s="32">
        <f t="shared" si="151"/>
        <v>-4.8611111111111299E-2</v>
      </c>
      <c r="I876" s="35">
        <f>'Vehicle Data'!$C$8</f>
        <v>185.52672000000001</v>
      </c>
      <c r="J876" s="35">
        <f>0.5*'Vehicle Data'!$C$4*'Vehicle Data'!$C$9*'Vehicle Data'!$C$6*(Calculations!E876^2)</f>
        <v>220.69475277777784</v>
      </c>
      <c r="K876" s="35">
        <f>'Vehicle Data'!$C$3*G876</f>
        <v>-218.88888888888889</v>
      </c>
      <c r="L876" s="35">
        <f t="shared" si="145"/>
        <v>187.33258388888899</v>
      </c>
      <c r="M876" s="22">
        <f t="shared" si="143"/>
        <v>0</v>
      </c>
      <c r="N876" s="22">
        <f>SUM(M$3:M876)</f>
        <v>3140578.1415860616</v>
      </c>
      <c r="O876" s="22">
        <f t="shared" si="146"/>
        <v>0.87238281710723931</v>
      </c>
      <c r="P876" s="23">
        <f t="shared" si="147"/>
        <v>3923.5768958950644</v>
      </c>
      <c r="Q876" s="23">
        <f>SUMIF(P$3:P876, "&lt;0")</f>
        <v>-1307075.7250995911</v>
      </c>
      <c r="R876" s="23">
        <f t="shared" si="148"/>
        <v>0.36307659030544198</v>
      </c>
      <c r="S876" s="20">
        <f t="shared" si="149"/>
        <v>3923.5768958950644</v>
      </c>
      <c r="T876" s="20">
        <f t="shared" si="150"/>
        <v>3.9235768958950645</v>
      </c>
      <c r="U876" s="20">
        <f>(0.5*'Vehicle Data'!$C$3*(E876^2-E875^2))/1000</f>
        <v>-3.6773333333331695</v>
      </c>
      <c r="V876" s="20">
        <f t="shared" si="152"/>
        <v>0</v>
      </c>
      <c r="W876" s="37">
        <f>SUM(V$3:V876)/3600</f>
        <v>0.18602596502057614</v>
      </c>
      <c r="Y876" s="3"/>
    </row>
    <row r="877" spans="1:25" x14ac:dyDescent="0.3">
      <c r="A877" s="8" t="s">
        <v>19</v>
      </c>
      <c r="B877" s="8">
        <v>874</v>
      </c>
      <c r="C877" s="8">
        <v>285</v>
      </c>
      <c r="D877" s="13">
        <v>74.8</v>
      </c>
      <c r="E877" s="26">
        <f t="shared" si="144"/>
        <v>20.777777777777775</v>
      </c>
      <c r="F877" s="26">
        <f>SUM(E$3:E877)</f>
        <v>6268.2500000000045</v>
      </c>
      <c r="G877" s="32">
        <f t="shared" si="153"/>
        <v>-0.20833333333333331</v>
      </c>
      <c r="H877" s="32">
        <f t="shared" si="151"/>
        <v>-7.6388888888888479E-2</v>
      </c>
      <c r="I877" s="35">
        <f>'Vehicle Data'!$C$8</f>
        <v>185.52672000000001</v>
      </c>
      <c r="J877" s="35">
        <f>0.5*'Vehicle Data'!$C$4*'Vehicle Data'!$C$9*'Vehicle Data'!$C$6*(Calculations!E877^2)</f>
        <v>217.19634444444438</v>
      </c>
      <c r="K877" s="35">
        <f>'Vehicle Data'!$C$3*G877</f>
        <v>-328.33333333333331</v>
      </c>
      <c r="L877" s="35">
        <f t="shared" si="145"/>
        <v>74.389731111111075</v>
      </c>
      <c r="M877" s="22">
        <f t="shared" si="143"/>
        <v>0</v>
      </c>
      <c r="N877" s="22">
        <f>SUM(M$3:M877)</f>
        <v>3140578.1415860616</v>
      </c>
      <c r="O877" s="22">
        <f t="shared" si="146"/>
        <v>0.87238281710723931</v>
      </c>
      <c r="P877" s="23">
        <f t="shared" si="147"/>
        <v>1545.6533019753076</v>
      </c>
      <c r="Q877" s="23">
        <f>SUMIF(P$3:P877, "&lt;0")</f>
        <v>-1307075.7250995911</v>
      </c>
      <c r="R877" s="23">
        <f t="shared" si="148"/>
        <v>0.36307659030544198</v>
      </c>
      <c r="S877" s="20">
        <f t="shared" si="149"/>
        <v>1545.6533019753076</v>
      </c>
      <c r="T877" s="20">
        <f t="shared" si="150"/>
        <v>1.5456533019753076</v>
      </c>
      <c r="U877" s="20">
        <f>(0.5*'Vehicle Data'!$C$3*(E877^2-E876^2))/1000</f>
        <v>-5.4795185185186908</v>
      </c>
      <c r="V877" s="20">
        <f t="shared" si="152"/>
        <v>1.4417481481484171</v>
      </c>
      <c r="W877" s="37">
        <f>SUM(V$3:V877)/3600</f>
        <v>0.18642645061728402</v>
      </c>
      <c r="Y877" s="3"/>
    </row>
    <row r="878" spans="1:25" x14ac:dyDescent="0.3">
      <c r="A878" s="8" t="s">
        <v>19</v>
      </c>
      <c r="B878" s="8">
        <v>875</v>
      </c>
      <c r="C878" s="8">
        <v>286</v>
      </c>
      <c r="D878" s="13">
        <v>73.900000000000006</v>
      </c>
      <c r="E878" s="26">
        <f t="shared" si="144"/>
        <v>20.527777777777779</v>
      </c>
      <c r="F878" s="26">
        <f>SUM(E$3:E878)</f>
        <v>6288.7777777777819</v>
      </c>
      <c r="G878" s="32">
        <f t="shared" si="153"/>
        <v>-0.29166666666666585</v>
      </c>
      <c r="H878" s="32">
        <f t="shared" si="151"/>
        <v>-7.6388888888889478E-2</v>
      </c>
      <c r="I878" s="35">
        <f>'Vehicle Data'!$C$8</f>
        <v>185.52672000000001</v>
      </c>
      <c r="J878" s="35">
        <f>0.5*'Vehicle Data'!$C$4*'Vehicle Data'!$C$9*'Vehicle Data'!$C$6*(Calculations!E878^2)</f>
        <v>212.00113819444445</v>
      </c>
      <c r="K878" s="35">
        <f>'Vehicle Data'!$C$3*G878</f>
        <v>-459.66666666666538</v>
      </c>
      <c r="L878" s="35">
        <f t="shared" si="145"/>
        <v>-62.138808472220944</v>
      </c>
      <c r="M878" s="22">
        <f t="shared" si="143"/>
        <v>0</v>
      </c>
      <c r="N878" s="22">
        <f>SUM(M$3:M878)</f>
        <v>3140578.1415860616</v>
      </c>
      <c r="O878" s="22">
        <f t="shared" si="146"/>
        <v>0.87238281710723931</v>
      </c>
      <c r="P878" s="23">
        <f t="shared" si="147"/>
        <v>-1275.5716516936466</v>
      </c>
      <c r="Q878" s="23">
        <f>SUMIF(P$3:P878, "&lt;0")</f>
        <v>-1308351.2967512847</v>
      </c>
      <c r="R878" s="23">
        <f t="shared" si="148"/>
        <v>0.36343091576424574</v>
      </c>
      <c r="S878" s="20">
        <f t="shared" si="149"/>
        <v>-1275.5716516936466</v>
      </c>
      <c r="T878" s="20">
        <f t="shared" si="150"/>
        <v>-1.2755716516936466</v>
      </c>
      <c r="U878" s="20">
        <f>(0.5*'Vehicle Data'!$C$3*(E878^2-E877^2))/1000</f>
        <v>-8.1371944444443294</v>
      </c>
      <c r="V878" s="20">
        <f t="shared" si="152"/>
        <v>2.1261407407405111</v>
      </c>
      <c r="W878" s="37">
        <f>SUM(V$3:V878)/3600</f>
        <v>0.18701704526748975</v>
      </c>
      <c r="Y878" s="3"/>
    </row>
    <row r="879" spans="1:25" x14ac:dyDescent="0.3">
      <c r="A879" s="8" t="s">
        <v>19</v>
      </c>
      <c r="B879" s="8">
        <v>876</v>
      </c>
      <c r="C879" s="8">
        <v>287</v>
      </c>
      <c r="D879" s="13">
        <v>72.7</v>
      </c>
      <c r="E879" s="26">
        <f t="shared" si="144"/>
        <v>20.194444444444446</v>
      </c>
      <c r="F879" s="26">
        <f>SUM(E$3:E879)</f>
        <v>6308.9722222222263</v>
      </c>
      <c r="G879" s="32">
        <f t="shared" si="153"/>
        <v>-0.36111111111111227</v>
      </c>
      <c r="H879" s="32">
        <f t="shared" si="151"/>
        <v>-1.3888888888889089E-2</v>
      </c>
      <c r="I879" s="35">
        <f>'Vehicle Data'!$C$8</f>
        <v>185.52672000000001</v>
      </c>
      <c r="J879" s="35">
        <f>0.5*'Vehicle Data'!$C$4*'Vehicle Data'!$C$9*'Vehicle Data'!$C$6*(Calculations!E879^2)</f>
        <v>205.17202152777782</v>
      </c>
      <c r="K879" s="35">
        <f>'Vehicle Data'!$C$3*G879</f>
        <v>-569.1111111111129</v>
      </c>
      <c r="L879" s="35">
        <f t="shared" si="145"/>
        <v>-178.41236958333508</v>
      </c>
      <c r="M879" s="22">
        <f t="shared" si="143"/>
        <v>0</v>
      </c>
      <c r="N879" s="22">
        <f>SUM(M$3:M879)</f>
        <v>3140578.1415860616</v>
      </c>
      <c r="O879" s="22">
        <f t="shared" si="146"/>
        <v>0.87238281710723931</v>
      </c>
      <c r="P879" s="23">
        <f t="shared" si="147"/>
        <v>-3602.9386857523505</v>
      </c>
      <c r="Q879" s="23">
        <f>SUMIF(P$3:P879, "&lt;0")</f>
        <v>-1311954.2354370372</v>
      </c>
      <c r="R879" s="23">
        <f t="shared" si="148"/>
        <v>0.36443173206584367</v>
      </c>
      <c r="S879" s="20">
        <f t="shared" si="149"/>
        <v>-3602.9386857523505</v>
      </c>
      <c r="T879" s="20">
        <f t="shared" si="150"/>
        <v>-3.6029386857523504</v>
      </c>
      <c r="U879" s="20">
        <f>(0.5*'Vehicle Data'!$C$3*(E879^2-E878^2))/1000</f>
        <v>-10.696370370370326</v>
      </c>
      <c r="V879" s="20">
        <f t="shared" si="152"/>
        <v>2.0473407407407977</v>
      </c>
      <c r="W879" s="37">
        <f>SUM(V$3:V879)/3600</f>
        <v>0.18758575102880662</v>
      </c>
      <c r="Y879" s="3"/>
    </row>
    <row r="880" spans="1:25" x14ac:dyDescent="0.3">
      <c r="A880" s="8" t="s">
        <v>19</v>
      </c>
      <c r="B880" s="8">
        <v>877</v>
      </c>
      <c r="C880" s="8">
        <v>288</v>
      </c>
      <c r="D880" s="13">
        <v>71.3</v>
      </c>
      <c r="E880" s="26">
        <f t="shared" si="144"/>
        <v>19.805555555555554</v>
      </c>
      <c r="F880" s="26">
        <f>SUM(E$3:E880)</f>
        <v>6328.7777777777819</v>
      </c>
      <c r="G880" s="32">
        <f t="shared" si="153"/>
        <v>-0.31944444444444403</v>
      </c>
      <c r="H880" s="32">
        <f t="shared" si="151"/>
        <v>9.0277777777778553E-2</v>
      </c>
      <c r="I880" s="35">
        <f>'Vehicle Data'!$C$8</f>
        <v>185.52672000000001</v>
      </c>
      <c r="J880" s="35">
        <f>0.5*'Vehicle Data'!$C$4*'Vehicle Data'!$C$9*'Vehicle Data'!$C$6*(Calculations!E880^2)</f>
        <v>197.34602152777774</v>
      </c>
      <c r="K880" s="35">
        <f>'Vehicle Data'!$C$3*G880</f>
        <v>-503.44444444444377</v>
      </c>
      <c r="L880" s="35">
        <f t="shared" si="145"/>
        <v>-120.57170291666603</v>
      </c>
      <c r="M880" s="22">
        <f t="shared" si="143"/>
        <v>0</v>
      </c>
      <c r="N880" s="22">
        <f>SUM(M$3:M880)</f>
        <v>3140578.1415860616</v>
      </c>
      <c r="O880" s="22">
        <f t="shared" si="146"/>
        <v>0.87238281710723931</v>
      </c>
      <c r="P880" s="23">
        <f t="shared" si="147"/>
        <v>-2387.9895605439688</v>
      </c>
      <c r="Q880" s="23">
        <f>SUMIF(P$3:P880, "&lt;0")</f>
        <v>-1314342.2249975812</v>
      </c>
      <c r="R880" s="23">
        <f t="shared" si="148"/>
        <v>0.3650950624993281</v>
      </c>
      <c r="S880" s="20">
        <f t="shared" si="149"/>
        <v>-2387.9895605439688</v>
      </c>
      <c r="T880" s="20">
        <f t="shared" si="150"/>
        <v>-2.3879895605439687</v>
      </c>
      <c r="U880" s="20">
        <f>(0.5*'Vehicle Data'!$C$3*(E880^2-E879^2))/1000</f>
        <v>-12.257777777777903</v>
      </c>
      <c r="V880" s="20">
        <f t="shared" si="152"/>
        <v>1.2491259259260616</v>
      </c>
      <c r="W880" s="37">
        <f>SUM(V$3:V880)/3600</f>
        <v>0.18793273045267495</v>
      </c>
      <c r="Y880" s="3"/>
    </row>
    <row r="881" spans="1:25" x14ac:dyDescent="0.3">
      <c r="A881" s="8" t="s">
        <v>19</v>
      </c>
      <c r="B881" s="8">
        <v>878</v>
      </c>
      <c r="C881" s="8">
        <v>289</v>
      </c>
      <c r="D881" s="13">
        <v>70.400000000000006</v>
      </c>
      <c r="E881" s="26">
        <f t="shared" si="144"/>
        <v>19.555555555555557</v>
      </c>
      <c r="F881" s="26">
        <f>SUM(E$3:E881)</f>
        <v>6348.3333333333376</v>
      </c>
      <c r="G881" s="32">
        <f t="shared" si="153"/>
        <v>-0.18055555555555516</v>
      </c>
      <c r="H881" s="32">
        <f t="shared" si="151"/>
        <v>0.13194444444444384</v>
      </c>
      <c r="I881" s="35">
        <f>'Vehicle Data'!$C$8</f>
        <v>185.52672000000001</v>
      </c>
      <c r="J881" s="35">
        <f>0.5*'Vehicle Data'!$C$4*'Vehicle Data'!$C$9*'Vehicle Data'!$C$6*(Calculations!E881^2)</f>
        <v>192.39537777777781</v>
      </c>
      <c r="K881" s="35">
        <f>'Vehicle Data'!$C$3*G881</f>
        <v>-284.55555555555492</v>
      </c>
      <c r="L881" s="35">
        <f t="shared" si="145"/>
        <v>93.366542222222904</v>
      </c>
      <c r="M881" s="22">
        <f t="shared" si="143"/>
        <v>0</v>
      </c>
      <c r="N881" s="22">
        <f>SUM(M$3:M881)</f>
        <v>3140578.1415860616</v>
      </c>
      <c r="O881" s="22">
        <f t="shared" si="146"/>
        <v>0.87238281710723931</v>
      </c>
      <c r="P881" s="23">
        <f t="shared" si="147"/>
        <v>1825.8346034568035</v>
      </c>
      <c r="Q881" s="23">
        <f>SUMIF(P$3:P881, "&lt;0")</f>
        <v>-1314342.2249975812</v>
      </c>
      <c r="R881" s="23">
        <f t="shared" si="148"/>
        <v>0.3650950624993281</v>
      </c>
      <c r="S881" s="20">
        <f t="shared" si="149"/>
        <v>1825.8346034568035</v>
      </c>
      <c r="T881" s="20">
        <f t="shared" si="150"/>
        <v>1.8258346034568036</v>
      </c>
      <c r="U881" s="20">
        <f>(0.5*'Vehicle Data'!$C$3*(E881^2-E880^2))/1000</f>
        <v>-7.7541388888887939</v>
      </c>
      <c r="V881" s="20">
        <f t="shared" si="152"/>
        <v>0</v>
      </c>
      <c r="W881" s="37">
        <f>SUM(V$3:V881)/3600</f>
        <v>0.18793273045267495</v>
      </c>
      <c r="Y881" s="3"/>
    </row>
    <row r="882" spans="1:25" x14ac:dyDescent="0.3">
      <c r="A882" s="8" t="s">
        <v>19</v>
      </c>
      <c r="B882" s="8">
        <v>879</v>
      </c>
      <c r="C882" s="8">
        <v>290</v>
      </c>
      <c r="D882" s="13">
        <v>70</v>
      </c>
      <c r="E882" s="26">
        <f t="shared" si="144"/>
        <v>19.444444444444443</v>
      </c>
      <c r="F882" s="26">
        <f>SUM(E$3:E882)</f>
        <v>6367.7777777777819</v>
      </c>
      <c r="G882" s="32">
        <f t="shared" si="153"/>
        <v>-5.5555555555556344E-2</v>
      </c>
      <c r="H882" s="32">
        <f t="shared" si="151"/>
        <v>2.0833333333333134E-2</v>
      </c>
      <c r="I882" s="35">
        <f>'Vehicle Data'!$C$8</f>
        <v>185.52672000000001</v>
      </c>
      <c r="J882" s="35">
        <f>0.5*'Vehicle Data'!$C$4*'Vehicle Data'!$C$9*'Vehicle Data'!$C$6*(Calculations!E882^2)</f>
        <v>190.21527777777774</v>
      </c>
      <c r="K882" s="35">
        <f>'Vehicle Data'!$C$3*G882</f>
        <v>-87.555555555556793</v>
      </c>
      <c r="L882" s="35">
        <f t="shared" si="145"/>
        <v>288.18644222222099</v>
      </c>
      <c r="M882" s="22">
        <f t="shared" si="143"/>
        <v>0</v>
      </c>
      <c r="N882" s="22">
        <f>SUM(M$3:M882)</f>
        <v>3140578.1415860616</v>
      </c>
      <c r="O882" s="22">
        <f t="shared" si="146"/>
        <v>0.87238281710723931</v>
      </c>
      <c r="P882" s="23">
        <f t="shared" si="147"/>
        <v>5603.6252654320742</v>
      </c>
      <c r="Q882" s="23">
        <f>SUMIF(P$3:P882, "&lt;0")</f>
        <v>-1314342.2249975812</v>
      </c>
      <c r="R882" s="23">
        <f t="shared" si="148"/>
        <v>0.3650950624993281</v>
      </c>
      <c r="S882" s="20">
        <f t="shared" si="149"/>
        <v>5603.6252654320742</v>
      </c>
      <c r="T882" s="20">
        <f t="shared" si="150"/>
        <v>5.6036252654320746</v>
      </c>
      <c r="U882" s="20">
        <f>(0.5*'Vehicle Data'!$C$3*(E882^2-E881^2))/1000</f>
        <v>-3.4146666666667413</v>
      </c>
      <c r="V882" s="20">
        <f t="shared" si="152"/>
        <v>0</v>
      </c>
      <c r="W882" s="37">
        <f>SUM(V$3:V882)/3600</f>
        <v>0.18793273045267495</v>
      </c>
      <c r="Y882" s="3"/>
    </row>
    <row r="883" spans="1:25" x14ac:dyDescent="0.3">
      <c r="A883" s="8" t="s">
        <v>19</v>
      </c>
      <c r="B883" s="8">
        <v>880</v>
      </c>
      <c r="C883" s="8">
        <v>291</v>
      </c>
      <c r="D883" s="13">
        <v>70</v>
      </c>
      <c r="E883" s="26">
        <f t="shared" si="144"/>
        <v>19.444444444444443</v>
      </c>
      <c r="F883" s="26">
        <f>SUM(E$3:E883)</f>
        <v>6387.2222222222263</v>
      </c>
      <c r="G883" s="32">
        <f t="shared" si="153"/>
        <v>-0.1388888888888889</v>
      </c>
      <c r="H883" s="32">
        <f t="shared" si="151"/>
        <v>-0.11111111111111072</v>
      </c>
      <c r="I883" s="35">
        <f>'Vehicle Data'!$C$8</f>
        <v>185.52672000000001</v>
      </c>
      <c r="J883" s="35">
        <f>0.5*'Vehicle Data'!$C$4*'Vehicle Data'!$C$9*'Vehicle Data'!$C$6*(Calculations!E883^2)</f>
        <v>190.21527777777774</v>
      </c>
      <c r="K883" s="35">
        <f>'Vehicle Data'!$C$3*G883</f>
        <v>-218.88888888888889</v>
      </c>
      <c r="L883" s="35">
        <f t="shared" si="145"/>
        <v>156.8531088888889</v>
      </c>
      <c r="M883" s="22">
        <f t="shared" si="143"/>
        <v>0</v>
      </c>
      <c r="N883" s="22">
        <f>SUM(M$3:M883)</f>
        <v>3140578.1415860616</v>
      </c>
      <c r="O883" s="22">
        <f t="shared" si="146"/>
        <v>0.87238281710723931</v>
      </c>
      <c r="P883" s="23">
        <f t="shared" si="147"/>
        <v>3049.9215617283949</v>
      </c>
      <c r="Q883" s="23">
        <f>SUMIF(P$3:P883, "&lt;0")</f>
        <v>-1314342.2249975812</v>
      </c>
      <c r="R883" s="23">
        <f t="shared" si="148"/>
        <v>0.3650950624993281</v>
      </c>
      <c r="S883" s="20">
        <f t="shared" si="149"/>
        <v>3049.9215617283949</v>
      </c>
      <c r="T883" s="20">
        <f t="shared" si="150"/>
        <v>3.0499215617283948</v>
      </c>
      <c r="U883" s="20">
        <f>(0.5*'Vehicle Data'!$C$3*(E883^2-E882^2))/1000</f>
        <v>0</v>
      </c>
      <c r="V883" s="20">
        <f t="shared" si="152"/>
        <v>0</v>
      </c>
      <c r="W883" s="37">
        <f>SUM(V$3:V883)/3600</f>
        <v>0.18793273045267495</v>
      </c>
      <c r="Y883" s="3"/>
    </row>
    <row r="884" spans="1:25" x14ac:dyDescent="0.3">
      <c r="A884" s="8" t="s">
        <v>19</v>
      </c>
      <c r="B884" s="8">
        <v>881</v>
      </c>
      <c r="C884" s="8">
        <v>292</v>
      </c>
      <c r="D884" s="13">
        <v>69</v>
      </c>
      <c r="E884" s="26">
        <f t="shared" si="144"/>
        <v>19.166666666666668</v>
      </c>
      <c r="F884" s="26">
        <f>SUM(E$3:E884)</f>
        <v>6406.3888888888932</v>
      </c>
      <c r="G884" s="32">
        <f t="shared" si="153"/>
        <v>-0.27777777777777779</v>
      </c>
      <c r="H884" s="32">
        <f t="shared" si="151"/>
        <v>0</v>
      </c>
      <c r="I884" s="35">
        <f>'Vehicle Data'!$C$8</f>
        <v>185.52672000000001</v>
      </c>
      <c r="J884" s="35">
        <f>0.5*'Vehicle Data'!$C$4*'Vehicle Data'!$C$9*'Vehicle Data'!$C$6*(Calculations!E884^2)</f>
        <v>184.81937500000001</v>
      </c>
      <c r="K884" s="35">
        <f>'Vehicle Data'!$C$3*G884</f>
        <v>-437.77777777777777</v>
      </c>
      <c r="L884" s="35">
        <f t="shared" si="145"/>
        <v>-67.43168277777778</v>
      </c>
      <c r="M884" s="22">
        <f t="shared" si="143"/>
        <v>0</v>
      </c>
      <c r="N884" s="22">
        <f>SUM(M$3:M884)</f>
        <v>3140578.1415860616</v>
      </c>
      <c r="O884" s="22">
        <f t="shared" si="146"/>
        <v>0.87238281710723931</v>
      </c>
      <c r="P884" s="23">
        <f t="shared" si="147"/>
        <v>-1292.4405865740741</v>
      </c>
      <c r="Q884" s="23">
        <f>SUMIF(P$3:P884, "&lt;0")</f>
        <v>-1315634.6655841554</v>
      </c>
      <c r="R884" s="23">
        <f t="shared" si="148"/>
        <v>0.36545407377337646</v>
      </c>
      <c r="S884" s="20">
        <f t="shared" si="149"/>
        <v>-1292.4405865740741</v>
      </c>
      <c r="T884" s="20">
        <f t="shared" si="150"/>
        <v>-1.2924405865740742</v>
      </c>
      <c r="U884" s="20">
        <f>(0.5*'Vehicle Data'!$C$3*(E884^2-E883^2))/1000</f>
        <v>-8.4515432098764833</v>
      </c>
      <c r="V884" s="20">
        <f t="shared" si="152"/>
        <v>6.7612345679011874</v>
      </c>
      <c r="W884" s="37">
        <f>SUM(V$3:V884)/3600</f>
        <v>0.18981085116598084</v>
      </c>
      <c r="Y884" s="3"/>
    </row>
    <row r="885" spans="1:25" x14ac:dyDescent="0.3">
      <c r="A885" s="8" t="s">
        <v>19</v>
      </c>
      <c r="B885" s="8">
        <v>882</v>
      </c>
      <c r="C885" s="8">
        <v>293</v>
      </c>
      <c r="D885" s="13">
        <v>68</v>
      </c>
      <c r="E885" s="26">
        <f t="shared" si="144"/>
        <v>18.888888888888889</v>
      </c>
      <c r="F885" s="26">
        <f>SUM(E$3:E885)</f>
        <v>6425.2777777777819</v>
      </c>
      <c r="G885" s="32">
        <f t="shared" si="153"/>
        <v>-0.1388888888888889</v>
      </c>
      <c r="H885" s="32">
        <f t="shared" si="151"/>
        <v>0.1388888888888889</v>
      </c>
      <c r="I885" s="35">
        <f>'Vehicle Data'!$C$8</f>
        <v>185.52672000000001</v>
      </c>
      <c r="J885" s="35">
        <f>0.5*'Vehicle Data'!$C$4*'Vehicle Data'!$C$9*'Vehicle Data'!$C$6*(Calculations!E885^2)</f>
        <v>179.5011111111111</v>
      </c>
      <c r="K885" s="35">
        <f>'Vehicle Data'!$C$3*G885</f>
        <v>-218.88888888888889</v>
      </c>
      <c r="L885" s="35">
        <f t="shared" si="145"/>
        <v>146.13894222222225</v>
      </c>
      <c r="M885" s="22">
        <f t="shared" si="143"/>
        <v>0</v>
      </c>
      <c r="N885" s="22">
        <f>SUM(M$3:M885)</f>
        <v>3140578.1415860616</v>
      </c>
      <c r="O885" s="22">
        <f t="shared" si="146"/>
        <v>0.87238281710723931</v>
      </c>
      <c r="P885" s="23">
        <f t="shared" si="147"/>
        <v>2760.4022419753092</v>
      </c>
      <c r="Q885" s="23">
        <f>SUMIF(P$3:P885, "&lt;0")</f>
        <v>-1315634.6655841554</v>
      </c>
      <c r="R885" s="23">
        <f t="shared" si="148"/>
        <v>0.36545407377337646</v>
      </c>
      <c r="S885" s="20">
        <f t="shared" si="149"/>
        <v>2760.4022419753092</v>
      </c>
      <c r="T885" s="20">
        <f t="shared" si="150"/>
        <v>2.7604022419753091</v>
      </c>
      <c r="U885" s="20">
        <f>(0.5*'Vehicle Data'!$C$3*(E885^2-E884^2))/1000</f>
        <v>-8.329938271604961</v>
      </c>
      <c r="V885" s="20">
        <f t="shared" si="152"/>
        <v>0</v>
      </c>
      <c r="W885" s="37">
        <f>SUM(V$3:V885)/3600</f>
        <v>0.18981085116598084</v>
      </c>
      <c r="Y885" s="3"/>
    </row>
    <row r="886" spans="1:25" x14ac:dyDescent="0.3">
      <c r="A886" s="8" t="s">
        <v>19</v>
      </c>
      <c r="B886" s="8">
        <v>883</v>
      </c>
      <c r="C886" s="8">
        <v>294</v>
      </c>
      <c r="D886" s="13">
        <v>68</v>
      </c>
      <c r="E886" s="26">
        <f t="shared" si="144"/>
        <v>18.888888888888889</v>
      </c>
      <c r="F886" s="26">
        <f>SUM(E$3:E886)</f>
        <v>6444.1666666666706</v>
      </c>
      <c r="G886" s="32">
        <f t="shared" si="153"/>
        <v>0</v>
      </c>
      <c r="H886" s="32">
        <f t="shared" si="151"/>
        <v>7.6388888888888493E-2</v>
      </c>
      <c r="I886" s="35">
        <f>'Vehicle Data'!$C$8</f>
        <v>185.52672000000001</v>
      </c>
      <c r="J886" s="35">
        <f>0.5*'Vehicle Data'!$C$4*'Vehicle Data'!$C$9*'Vehicle Data'!$C$6*(Calculations!E886^2)</f>
        <v>179.5011111111111</v>
      </c>
      <c r="K886" s="35">
        <f>'Vehicle Data'!$C$3*G886</f>
        <v>0</v>
      </c>
      <c r="L886" s="35">
        <f t="shared" si="145"/>
        <v>365.02783111111114</v>
      </c>
      <c r="M886" s="22">
        <f t="shared" si="143"/>
        <v>0</v>
      </c>
      <c r="N886" s="22">
        <f>SUM(M$3:M886)</f>
        <v>3140578.1415860616</v>
      </c>
      <c r="O886" s="22">
        <f t="shared" si="146"/>
        <v>0.87238281710723931</v>
      </c>
      <c r="P886" s="23">
        <f t="shared" si="147"/>
        <v>0</v>
      </c>
      <c r="Q886" s="23">
        <f>SUMIF(P$3:P886, "&lt;0")</f>
        <v>-1315634.6655841554</v>
      </c>
      <c r="R886" s="23">
        <f t="shared" si="148"/>
        <v>0.36545407377337646</v>
      </c>
      <c r="S886" s="20">
        <f t="shared" si="149"/>
        <v>0</v>
      </c>
      <c r="T886" s="20">
        <f t="shared" si="150"/>
        <v>6.8949701432098776</v>
      </c>
      <c r="U886" s="20">
        <f>(0.5*'Vehicle Data'!$C$3*(E886^2-E885^2))/1000</f>
        <v>0</v>
      </c>
      <c r="V886" s="20">
        <f t="shared" si="152"/>
        <v>0</v>
      </c>
      <c r="W886" s="37">
        <f>SUM(V$3:V886)/3600</f>
        <v>0.18981085116598084</v>
      </c>
      <c r="Y886" s="3"/>
    </row>
    <row r="887" spans="1:25" x14ac:dyDescent="0.3">
      <c r="A887" s="8" t="s">
        <v>19</v>
      </c>
      <c r="B887" s="8">
        <v>884</v>
      </c>
      <c r="C887" s="8">
        <v>295</v>
      </c>
      <c r="D887" s="13">
        <v>68</v>
      </c>
      <c r="E887" s="26">
        <f t="shared" si="144"/>
        <v>18.888888888888889</v>
      </c>
      <c r="F887" s="26">
        <f>SUM(E$3:E887)</f>
        <v>6463.0555555555593</v>
      </c>
      <c r="G887" s="32">
        <f t="shared" si="153"/>
        <v>1.3888888888888099E-2</v>
      </c>
      <c r="H887" s="32">
        <f t="shared" si="151"/>
        <v>2.7777777777778172E-2</v>
      </c>
      <c r="I887" s="35">
        <f>'Vehicle Data'!$C$8</f>
        <v>185.52672000000001</v>
      </c>
      <c r="J887" s="35">
        <f>0.5*'Vehicle Data'!$C$4*'Vehicle Data'!$C$9*'Vehicle Data'!$C$6*(Calculations!E887^2)</f>
        <v>179.5011111111111</v>
      </c>
      <c r="K887" s="35">
        <f>'Vehicle Data'!$C$3*G887</f>
        <v>21.888888888887642</v>
      </c>
      <c r="L887" s="35">
        <f t="shared" si="145"/>
        <v>386.9167199999988</v>
      </c>
      <c r="M887" s="22">
        <f t="shared" si="143"/>
        <v>7308.4269333333114</v>
      </c>
      <c r="N887" s="22">
        <f>SUM(M$3:M887)</f>
        <v>3147886.5685193948</v>
      </c>
      <c r="O887" s="22">
        <f t="shared" si="146"/>
        <v>0.87441293569983192</v>
      </c>
      <c r="P887" s="23">
        <f t="shared" si="147"/>
        <v>0</v>
      </c>
      <c r="Q887" s="23">
        <f>SUMIF(P$3:P887, "&lt;0")</f>
        <v>-1315634.6655841554</v>
      </c>
      <c r="R887" s="23">
        <f t="shared" si="148"/>
        <v>0.36545407377337646</v>
      </c>
      <c r="S887" s="20">
        <f t="shared" si="149"/>
        <v>7308.4269333333114</v>
      </c>
      <c r="T887" s="20">
        <f t="shared" si="150"/>
        <v>7.3084269333333109</v>
      </c>
      <c r="U887" s="20">
        <f>(0.5*'Vehicle Data'!$C$3*(E887^2-E886^2))/1000</f>
        <v>0</v>
      </c>
      <c r="V887" s="20">
        <f t="shared" si="152"/>
        <v>0</v>
      </c>
      <c r="W887" s="37">
        <f>SUM(V$3:V887)/3600</f>
        <v>0.18981085116598084</v>
      </c>
      <c r="Y887" s="3"/>
    </row>
    <row r="888" spans="1:25" x14ac:dyDescent="0.3">
      <c r="A888" s="8" t="s">
        <v>19</v>
      </c>
      <c r="B888" s="8">
        <v>885</v>
      </c>
      <c r="C888" s="8">
        <v>296</v>
      </c>
      <c r="D888" s="13">
        <v>68.099999999999994</v>
      </c>
      <c r="E888" s="26">
        <f t="shared" si="144"/>
        <v>18.916666666666664</v>
      </c>
      <c r="F888" s="26">
        <f>SUM(E$3:E888)</f>
        <v>6481.9722222222263</v>
      </c>
      <c r="G888" s="32">
        <f t="shared" si="153"/>
        <v>5.5555555555556344E-2</v>
      </c>
      <c r="H888" s="32">
        <f t="shared" si="151"/>
        <v>2.7777777777778175E-2</v>
      </c>
      <c r="I888" s="35">
        <f>'Vehicle Data'!$C$8</f>
        <v>185.52672000000001</v>
      </c>
      <c r="J888" s="35">
        <f>0.5*'Vehicle Data'!$C$4*'Vehicle Data'!$C$9*'Vehicle Data'!$C$6*(Calculations!E888^2)</f>
        <v>180.02944374999996</v>
      </c>
      <c r="K888" s="35">
        <f>'Vehicle Data'!$C$3*G888</f>
        <v>87.555555555556793</v>
      </c>
      <c r="L888" s="35">
        <f t="shared" si="145"/>
        <v>453.11171930555679</v>
      </c>
      <c r="M888" s="22">
        <f t="shared" si="143"/>
        <v>8571.3633568634486</v>
      </c>
      <c r="N888" s="22">
        <f>SUM(M$3:M888)</f>
        <v>3156457.9318762585</v>
      </c>
      <c r="O888" s="22">
        <f t="shared" si="146"/>
        <v>0.87679386996562736</v>
      </c>
      <c r="P888" s="23">
        <f t="shared" si="147"/>
        <v>0</v>
      </c>
      <c r="Q888" s="23">
        <f>SUMIF(P$3:P888, "&lt;0")</f>
        <v>-1315634.6655841554</v>
      </c>
      <c r="R888" s="23">
        <f t="shared" si="148"/>
        <v>0.36545407377337646</v>
      </c>
      <c r="S888" s="20">
        <f t="shared" si="149"/>
        <v>8571.3633568634486</v>
      </c>
      <c r="T888" s="20">
        <f t="shared" si="150"/>
        <v>8.5713633568634489</v>
      </c>
      <c r="U888" s="20">
        <f>(0.5*'Vehicle Data'!$C$3*(E888^2-E887^2))/1000</f>
        <v>0.82752160493821902</v>
      </c>
      <c r="V888" s="20">
        <f t="shared" si="152"/>
        <v>0</v>
      </c>
      <c r="W888" s="37">
        <f>SUM(V$3:V888)/3600</f>
        <v>0.18981085116598084</v>
      </c>
      <c r="Y888" s="3"/>
    </row>
    <row r="889" spans="1:25" x14ac:dyDescent="0.3">
      <c r="A889" s="8" t="s">
        <v>19</v>
      </c>
      <c r="B889" s="8">
        <v>886</v>
      </c>
      <c r="C889" s="8">
        <v>297</v>
      </c>
      <c r="D889" s="13">
        <v>68.400000000000006</v>
      </c>
      <c r="E889" s="26">
        <f t="shared" si="144"/>
        <v>19</v>
      </c>
      <c r="F889" s="26">
        <f>SUM(E$3:E889)</f>
        <v>6500.9722222222263</v>
      </c>
      <c r="G889" s="32">
        <f t="shared" si="153"/>
        <v>6.9444444444444448E-2</v>
      </c>
      <c r="H889" s="32">
        <f t="shared" si="151"/>
        <v>-6.9444444444450373E-3</v>
      </c>
      <c r="I889" s="35">
        <f>'Vehicle Data'!$C$8</f>
        <v>185.52672000000001</v>
      </c>
      <c r="J889" s="35">
        <f>0.5*'Vehicle Data'!$C$4*'Vehicle Data'!$C$9*'Vehicle Data'!$C$6*(Calculations!E889^2)</f>
        <v>181.6191</v>
      </c>
      <c r="K889" s="35">
        <f>'Vehicle Data'!$C$3*G889</f>
        <v>109.44444444444444</v>
      </c>
      <c r="L889" s="35">
        <f t="shared" si="145"/>
        <v>476.59026444444447</v>
      </c>
      <c r="M889" s="22">
        <f t="shared" si="143"/>
        <v>9055.2150244444456</v>
      </c>
      <c r="N889" s="22">
        <f>SUM(M$3:M889)</f>
        <v>3165513.1469007027</v>
      </c>
      <c r="O889" s="22">
        <f t="shared" si="146"/>
        <v>0.87930920747241748</v>
      </c>
      <c r="P889" s="23">
        <f t="shared" si="147"/>
        <v>0</v>
      </c>
      <c r="Q889" s="23">
        <f>SUMIF(P$3:P889, "&lt;0")</f>
        <v>-1315634.6655841554</v>
      </c>
      <c r="R889" s="23">
        <f t="shared" si="148"/>
        <v>0.36545407377337646</v>
      </c>
      <c r="S889" s="20">
        <f t="shared" si="149"/>
        <v>9055.2150244444456</v>
      </c>
      <c r="T889" s="20">
        <f t="shared" si="150"/>
        <v>9.0552150244444451</v>
      </c>
      <c r="U889" s="20">
        <f>(0.5*'Vehicle Data'!$C$3*(E889^2-E888^2))/1000</f>
        <v>2.489861111111161</v>
      </c>
      <c r="V889" s="20">
        <f t="shared" si="152"/>
        <v>0</v>
      </c>
      <c r="W889" s="37">
        <f>SUM(V$3:V889)/3600</f>
        <v>0.18981085116598084</v>
      </c>
      <c r="Y889" s="3"/>
    </row>
    <row r="890" spans="1:25" x14ac:dyDescent="0.3">
      <c r="A890" s="8" t="s">
        <v>19</v>
      </c>
      <c r="B890" s="8">
        <v>887</v>
      </c>
      <c r="C890" s="8">
        <v>298</v>
      </c>
      <c r="D890" s="13">
        <v>68.599999999999994</v>
      </c>
      <c r="E890" s="26">
        <f t="shared" si="144"/>
        <v>19.055555555555554</v>
      </c>
      <c r="F890" s="26">
        <f>SUM(E$3:E890)</f>
        <v>6520.0277777777819</v>
      </c>
      <c r="G890" s="32">
        <f t="shared" si="153"/>
        <v>4.1666666666666269E-2</v>
      </c>
      <c r="H890" s="32">
        <f t="shared" si="151"/>
        <v>-4.1666666666666276E-2</v>
      </c>
      <c r="I890" s="35">
        <f>'Vehicle Data'!$C$8</f>
        <v>185.52672000000001</v>
      </c>
      <c r="J890" s="35">
        <f>0.5*'Vehicle Data'!$C$4*'Vehicle Data'!$C$9*'Vehicle Data'!$C$6*(Calculations!E890^2)</f>
        <v>182.68275277777775</v>
      </c>
      <c r="K890" s="35">
        <f>'Vehicle Data'!$C$3*G890</f>
        <v>65.666666666666046</v>
      </c>
      <c r="L890" s="35">
        <f t="shared" si="145"/>
        <v>433.87613944444382</v>
      </c>
      <c r="M890" s="22">
        <f t="shared" si="143"/>
        <v>8267.7508794135683</v>
      </c>
      <c r="N890" s="22">
        <f>SUM(M$3:M890)</f>
        <v>3173780.8977801162</v>
      </c>
      <c r="O890" s="22">
        <f t="shared" si="146"/>
        <v>0.88160580493892116</v>
      </c>
      <c r="P890" s="23">
        <f t="shared" si="147"/>
        <v>0</v>
      </c>
      <c r="Q890" s="23">
        <f>SUMIF(P$3:P890, "&lt;0")</f>
        <v>-1315634.6655841554</v>
      </c>
      <c r="R890" s="23">
        <f t="shared" si="148"/>
        <v>0.36545407377337646</v>
      </c>
      <c r="S890" s="20">
        <f t="shared" si="149"/>
        <v>8267.7508794135683</v>
      </c>
      <c r="T890" s="20">
        <f t="shared" si="150"/>
        <v>8.267750879413569</v>
      </c>
      <c r="U890" s="20">
        <f>(0.5*'Vehicle Data'!$C$3*(E890^2-E889^2))/1000</f>
        <v>1.6659876543209473</v>
      </c>
      <c r="V890" s="20">
        <f t="shared" si="152"/>
        <v>0.65909876543217105</v>
      </c>
      <c r="W890" s="37">
        <f>SUM(V$3:V890)/3600</f>
        <v>0.18999393415637866</v>
      </c>
      <c r="Y890" s="3"/>
    </row>
    <row r="891" spans="1:25" x14ac:dyDescent="0.3">
      <c r="A891" s="8" t="s">
        <v>19</v>
      </c>
      <c r="B891" s="8">
        <v>888</v>
      </c>
      <c r="C891" s="8">
        <v>299</v>
      </c>
      <c r="D891" s="13">
        <v>68.7</v>
      </c>
      <c r="E891" s="26">
        <f t="shared" si="144"/>
        <v>19.083333333333332</v>
      </c>
      <c r="F891" s="26">
        <f>SUM(E$3:E891)</f>
        <v>6539.111111111115</v>
      </c>
      <c r="G891" s="32">
        <f t="shared" si="153"/>
        <v>-1.3888888888888099E-2</v>
      </c>
      <c r="H891" s="32">
        <f t="shared" si="151"/>
        <v>-6.2500000000000389E-2</v>
      </c>
      <c r="I891" s="35">
        <f>'Vehicle Data'!$C$8</f>
        <v>185.52672000000001</v>
      </c>
      <c r="J891" s="35">
        <f>0.5*'Vehicle Data'!$C$4*'Vehicle Data'!$C$9*'Vehicle Data'!$C$6*(Calculations!E891^2)</f>
        <v>183.21574374999997</v>
      </c>
      <c r="K891" s="35">
        <f>'Vehicle Data'!$C$3*G891</f>
        <v>-21.888888888887642</v>
      </c>
      <c r="L891" s="35">
        <f t="shared" si="145"/>
        <v>346.85357486111229</v>
      </c>
      <c r="M891" s="22">
        <f t="shared" si="143"/>
        <v>0</v>
      </c>
      <c r="N891" s="22">
        <f>SUM(M$3:M891)</f>
        <v>3173780.8977801162</v>
      </c>
      <c r="O891" s="22">
        <f t="shared" si="146"/>
        <v>0.88160580493892116</v>
      </c>
      <c r="P891" s="23">
        <f t="shared" si="147"/>
        <v>6619.1223869328924</v>
      </c>
      <c r="Q891" s="23">
        <f>SUMIF(P$3:P891, "&lt;0")</f>
        <v>-1315634.6655841554</v>
      </c>
      <c r="R891" s="23">
        <f t="shared" si="148"/>
        <v>0.36545407377337646</v>
      </c>
      <c r="S891" s="20">
        <f t="shared" si="149"/>
        <v>6619.1223869328924</v>
      </c>
      <c r="T891" s="20">
        <f t="shared" si="150"/>
        <v>6.6191223869328928</v>
      </c>
      <c r="U891" s="20">
        <f>(0.5*'Vehicle Data'!$C$3*(E891^2-E890^2))/1000</f>
        <v>0.83481790123458832</v>
      </c>
      <c r="V891" s="20">
        <f t="shared" si="152"/>
        <v>0.66493580246908723</v>
      </c>
      <c r="W891" s="37">
        <f>SUM(V$3:V891)/3600</f>
        <v>0.19017863854595343</v>
      </c>
      <c r="Y891" s="3"/>
    </row>
    <row r="892" spans="1:25" x14ac:dyDescent="0.3">
      <c r="A892" s="8" t="s">
        <v>19</v>
      </c>
      <c r="B892" s="8">
        <v>889</v>
      </c>
      <c r="C892" s="8">
        <v>300</v>
      </c>
      <c r="D892" s="13">
        <v>68.5</v>
      </c>
      <c r="E892" s="26">
        <f t="shared" si="144"/>
        <v>19.027777777777779</v>
      </c>
      <c r="F892" s="26">
        <f>SUM(E$3:E892)</f>
        <v>6558.1388888888923</v>
      </c>
      <c r="G892" s="32">
        <f t="shared" si="153"/>
        <v>-8.3333333333334522E-2</v>
      </c>
      <c r="H892" s="32">
        <f t="shared" si="151"/>
        <v>-7.6388888888889478E-2</v>
      </c>
      <c r="I892" s="35">
        <f>'Vehicle Data'!$C$8</f>
        <v>185.52672000000001</v>
      </c>
      <c r="J892" s="35">
        <f>0.5*'Vehicle Data'!$C$4*'Vehicle Data'!$C$9*'Vehicle Data'!$C$6*(Calculations!E892^2)</f>
        <v>182.15053819444447</v>
      </c>
      <c r="K892" s="35">
        <f>'Vehicle Data'!$C$3*G892</f>
        <v>-131.33333333333522</v>
      </c>
      <c r="L892" s="35">
        <f t="shared" si="145"/>
        <v>236.34392486110923</v>
      </c>
      <c r="M892" s="22">
        <f t="shared" si="143"/>
        <v>0</v>
      </c>
      <c r="N892" s="22">
        <f>SUM(M$3:M892)</f>
        <v>3173780.8977801162</v>
      </c>
      <c r="O892" s="22">
        <f t="shared" si="146"/>
        <v>0.88160580493892116</v>
      </c>
      <c r="P892" s="23">
        <f t="shared" si="147"/>
        <v>4497.0996813849952</v>
      </c>
      <c r="Q892" s="23">
        <f>SUMIF(P$3:P892, "&lt;0")</f>
        <v>-1315634.6655841554</v>
      </c>
      <c r="R892" s="23">
        <f t="shared" si="148"/>
        <v>0.36545407377337646</v>
      </c>
      <c r="S892" s="20">
        <f t="shared" si="149"/>
        <v>4497.0996813849952</v>
      </c>
      <c r="T892" s="20">
        <f t="shared" si="150"/>
        <v>4.4970996813849951</v>
      </c>
      <c r="U892" s="20">
        <f>(0.5*'Vehicle Data'!$C$3*(E892^2-E891^2))/1000</f>
        <v>-1.6684197530863589</v>
      </c>
      <c r="V892" s="20">
        <f t="shared" si="152"/>
        <v>2.0025901234567578</v>
      </c>
      <c r="W892" s="37">
        <f>SUM(V$3:V892)/3600</f>
        <v>0.190734913580247</v>
      </c>
      <c r="Y892" s="3"/>
    </row>
    <row r="893" spans="1:25" x14ac:dyDescent="0.3">
      <c r="A893" s="8" t="s">
        <v>19</v>
      </c>
      <c r="B893" s="8">
        <v>890</v>
      </c>
      <c r="C893" s="8">
        <v>301</v>
      </c>
      <c r="D893" s="13">
        <v>68.099999999999994</v>
      </c>
      <c r="E893" s="26">
        <f t="shared" si="144"/>
        <v>18.916666666666664</v>
      </c>
      <c r="F893" s="26">
        <f>SUM(E$3:E893)</f>
        <v>6577.0555555555593</v>
      </c>
      <c r="G893" s="32">
        <f t="shared" si="153"/>
        <v>-0.16666666666666705</v>
      </c>
      <c r="H893" s="32">
        <f t="shared" si="151"/>
        <v>-9.0277777777776569E-2</v>
      </c>
      <c r="I893" s="35">
        <f>'Vehicle Data'!$C$8</f>
        <v>185.52672000000001</v>
      </c>
      <c r="J893" s="35">
        <f>0.5*'Vehicle Data'!$C$4*'Vehicle Data'!$C$9*'Vehicle Data'!$C$6*(Calculations!E893^2)</f>
        <v>180.02944374999996</v>
      </c>
      <c r="K893" s="35">
        <f>'Vehicle Data'!$C$3*G893</f>
        <v>-262.66666666666725</v>
      </c>
      <c r="L893" s="35">
        <f t="shared" si="145"/>
        <v>102.88949708333274</v>
      </c>
      <c r="M893" s="22">
        <f t="shared" si="143"/>
        <v>0</v>
      </c>
      <c r="N893" s="22">
        <f>SUM(M$3:M893)</f>
        <v>3173780.8977801162</v>
      </c>
      <c r="O893" s="22">
        <f t="shared" si="146"/>
        <v>0.88160580493892116</v>
      </c>
      <c r="P893" s="23">
        <f t="shared" si="147"/>
        <v>1946.3263198263774</v>
      </c>
      <c r="Q893" s="23">
        <f>SUMIF(P$3:P893, "&lt;0")</f>
        <v>-1315634.6655841554</v>
      </c>
      <c r="R893" s="23">
        <f t="shared" si="148"/>
        <v>0.36545407377337646</v>
      </c>
      <c r="S893" s="20">
        <f t="shared" si="149"/>
        <v>1946.3263198263774</v>
      </c>
      <c r="T893" s="20">
        <f t="shared" si="150"/>
        <v>1.9463263198263774</v>
      </c>
      <c r="U893" s="20">
        <f>(0.5*'Vehicle Data'!$C$3*(E893^2-E892^2))/1000</f>
        <v>-3.3222469135803374</v>
      </c>
      <c r="V893" s="20">
        <f t="shared" si="152"/>
        <v>1.3230617283951829</v>
      </c>
      <c r="W893" s="37">
        <f>SUM(V$3:V893)/3600</f>
        <v>0.1911024307270234</v>
      </c>
      <c r="Y893" s="3"/>
    </row>
    <row r="894" spans="1:25" x14ac:dyDescent="0.3">
      <c r="A894" s="8" t="s">
        <v>19</v>
      </c>
      <c r="B894" s="8">
        <v>891</v>
      </c>
      <c r="C894" s="8">
        <v>302</v>
      </c>
      <c r="D894" s="13">
        <v>67.3</v>
      </c>
      <c r="E894" s="26">
        <f t="shared" si="144"/>
        <v>18.694444444444443</v>
      </c>
      <c r="F894" s="26">
        <f>SUM(E$3:E894)</f>
        <v>6595.7500000000036</v>
      </c>
      <c r="G894" s="32">
        <f t="shared" si="153"/>
        <v>-0.26388888888888767</v>
      </c>
      <c r="H894" s="32">
        <f t="shared" si="151"/>
        <v>-9.0277777777777582E-2</v>
      </c>
      <c r="I894" s="35">
        <f>'Vehicle Data'!$C$8</f>
        <v>185.52672000000001</v>
      </c>
      <c r="J894" s="35">
        <f>0.5*'Vehicle Data'!$C$4*'Vehicle Data'!$C$9*'Vehicle Data'!$C$6*(Calculations!E894^2)</f>
        <v>175.82452152777773</v>
      </c>
      <c r="K894" s="35">
        <f>'Vehicle Data'!$C$3*G894</f>
        <v>-415.88888888888698</v>
      </c>
      <c r="L894" s="35">
        <f t="shared" si="145"/>
        <v>-54.537647361109236</v>
      </c>
      <c r="M894" s="22">
        <f t="shared" si="143"/>
        <v>0</v>
      </c>
      <c r="N894" s="22">
        <f>SUM(M$3:M894)</f>
        <v>3173780.8977801162</v>
      </c>
      <c r="O894" s="22">
        <f t="shared" si="146"/>
        <v>0.88160580493892116</v>
      </c>
      <c r="P894" s="23">
        <f t="shared" si="147"/>
        <v>-1019.5510187229587</v>
      </c>
      <c r="Q894" s="23">
        <f>SUMIF(P$3:P894, "&lt;0")</f>
        <v>-1316654.2166028784</v>
      </c>
      <c r="R894" s="23">
        <f t="shared" si="148"/>
        <v>0.36573728238968845</v>
      </c>
      <c r="S894" s="20">
        <f t="shared" si="149"/>
        <v>-1019.5510187229587</v>
      </c>
      <c r="T894" s="20">
        <f t="shared" si="150"/>
        <v>-1.0195510187229586</v>
      </c>
      <c r="U894" s="20">
        <f>(0.5*'Vehicle Data'!$C$3*(E894^2-E893^2))/1000</f>
        <v>-6.5861234567901237</v>
      </c>
      <c r="V894" s="20">
        <f t="shared" si="152"/>
        <v>2.6111012345678293</v>
      </c>
      <c r="W894" s="37">
        <f>SUM(V$3:V894)/3600</f>
        <v>0.19182773662551447</v>
      </c>
      <c r="Y894" s="3"/>
    </row>
    <row r="895" spans="1:25" x14ac:dyDescent="0.3">
      <c r="A895" s="8" t="s">
        <v>19</v>
      </c>
      <c r="B895" s="8">
        <v>892</v>
      </c>
      <c r="C895" s="8">
        <v>303</v>
      </c>
      <c r="D895" s="13">
        <v>66.2</v>
      </c>
      <c r="E895" s="26">
        <f t="shared" si="144"/>
        <v>18.388888888888889</v>
      </c>
      <c r="F895" s="26">
        <f>SUM(E$3:E895)</f>
        <v>6614.1388888888923</v>
      </c>
      <c r="G895" s="32">
        <f t="shared" si="153"/>
        <v>-0.34722222222222221</v>
      </c>
      <c r="H895" s="32">
        <f t="shared" si="151"/>
        <v>-4.8611111111111827E-2</v>
      </c>
      <c r="I895" s="35">
        <f>'Vehicle Data'!$C$8</f>
        <v>185.52672000000001</v>
      </c>
      <c r="J895" s="35">
        <f>0.5*'Vehicle Data'!$C$4*'Vehicle Data'!$C$9*'Vehicle Data'!$C$6*(Calculations!E895^2)</f>
        <v>170.12388611111112</v>
      </c>
      <c r="K895" s="35">
        <f>'Vehicle Data'!$C$3*G895</f>
        <v>-547.22222222222217</v>
      </c>
      <c r="L895" s="35">
        <f t="shared" si="145"/>
        <v>-191.57161611111104</v>
      </c>
      <c r="M895" s="22">
        <f t="shared" si="143"/>
        <v>0</v>
      </c>
      <c r="N895" s="22">
        <f>SUM(M$3:M895)</f>
        <v>3173780.8977801162</v>
      </c>
      <c r="O895" s="22">
        <f t="shared" si="146"/>
        <v>0.88160580493892116</v>
      </c>
      <c r="P895" s="23">
        <f t="shared" si="147"/>
        <v>-3522.7891629320975</v>
      </c>
      <c r="Q895" s="23">
        <f>SUMIF(P$3:P895, "&lt;0")</f>
        <v>-1320177.0057658106</v>
      </c>
      <c r="R895" s="23">
        <f t="shared" si="148"/>
        <v>0.36671583493494742</v>
      </c>
      <c r="S895" s="20">
        <f t="shared" si="149"/>
        <v>-3522.7891629320975</v>
      </c>
      <c r="T895" s="20">
        <f t="shared" si="150"/>
        <v>-3.5227891629320975</v>
      </c>
      <c r="U895" s="20">
        <f>(0.5*'Vehicle Data'!$C$3*(E895^2-E894^2))/1000</f>
        <v>-8.928842592592515</v>
      </c>
      <c r="V895" s="20">
        <f t="shared" si="152"/>
        <v>1.8741753086419131</v>
      </c>
      <c r="W895" s="37">
        <f>SUM(V$3:V895)/3600</f>
        <v>0.19234834087791502</v>
      </c>
      <c r="Y895" s="3"/>
    </row>
    <row r="896" spans="1:25" x14ac:dyDescent="0.3">
      <c r="A896" s="8" t="s">
        <v>19</v>
      </c>
      <c r="B896" s="8">
        <v>893</v>
      </c>
      <c r="C896" s="8">
        <v>304</v>
      </c>
      <c r="D896" s="13">
        <v>64.8</v>
      </c>
      <c r="E896" s="26">
        <f t="shared" si="144"/>
        <v>18</v>
      </c>
      <c r="F896" s="26">
        <f>SUM(E$3:E896)</f>
        <v>6632.1388888888923</v>
      </c>
      <c r="G896" s="32">
        <f t="shared" si="153"/>
        <v>-0.36111111111111133</v>
      </c>
      <c r="H896" s="32">
        <f t="shared" si="151"/>
        <v>2.083333333333362E-2</v>
      </c>
      <c r="I896" s="35">
        <f>'Vehicle Data'!$C$8</f>
        <v>185.52672000000001</v>
      </c>
      <c r="J896" s="35">
        <f>0.5*'Vehicle Data'!$C$4*'Vehicle Data'!$C$9*'Vehicle Data'!$C$6*(Calculations!E896^2)</f>
        <v>163.0044</v>
      </c>
      <c r="K896" s="35">
        <f>'Vehicle Data'!$C$3*G896</f>
        <v>-569.11111111111143</v>
      </c>
      <c r="L896" s="35">
        <f t="shared" si="145"/>
        <v>-220.57999111111144</v>
      </c>
      <c r="M896" s="22">
        <f t="shared" si="143"/>
        <v>0</v>
      </c>
      <c r="N896" s="22">
        <f>SUM(M$3:M896)</f>
        <v>3173780.8977801162</v>
      </c>
      <c r="O896" s="22">
        <f t="shared" si="146"/>
        <v>0.88160580493892116</v>
      </c>
      <c r="P896" s="23">
        <f t="shared" si="147"/>
        <v>-3970.4398400000059</v>
      </c>
      <c r="Q896" s="23">
        <f>SUMIF(P$3:P896, "&lt;0")</f>
        <v>-1324147.4456058105</v>
      </c>
      <c r="R896" s="23">
        <f t="shared" si="148"/>
        <v>0.36781873489050293</v>
      </c>
      <c r="S896" s="20">
        <f t="shared" si="149"/>
        <v>-3970.4398400000059</v>
      </c>
      <c r="T896" s="20">
        <f t="shared" si="150"/>
        <v>-3.9704398400000058</v>
      </c>
      <c r="U896" s="20">
        <f>(0.5*'Vehicle Data'!$C$3*(E896^2-E895^2))/1000</f>
        <v>-11.1511728395062</v>
      </c>
      <c r="V896" s="20">
        <f t="shared" si="152"/>
        <v>1.7778641975309484</v>
      </c>
      <c r="W896" s="37">
        <f>SUM(V$3:V896)/3600</f>
        <v>0.19284219204389583</v>
      </c>
      <c r="Y896" s="3"/>
    </row>
    <row r="897" spans="1:25" x14ac:dyDescent="0.3">
      <c r="A897" s="8" t="s">
        <v>19</v>
      </c>
      <c r="B897" s="8">
        <v>894</v>
      </c>
      <c r="C897" s="8">
        <v>305</v>
      </c>
      <c r="D897" s="13">
        <v>63.6</v>
      </c>
      <c r="E897" s="26">
        <f t="shared" si="144"/>
        <v>17.666666666666668</v>
      </c>
      <c r="F897" s="26">
        <f>SUM(E$3:E897)</f>
        <v>6649.8055555555593</v>
      </c>
      <c r="G897" s="32">
        <f t="shared" si="153"/>
        <v>-0.30555555555555497</v>
      </c>
      <c r="H897" s="32">
        <f t="shared" si="151"/>
        <v>7.6388888888889006E-2</v>
      </c>
      <c r="I897" s="35">
        <f>'Vehicle Data'!$C$8</f>
        <v>185.52672000000001</v>
      </c>
      <c r="J897" s="35">
        <f>0.5*'Vehicle Data'!$C$4*'Vehicle Data'!$C$9*'Vehicle Data'!$C$6*(Calculations!E897^2)</f>
        <v>157.0231</v>
      </c>
      <c r="K897" s="35">
        <f>'Vehicle Data'!$C$3*G897</f>
        <v>-481.55555555555463</v>
      </c>
      <c r="L897" s="35">
        <f t="shared" si="145"/>
        <v>-139.00573555555462</v>
      </c>
      <c r="M897" s="22">
        <f t="shared" si="143"/>
        <v>0</v>
      </c>
      <c r="N897" s="22">
        <f>SUM(M$3:M897)</f>
        <v>3173780.8977801162</v>
      </c>
      <c r="O897" s="22">
        <f t="shared" si="146"/>
        <v>0.88160580493892116</v>
      </c>
      <c r="P897" s="23">
        <f t="shared" si="147"/>
        <v>-2455.7679948147984</v>
      </c>
      <c r="Q897" s="23">
        <f>SUMIF(P$3:P897, "&lt;0")</f>
        <v>-1326603.2136006253</v>
      </c>
      <c r="R897" s="23">
        <f t="shared" si="148"/>
        <v>0.36850089266684033</v>
      </c>
      <c r="S897" s="20">
        <f t="shared" si="149"/>
        <v>-2455.7679948147984</v>
      </c>
      <c r="T897" s="20">
        <f t="shared" si="150"/>
        <v>-2.4557679948147983</v>
      </c>
      <c r="U897" s="20">
        <f>(0.5*'Vehicle Data'!$C$3*(E897^2-E896^2))/1000</f>
        <v>-9.3684444444444193</v>
      </c>
      <c r="V897" s="20">
        <f t="shared" si="152"/>
        <v>0</v>
      </c>
      <c r="W897" s="37">
        <f>SUM(V$3:V897)/3600</f>
        <v>0.19284219204389583</v>
      </c>
      <c r="Y897" s="3"/>
    </row>
    <row r="898" spans="1:25" x14ac:dyDescent="0.3">
      <c r="A898" s="8" t="s">
        <v>19</v>
      </c>
      <c r="B898" s="8">
        <v>895</v>
      </c>
      <c r="C898" s="8">
        <v>306</v>
      </c>
      <c r="D898" s="13">
        <v>62.6</v>
      </c>
      <c r="E898" s="26">
        <f t="shared" si="144"/>
        <v>17.388888888888889</v>
      </c>
      <c r="F898" s="26">
        <f>SUM(E$3:E898)</f>
        <v>6667.194444444448</v>
      </c>
      <c r="G898" s="32">
        <f t="shared" si="153"/>
        <v>-0.20833333333333331</v>
      </c>
      <c r="H898" s="32">
        <f t="shared" si="151"/>
        <v>0.10416666666666619</v>
      </c>
      <c r="I898" s="35">
        <f>'Vehicle Data'!$C$8</f>
        <v>185.52672000000001</v>
      </c>
      <c r="J898" s="35">
        <f>0.5*'Vehicle Data'!$C$4*'Vehicle Data'!$C$9*'Vehicle Data'!$C$6*(Calculations!E898^2)</f>
        <v>152.12408611111113</v>
      </c>
      <c r="K898" s="35">
        <f>'Vehicle Data'!$C$3*G898</f>
        <v>-328.33333333333331</v>
      </c>
      <c r="L898" s="35">
        <f t="shared" si="145"/>
        <v>9.317472777777823</v>
      </c>
      <c r="M898" s="22">
        <f t="shared" si="143"/>
        <v>0</v>
      </c>
      <c r="N898" s="22">
        <f>SUM(M$3:M898)</f>
        <v>3173780.8977801162</v>
      </c>
      <c r="O898" s="22">
        <f t="shared" si="146"/>
        <v>0.88160580493892116</v>
      </c>
      <c r="P898" s="23">
        <f t="shared" si="147"/>
        <v>162.02049885802549</v>
      </c>
      <c r="Q898" s="23">
        <f>SUMIF(P$3:P898, "&lt;0")</f>
        <v>-1326603.2136006253</v>
      </c>
      <c r="R898" s="23">
        <f t="shared" si="148"/>
        <v>0.36850089266684033</v>
      </c>
      <c r="S898" s="20">
        <f t="shared" si="149"/>
        <v>162.02049885802549</v>
      </c>
      <c r="T898" s="20">
        <f t="shared" si="150"/>
        <v>0.1620204988580255</v>
      </c>
      <c r="U898" s="20">
        <f>(0.5*'Vehicle Data'!$C$3*(E898^2-E897^2))/1000</f>
        <v>-7.6732716049382637</v>
      </c>
      <c r="V898" s="20">
        <f t="shared" si="152"/>
        <v>0</v>
      </c>
      <c r="W898" s="37">
        <f>SUM(V$3:V898)/3600</f>
        <v>0.19284219204389583</v>
      </c>
      <c r="Y898" s="3"/>
    </row>
    <row r="899" spans="1:25" x14ac:dyDescent="0.3">
      <c r="A899" s="8" t="s">
        <v>19</v>
      </c>
      <c r="B899" s="8">
        <v>896</v>
      </c>
      <c r="C899" s="8">
        <v>307</v>
      </c>
      <c r="D899" s="13">
        <v>62.1</v>
      </c>
      <c r="E899" s="26">
        <f t="shared" si="144"/>
        <v>17.25</v>
      </c>
      <c r="F899" s="26">
        <f>SUM(E$3:E899)</f>
        <v>6684.444444444448</v>
      </c>
      <c r="G899" s="32">
        <f t="shared" si="153"/>
        <v>-9.7222222222222612E-2</v>
      </c>
      <c r="H899" s="32">
        <f t="shared" si="151"/>
        <v>9.0277777777777568E-2</v>
      </c>
      <c r="I899" s="35">
        <f>'Vehicle Data'!$C$8</f>
        <v>185.52672000000001</v>
      </c>
      <c r="J899" s="35">
        <f>0.5*'Vehicle Data'!$C$4*'Vehicle Data'!$C$9*'Vehicle Data'!$C$6*(Calculations!E899^2)</f>
        <v>149.70369374999999</v>
      </c>
      <c r="K899" s="35">
        <f>'Vehicle Data'!$C$3*G899</f>
        <v>-153.22222222222283</v>
      </c>
      <c r="L899" s="35">
        <f t="shared" si="145"/>
        <v>182.0081915277772</v>
      </c>
      <c r="M899" s="22">
        <f t="shared" ref="M899:M962" si="154">IF(G899&gt;0,L899*E899,0)</f>
        <v>0</v>
      </c>
      <c r="N899" s="22">
        <f>SUM(M$3:M899)</f>
        <v>3173780.8977801162</v>
      </c>
      <c r="O899" s="22">
        <f t="shared" si="146"/>
        <v>0.88160580493892116</v>
      </c>
      <c r="P899" s="23">
        <f t="shared" si="147"/>
        <v>3139.6413038541568</v>
      </c>
      <c r="Q899" s="23">
        <f>SUMIF(P$3:P899, "&lt;0")</f>
        <v>-1326603.2136006253</v>
      </c>
      <c r="R899" s="23">
        <f t="shared" si="148"/>
        <v>0.36850089266684033</v>
      </c>
      <c r="S899" s="20">
        <f t="shared" si="149"/>
        <v>3139.6413038541568</v>
      </c>
      <c r="T899" s="20">
        <f t="shared" si="150"/>
        <v>3.1396413038541566</v>
      </c>
      <c r="U899" s="20">
        <f>(0.5*'Vehicle Data'!$C$3*(E899^2-E898^2))/1000</f>
        <v>-3.791033950617317</v>
      </c>
      <c r="V899" s="20">
        <f t="shared" si="152"/>
        <v>0</v>
      </c>
      <c r="W899" s="37">
        <f>SUM(V$3:V899)/3600</f>
        <v>0.19284219204389583</v>
      </c>
      <c r="Y899" s="3"/>
    </row>
    <row r="900" spans="1:25" x14ac:dyDescent="0.3">
      <c r="A900" s="8" t="s">
        <v>19</v>
      </c>
      <c r="B900" s="8">
        <v>897</v>
      </c>
      <c r="C900" s="8">
        <v>308</v>
      </c>
      <c r="D900" s="13">
        <v>61.9</v>
      </c>
      <c r="E900" s="26">
        <f t="shared" ref="E900:E963" si="155">D900/3.6</f>
        <v>17.194444444444443</v>
      </c>
      <c r="F900" s="26">
        <f>SUM(E$3:E900)</f>
        <v>6701.6388888888923</v>
      </c>
      <c r="G900" s="32">
        <f t="shared" si="153"/>
        <v>-2.7777777777778172E-2</v>
      </c>
      <c r="H900" s="32">
        <f t="shared" si="151"/>
        <v>4.1666666666666761E-2</v>
      </c>
      <c r="I900" s="35">
        <f>'Vehicle Data'!$C$8</f>
        <v>185.52672000000001</v>
      </c>
      <c r="J900" s="35">
        <f>0.5*'Vehicle Data'!$C$4*'Vehicle Data'!$C$9*'Vehicle Data'!$C$6*(Calculations!E900^2)</f>
        <v>148.74097152777776</v>
      </c>
      <c r="K900" s="35">
        <f>'Vehicle Data'!$C$3*G900</f>
        <v>-43.777777777778397</v>
      </c>
      <c r="L900" s="35">
        <f t="shared" ref="L900:L963" si="156">SUM(I900:K900)</f>
        <v>290.48991374999935</v>
      </c>
      <c r="M900" s="22">
        <f t="shared" si="154"/>
        <v>0</v>
      </c>
      <c r="N900" s="22">
        <f>SUM(M$3:M900)</f>
        <v>3173780.8977801162</v>
      </c>
      <c r="O900" s="22">
        <f t="shared" ref="O900:O963" si="157">N900/3600000</f>
        <v>0.88160580493892116</v>
      </c>
      <c r="P900" s="23">
        <f t="shared" ref="P900:P963" si="158">IF(G900&lt;0,E900*L900,0)</f>
        <v>4994.8126836458214</v>
      </c>
      <c r="Q900" s="23">
        <f>SUMIF(P$3:P900, "&lt;0")</f>
        <v>-1326603.2136006253</v>
      </c>
      <c r="R900" s="23">
        <f t="shared" ref="R900:R963" si="159">Q900/3600000*-1</f>
        <v>0.36850089266684033</v>
      </c>
      <c r="S900" s="20">
        <f t="shared" ref="S900:S963" si="160">IF(M900&gt;0,M900,P900)</f>
        <v>4994.8126836458214</v>
      </c>
      <c r="T900" s="20">
        <f t="shared" ref="T900:T963" si="161">L900*E900/1000</f>
        <v>4.9948126836458213</v>
      </c>
      <c r="U900" s="20">
        <f>(0.5*'Vehicle Data'!$C$3*(E900^2-E899^2))/1000</f>
        <v>-1.5079012345679366</v>
      </c>
      <c r="V900" s="20">
        <f t="shared" si="152"/>
        <v>0</v>
      </c>
      <c r="W900" s="37">
        <f>SUM(V$3:V900)/3600</f>
        <v>0.19284219204389583</v>
      </c>
      <c r="Y900" s="3"/>
    </row>
    <row r="901" spans="1:25" x14ac:dyDescent="0.3">
      <c r="A901" s="8" t="s">
        <v>19</v>
      </c>
      <c r="B901" s="8">
        <v>898</v>
      </c>
      <c r="C901" s="8">
        <v>309</v>
      </c>
      <c r="D901" s="13">
        <v>61.9</v>
      </c>
      <c r="E901" s="26">
        <f t="shared" si="155"/>
        <v>17.194444444444443</v>
      </c>
      <c r="F901" s="26">
        <f>SUM(E$3:E901)</f>
        <v>6718.8333333333367</v>
      </c>
      <c r="G901" s="32">
        <f t="shared" si="153"/>
        <v>-1.3888888888889086E-2</v>
      </c>
      <c r="H901" s="32">
        <f t="shared" ref="H901:H964" si="162">($G902-$G900)/2</f>
        <v>-1.3888888888888593E-2</v>
      </c>
      <c r="I901" s="35">
        <f>'Vehicle Data'!$C$8</f>
        <v>185.52672000000001</v>
      </c>
      <c r="J901" s="35">
        <f>0.5*'Vehicle Data'!$C$4*'Vehicle Data'!$C$9*'Vehicle Data'!$C$6*(Calculations!E901^2)</f>
        <v>148.74097152777776</v>
      </c>
      <c r="K901" s="35">
        <f>'Vehicle Data'!$C$3*G901</f>
        <v>-21.888888888889198</v>
      </c>
      <c r="L901" s="35">
        <f t="shared" si="156"/>
        <v>312.37880263888854</v>
      </c>
      <c r="M901" s="22">
        <f t="shared" si="154"/>
        <v>0</v>
      </c>
      <c r="N901" s="22">
        <f>SUM(M$3:M901)</f>
        <v>3173780.8977801162</v>
      </c>
      <c r="O901" s="22">
        <f t="shared" si="157"/>
        <v>0.88160580493892116</v>
      </c>
      <c r="P901" s="23">
        <f t="shared" si="158"/>
        <v>5371.1799675964439</v>
      </c>
      <c r="Q901" s="23">
        <f>SUMIF(P$3:P901, "&lt;0")</f>
        <v>-1326603.2136006253</v>
      </c>
      <c r="R901" s="23">
        <f t="shared" si="159"/>
        <v>0.36850089266684033</v>
      </c>
      <c r="S901" s="20">
        <f t="shared" si="160"/>
        <v>5371.1799675964439</v>
      </c>
      <c r="T901" s="20">
        <f t="shared" si="161"/>
        <v>5.3711799675964436</v>
      </c>
      <c r="U901" s="20">
        <f>(0.5*'Vehicle Data'!$C$3*(E901^2-E900^2))/1000</f>
        <v>0</v>
      </c>
      <c r="V901" s="20">
        <f t="shared" ref="V901:V964" si="163">IF(U900-U901&gt;0,(U900-U901)*0.8,0)</f>
        <v>0</v>
      </c>
      <c r="W901" s="37">
        <f>SUM(V$3:V901)/3600</f>
        <v>0.19284219204389583</v>
      </c>
      <c r="Y901" s="3"/>
    </row>
    <row r="902" spans="1:25" x14ac:dyDescent="0.3">
      <c r="A902" s="8" t="s">
        <v>19</v>
      </c>
      <c r="B902" s="8">
        <v>899</v>
      </c>
      <c r="C902" s="8">
        <v>310</v>
      </c>
      <c r="D902" s="13">
        <v>61.8</v>
      </c>
      <c r="E902" s="26">
        <f t="shared" si="155"/>
        <v>17.166666666666664</v>
      </c>
      <c r="F902" s="26">
        <f>SUM(E$3:E902)</f>
        <v>6736.0000000000036</v>
      </c>
      <c r="G902" s="32">
        <f t="shared" ref="G902:G965" si="164">($D903-$D901)/2/3.6</f>
        <v>-5.5555555555555358E-2</v>
      </c>
      <c r="H902" s="32">
        <f t="shared" si="162"/>
        <v>-5.5555555555555358E-2</v>
      </c>
      <c r="I902" s="35">
        <f>'Vehicle Data'!$C$8</f>
        <v>185.52672000000001</v>
      </c>
      <c r="J902" s="35">
        <f>0.5*'Vehicle Data'!$C$4*'Vehicle Data'!$C$9*'Vehicle Data'!$C$6*(Calculations!E902^2)</f>
        <v>148.26077499999994</v>
      </c>
      <c r="K902" s="35">
        <f>'Vehicle Data'!$C$3*G902</f>
        <v>-87.555555555555244</v>
      </c>
      <c r="L902" s="35">
        <f t="shared" si="156"/>
        <v>246.23193944444466</v>
      </c>
      <c r="M902" s="22">
        <f t="shared" si="154"/>
        <v>0</v>
      </c>
      <c r="N902" s="22">
        <f>SUM(M$3:M902)</f>
        <v>3173780.8977801162</v>
      </c>
      <c r="O902" s="22">
        <f t="shared" si="157"/>
        <v>0.88160580493892116</v>
      </c>
      <c r="P902" s="23">
        <f t="shared" si="158"/>
        <v>4226.9816271296331</v>
      </c>
      <c r="Q902" s="23">
        <f>SUMIF(P$3:P902, "&lt;0")</f>
        <v>-1326603.2136006253</v>
      </c>
      <c r="R902" s="23">
        <f t="shared" si="159"/>
        <v>0.36850089266684033</v>
      </c>
      <c r="S902" s="20">
        <f t="shared" si="160"/>
        <v>4226.9816271296331</v>
      </c>
      <c r="T902" s="20">
        <f t="shared" si="161"/>
        <v>4.226981627129633</v>
      </c>
      <c r="U902" s="20">
        <f>(0.5*'Vehicle Data'!$C$3*(E902^2-E901^2))/1000</f>
        <v>-0.75212654320992078</v>
      </c>
      <c r="V902" s="20">
        <f t="shared" si="163"/>
        <v>0.60170123456793667</v>
      </c>
      <c r="W902" s="37">
        <f>SUM(V$3:V902)/3600</f>
        <v>0.19300933127572026</v>
      </c>
      <c r="Y902" s="3"/>
    </row>
    <row r="903" spans="1:25" x14ac:dyDescent="0.3">
      <c r="A903" s="8" t="s">
        <v>19</v>
      </c>
      <c r="B903" s="8">
        <v>900</v>
      </c>
      <c r="C903" s="8">
        <v>311</v>
      </c>
      <c r="D903" s="13">
        <v>61.5</v>
      </c>
      <c r="E903" s="26">
        <f t="shared" si="155"/>
        <v>17.083333333333332</v>
      </c>
      <c r="F903" s="26">
        <f>SUM(E$3:E903)</f>
        <v>6753.0833333333367</v>
      </c>
      <c r="G903" s="32">
        <f t="shared" si="164"/>
        <v>-0.12499999999999981</v>
      </c>
      <c r="H903" s="32">
        <f t="shared" si="162"/>
        <v>-9.7222222222222127E-2</v>
      </c>
      <c r="I903" s="35">
        <f>'Vehicle Data'!$C$8</f>
        <v>185.52672000000001</v>
      </c>
      <c r="J903" s="35">
        <f>0.5*'Vehicle Data'!$C$4*'Vehicle Data'!$C$9*'Vehicle Data'!$C$6*(Calculations!E903^2)</f>
        <v>146.82484374999996</v>
      </c>
      <c r="K903" s="35">
        <f>'Vehicle Data'!$C$3*G903</f>
        <v>-196.99999999999969</v>
      </c>
      <c r="L903" s="35">
        <f t="shared" si="156"/>
        <v>135.35156375000028</v>
      </c>
      <c r="M903" s="22">
        <f t="shared" si="154"/>
        <v>0</v>
      </c>
      <c r="N903" s="22">
        <f>SUM(M$3:M903)</f>
        <v>3173780.8977801162</v>
      </c>
      <c r="O903" s="22">
        <f t="shared" si="157"/>
        <v>0.88160580493892116</v>
      </c>
      <c r="P903" s="23">
        <f t="shared" si="158"/>
        <v>2312.2558807291712</v>
      </c>
      <c r="Q903" s="23">
        <f>SUMIF(P$3:P903, "&lt;0")</f>
        <v>-1326603.2136006253</v>
      </c>
      <c r="R903" s="23">
        <f t="shared" si="159"/>
        <v>0.36850089266684033</v>
      </c>
      <c r="S903" s="20">
        <f t="shared" si="160"/>
        <v>2312.2558807291712</v>
      </c>
      <c r="T903" s="20">
        <f t="shared" si="161"/>
        <v>2.3122558807291713</v>
      </c>
      <c r="U903" s="20">
        <f>(0.5*'Vehicle Data'!$C$3*(E903^2-E902^2))/1000</f>
        <v>-2.2490833333333033</v>
      </c>
      <c r="V903" s="20">
        <f t="shared" si="163"/>
        <v>1.1975654320987061</v>
      </c>
      <c r="W903" s="37">
        <f>SUM(V$3:V903)/3600</f>
        <v>0.19334198834019212</v>
      </c>
      <c r="Y903" s="3"/>
    </row>
    <row r="904" spans="1:25" x14ac:dyDescent="0.3">
      <c r="A904" s="8" t="s">
        <v>19</v>
      </c>
      <c r="B904" s="8">
        <v>901</v>
      </c>
      <c r="C904" s="8">
        <v>312</v>
      </c>
      <c r="D904" s="13">
        <v>60.9</v>
      </c>
      <c r="E904" s="26">
        <f t="shared" si="155"/>
        <v>16.916666666666664</v>
      </c>
      <c r="F904" s="26">
        <f>SUM(E$3:E904)</f>
        <v>6770.0000000000036</v>
      </c>
      <c r="G904" s="32">
        <f t="shared" si="164"/>
        <v>-0.24999999999999961</v>
      </c>
      <c r="H904" s="32">
        <f t="shared" si="162"/>
        <v>-0.37499999999999989</v>
      </c>
      <c r="I904" s="35">
        <f>'Vehicle Data'!$C$8</f>
        <v>185.52672000000001</v>
      </c>
      <c r="J904" s="35">
        <f>0.5*'Vehicle Data'!$C$4*'Vehicle Data'!$C$9*'Vehicle Data'!$C$6*(Calculations!E904^2)</f>
        <v>143.97394374999996</v>
      </c>
      <c r="K904" s="35">
        <f>'Vehicle Data'!$C$3*G904</f>
        <v>-393.99999999999937</v>
      </c>
      <c r="L904" s="35">
        <f t="shared" si="156"/>
        <v>-64.49933624999943</v>
      </c>
      <c r="M904" s="22">
        <f t="shared" si="154"/>
        <v>0</v>
      </c>
      <c r="N904" s="22">
        <f>SUM(M$3:M904)</f>
        <v>3173780.8977801162</v>
      </c>
      <c r="O904" s="22">
        <f t="shared" si="157"/>
        <v>0.88160580493892116</v>
      </c>
      <c r="P904" s="23">
        <f t="shared" si="158"/>
        <v>-1091.1137715624902</v>
      </c>
      <c r="Q904" s="23">
        <f>SUMIF(P$3:P904, "&lt;0")</f>
        <v>-1327694.3273721877</v>
      </c>
      <c r="R904" s="23">
        <f t="shared" si="159"/>
        <v>0.3688039798256077</v>
      </c>
      <c r="S904" s="20">
        <f t="shared" si="160"/>
        <v>-1091.1137715624902</v>
      </c>
      <c r="T904" s="20">
        <f t="shared" si="161"/>
        <v>-1.0911137715624901</v>
      </c>
      <c r="U904" s="20">
        <f>(0.5*'Vehicle Data'!$C$3*(E904^2-E903^2))/1000</f>
        <v>-4.4653333333333487</v>
      </c>
      <c r="V904" s="20">
        <f t="shared" si="163"/>
        <v>1.7730000000000363</v>
      </c>
      <c r="W904" s="37">
        <f>SUM(V$3:V904)/3600</f>
        <v>0.19383448834019212</v>
      </c>
      <c r="Y904" s="3"/>
    </row>
    <row r="905" spans="1:25" x14ac:dyDescent="0.3">
      <c r="A905" s="8" t="s">
        <v>19</v>
      </c>
      <c r="B905" s="8">
        <v>902</v>
      </c>
      <c r="C905" s="8">
        <v>313</v>
      </c>
      <c r="D905" s="13">
        <v>59.7</v>
      </c>
      <c r="E905" s="26">
        <f t="shared" si="155"/>
        <v>16.583333333333332</v>
      </c>
      <c r="F905" s="26">
        <f>SUM(E$3:E905)</f>
        <v>6786.5833333333367</v>
      </c>
      <c r="G905" s="32">
        <f t="shared" si="164"/>
        <v>-0.87499999999999956</v>
      </c>
      <c r="H905" s="32">
        <f t="shared" si="162"/>
        <v>-0.59722222222222288</v>
      </c>
      <c r="I905" s="35">
        <f>'Vehicle Data'!$C$8</f>
        <v>185.52672000000001</v>
      </c>
      <c r="J905" s="35">
        <f>0.5*'Vehicle Data'!$C$4*'Vehicle Data'!$C$9*'Vehicle Data'!$C$6*(Calculations!E905^2)</f>
        <v>138.35599374999998</v>
      </c>
      <c r="K905" s="35">
        <f>'Vehicle Data'!$C$3*G905</f>
        <v>-1378.9999999999993</v>
      </c>
      <c r="L905" s="35">
        <f t="shared" si="156"/>
        <v>-1055.1172862499993</v>
      </c>
      <c r="M905" s="22">
        <f t="shared" si="154"/>
        <v>0</v>
      </c>
      <c r="N905" s="22">
        <f>SUM(M$3:M905)</f>
        <v>3173780.8977801162</v>
      </c>
      <c r="O905" s="22">
        <f t="shared" si="157"/>
        <v>0.88160580493892116</v>
      </c>
      <c r="P905" s="23">
        <f t="shared" si="158"/>
        <v>-17497.361663645821</v>
      </c>
      <c r="Q905" s="23">
        <f>SUMIF(P$3:P905, "&lt;0")</f>
        <v>-1345191.6890358336</v>
      </c>
      <c r="R905" s="23">
        <f t="shared" si="159"/>
        <v>0.37366435806550935</v>
      </c>
      <c r="S905" s="20">
        <f t="shared" si="160"/>
        <v>-17497.361663645821</v>
      </c>
      <c r="T905" s="20">
        <f t="shared" si="161"/>
        <v>-17.497361663645822</v>
      </c>
      <c r="U905" s="20">
        <f>(0.5*'Vehicle Data'!$C$3*(E905^2-E904^2))/1000</f>
        <v>-8.799333333333303</v>
      </c>
      <c r="V905" s="20">
        <f t="shared" si="163"/>
        <v>3.4671999999999636</v>
      </c>
      <c r="W905" s="37">
        <f>SUM(V$3:V905)/3600</f>
        <v>0.19479759945130323</v>
      </c>
      <c r="Y905" s="3"/>
    </row>
    <row r="906" spans="1:25" x14ac:dyDescent="0.3">
      <c r="A906" s="8" t="s">
        <v>19</v>
      </c>
      <c r="B906" s="8">
        <v>903</v>
      </c>
      <c r="C906" s="8">
        <v>314</v>
      </c>
      <c r="D906" s="13">
        <v>54.6</v>
      </c>
      <c r="E906" s="26">
        <f t="shared" si="155"/>
        <v>15.166666666666666</v>
      </c>
      <c r="F906" s="26">
        <f>SUM(E$3:E906)</f>
        <v>6801.7500000000036</v>
      </c>
      <c r="G906" s="32">
        <f t="shared" si="164"/>
        <v>-1.4444444444444453</v>
      </c>
      <c r="H906" s="32">
        <f t="shared" si="162"/>
        <v>-0.23611111111111149</v>
      </c>
      <c r="I906" s="35">
        <f>'Vehicle Data'!$C$8</f>
        <v>185.52672000000001</v>
      </c>
      <c r="J906" s="35">
        <f>0.5*'Vehicle Data'!$C$4*'Vehicle Data'!$C$9*'Vehicle Data'!$C$6*(Calculations!E906^2)</f>
        <v>115.726975</v>
      </c>
      <c r="K906" s="35">
        <f>'Vehicle Data'!$C$3*G906</f>
        <v>-2276.4444444444457</v>
      </c>
      <c r="L906" s="35">
        <f t="shared" si="156"/>
        <v>-1975.1907494444458</v>
      </c>
      <c r="M906" s="22">
        <f t="shared" si="154"/>
        <v>0</v>
      </c>
      <c r="N906" s="22">
        <f>SUM(M$3:M906)</f>
        <v>3173780.8977801162</v>
      </c>
      <c r="O906" s="22">
        <f t="shared" si="157"/>
        <v>0.88160580493892116</v>
      </c>
      <c r="P906" s="23">
        <f t="shared" si="158"/>
        <v>-29957.059699907426</v>
      </c>
      <c r="Q906" s="23">
        <f>SUMIF(P$3:P906, "&lt;0")</f>
        <v>-1375148.748735741</v>
      </c>
      <c r="R906" s="23">
        <f t="shared" si="159"/>
        <v>0.38198576353770586</v>
      </c>
      <c r="S906" s="20">
        <f t="shared" si="160"/>
        <v>-29957.059699907426</v>
      </c>
      <c r="T906" s="20">
        <f t="shared" si="161"/>
        <v>-29.957059699907425</v>
      </c>
      <c r="U906" s="20">
        <f>(0.5*'Vehicle Data'!$C$3*(E906^2-E905^2))/1000</f>
        <v>-35.443583333333308</v>
      </c>
      <c r="V906" s="20">
        <f t="shared" si="163"/>
        <v>21.315400000000007</v>
      </c>
      <c r="W906" s="37">
        <f>SUM(V$3:V906)/3600</f>
        <v>0.20071854389574767</v>
      </c>
      <c r="Y906" s="3"/>
    </row>
    <row r="907" spans="1:25" x14ac:dyDescent="0.3">
      <c r="A907" s="8" t="s">
        <v>19</v>
      </c>
      <c r="B907" s="8">
        <v>904</v>
      </c>
      <c r="C907" s="8">
        <v>315</v>
      </c>
      <c r="D907" s="13">
        <v>49.3</v>
      </c>
      <c r="E907" s="26">
        <f t="shared" si="155"/>
        <v>13.694444444444443</v>
      </c>
      <c r="F907" s="26">
        <f>SUM(E$3:E907)</f>
        <v>6815.444444444448</v>
      </c>
      <c r="G907" s="32">
        <f t="shared" si="164"/>
        <v>-1.3472222222222225</v>
      </c>
      <c r="H907" s="32">
        <f t="shared" si="162"/>
        <v>0.23611111111111155</v>
      </c>
      <c r="I907" s="35">
        <f>'Vehicle Data'!$C$8</f>
        <v>185.52672000000001</v>
      </c>
      <c r="J907" s="35">
        <f>0.5*'Vehicle Data'!$C$4*'Vehicle Data'!$C$9*'Vehicle Data'!$C$6*(Calculations!E907^2)</f>
        <v>94.35027152777775</v>
      </c>
      <c r="K907" s="35">
        <f>'Vehicle Data'!$C$3*G907</f>
        <v>-2123.2222222222226</v>
      </c>
      <c r="L907" s="35">
        <f t="shared" si="156"/>
        <v>-1843.3452306944448</v>
      </c>
      <c r="M907" s="22">
        <f t="shared" si="154"/>
        <v>0</v>
      </c>
      <c r="N907" s="22">
        <f>SUM(M$3:M907)</f>
        <v>3173780.8977801162</v>
      </c>
      <c r="O907" s="22">
        <f t="shared" si="157"/>
        <v>0.88160580493892116</v>
      </c>
      <c r="P907" s="23">
        <f t="shared" si="158"/>
        <v>-25243.588853676698</v>
      </c>
      <c r="Q907" s="23">
        <f>SUMIF(P$3:P907, "&lt;0")</f>
        <v>-1400392.3375894178</v>
      </c>
      <c r="R907" s="23">
        <f t="shared" si="159"/>
        <v>0.38899787155261606</v>
      </c>
      <c r="S907" s="20">
        <f t="shared" si="160"/>
        <v>-25243.588853676698</v>
      </c>
      <c r="T907" s="20">
        <f t="shared" si="161"/>
        <v>-25.243588853676698</v>
      </c>
      <c r="U907" s="20">
        <f>(0.5*'Vehicle Data'!$C$3*(E907^2-E906^2))/1000</f>
        <v>-33.482095679012382</v>
      </c>
      <c r="V907" s="20">
        <f t="shared" si="163"/>
        <v>0</v>
      </c>
      <c r="W907" s="37">
        <f>SUM(V$3:V907)/3600</f>
        <v>0.20071854389574767</v>
      </c>
      <c r="X907" s="3">
        <f>SUM(T907-T906)+2.67</f>
        <v>7.3834708462307272</v>
      </c>
      <c r="Y907" s="3"/>
    </row>
    <row r="908" spans="1:25" x14ac:dyDescent="0.3">
      <c r="A908" s="8" t="s">
        <v>19</v>
      </c>
      <c r="B908" s="8">
        <v>905</v>
      </c>
      <c r="C908" s="8">
        <v>316</v>
      </c>
      <c r="D908" s="13">
        <v>44.9</v>
      </c>
      <c r="E908" s="26">
        <f t="shared" si="155"/>
        <v>12.472222222222221</v>
      </c>
      <c r="F908" s="26">
        <f>SUM(E$3:E908)</f>
        <v>6827.9166666666706</v>
      </c>
      <c r="G908" s="32">
        <f t="shared" si="164"/>
        <v>-0.97222222222222221</v>
      </c>
      <c r="H908" s="32">
        <f t="shared" si="162"/>
        <v>0.43055555555555569</v>
      </c>
      <c r="I908" s="35">
        <f>'Vehicle Data'!$C$8</f>
        <v>185.52672000000001</v>
      </c>
      <c r="J908" s="35">
        <f>0.5*'Vehicle Data'!$C$4*'Vehicle Data'!$C$9*'Vehicle Data'!$C$6*(Calculations!E908^2)</f>
        <v>78.260388194444431</v>
      </c>
      <c r="K908" s="35">
        <f>'Vehicle Data'!$C$3*G908</f>
        <v>-1532.2222222222222</v>
      </c>
      <c r="L908" s="35">
        <f t="shared" si="156"/>
        <v>-1268.4351140277777</v>
      </c>
      <c r="M908" s="22">
        <f t="shared" si="154"/>
        <v>0</v>
      </c>
      <c r="N908" s="22">
        <f>SUM(M$3:M908)</f>
        <v>3173780.8977801162</v>
      </c>
      <c r="O908" s="22">
        <f t="shared" si="157"/>
        <v>0.88160580493892116</v>
      </c>
      <c r="P908" s="23">
        <f t="shared" si="158"/>
        <v>-15820.204616624225</v>
      </c>
      <c r="Q908" s="23">
        <f>SUMIF(P$3:P908, "&lt;0")</f>
        <v>-1416212.542206042</v>
      </c>
      <c r="R908" s="23">
        <f t="shared" si="159"/>
        <v>0.39339237283501166</v>
      </c>
      <c r="S908" s="20">
        <f t="shared" si="160"/>
        <v>-15820.204616624225</v>
      </c>
      <c r="T908" s="20">
        <f t="shared" si="161"/>
        <v>-15.820204616624226</v>
      </c>
      <c r="U908" s="20">
        <f>(0.5*'Vehicle Data'!$C$3*(E908^2-E907^2))/1000</f>
        <v>-25.201407407407395</v>
      </c>
      <c r="V908" s="20">
        <f t="shared" si="163"/>
        <v>0</v>
      </c>
      <c r="W908" s="37">
        <f>SUM(V$3:V908)/3600</f>
        <v>0.20071854389574767</v>
      </c>
      <c r="X908" s="3">
        <f t="shared" ref="X908:X914" si="165">SUM(T908-T907)+2.67</f>
        <v>12.093384237052472</v>
      </c>
      <c r="Y908" s="3"/>
    </row>
    <row r="909" spans="1:25" x14ac:dyDescent="0.3">
      <c r="A909" s="8" t="s">
        <v>19</v>
      </c>
      <c r="B909" s="8">
        <v>906</v>
      </c>
      <c r="C909" s="8">
        <v>317</v>
      </c>
      <c r="D909" s="13">
        <v>42.3</v>
      </c>
      <c r="E909" s="26">
        <f t="shared" si="155"/>
        <v>11.749999999999998</v>
      </c>
      <c r="F909" s="26">
        <f>SUM(E$3:E909)</f>
        <v>6839.6666666666706</v>
      </c>
      <c r="G909" s="32">
        <f t="shared" si="164"/>
        <v>-0.4861111111111111</v>
      </c>
      <c r="H909" s="32">
        <f t="shared" si="162"/>
        <v>0.41666666666666663</v>
      </c>
      <c r="I909" s="35">
        <f>'Vehicle Data'!$C$8</f>
        <v>185.52672000000001</v>
      </c>
      <c r="J909" s="35">
        <f>0.5*'Vehicle Data'!$C$4*'Vehicle Data'!$C$9*'Vehicle Data'!$C$6*(Calculations!E909^2)</f>
        <v>69.459243749999985</v>
      </c>
      <c r="K909" s="35">
        <f>'Vehicle Data'!$C$3*G909</f>
        <v>-766.11111111111109</v>
      </c>
      <c r="L909" s="35">
        <f t="shared" si="156"/>
        <v>-511.12514736111109</v>
      </c>
      <c r="M909" s="22">
        <f t="shared" si="154"/>
        <v>0</v>
      </c>
      <c r="N909" s="22">
        <f>SUM(M$3:M909)</f>
        <v>3173780.8977801162</v>
      </c>
      <c r="O909" s="22">
        <f t="shared" si="157"/>
        <v>0.88160580493892116</v>
      </c>
      <c r="P909" s="23">
        <f t="shared" si="158"/>
        <v>-6005.7204814930546</v>
      </c>
      <c r="Q909" s="23">
        <f>SUMIF(P$3:P909, "&lt;0")</f>
        <v>-1422218.262687535</v>
      </c>
      <c r="R909" s="23">
        <f t="shared" si="159"/>
        <v>0.39506062852431528</v>
      </c>
      <c r="S909" s="20">
        <f t="shared" si="160"/>
        <v>-6005.7204814930546</v>
      </c>
      <c r="T909" s="20">
        <f t="shared" si="161"/>
        <v>-6.0057204814930545</v>
      </c>
      <c r="U909" s="20">
        <f>(0.5*'Vehicle Data'!$C$3*(E909^2-E908^2))/1000</f>
        <v>-13.785135802469133</v>
      </c>
      <c r="V909" s="20">
        <f t="shared" si="163"/>
        <v>0</v>
      </c>
      <c r="W909" s="37">
        <f>SUM(V$3:V909)/3600</f>
        <v>0.20071854389574767</v>
      </c>
      <c r="X909" s="3">
        <f t="shared" si="165"/>
        <v>12.48448413513117</v>
      </c>
      <c r="Y909" s="3"/>
    </row>
    <row r="910" spans="1:25" x14ac:dyDescent="0.3">
      <c r="A910" s="8" t="s">
        <v>19</v>
      </c>
      <c r="B910" s="8">
        <v>907</v>
      </c>
      <c r="C910" s="8">
        <v>318</v>
      </c>
      <c r="D910" s="13">
        <v>41.4</v>
      </c>
      <c r="E910" s="26">
        <f t="shared" si="155"/>
        <v>11.5</v>
      </c>
      <c r="F910" s="26">
        <f>SUM(E$3:E910)</f>
        <v>6851.1666666666706</v>
      </c>
      <c r="G910" s="32">
        <f t="shared" si="164"/>
        <v>-0.1388888888888889</v>
      </c>
      <c r="H910" s="32">
        <f t="shared" si="162"/>
        <v>0.29166666666666685</v>
      </c>
      <c r="I910" s="35">
        <f>'Vehicle Data'!$C$8</f>
        <v>185.52672000000001</v>
      </c>
      <c r="J910" s="35">
        <f>0.5*'Vehicle Data'!$C$4*'Vehicle Data'!$C$9*'Vehicle Data'!$C$6*(Calculations!E910^2)</f>
        <v>66.534975000000003</v>
      </c>
      <c r="K910" s="35">
        <f>'Vehicle Data'!$C$3*G910</f>
        <v>-218.88888888888889</v>
      </c>
      <c r="L910" s="35">
        <f t="shared" si="156"/>
        <v>33.172806111111129</v>
      </c>
      <c r="M910" s="22">
        <f t="shared" si="154"/>
        <v>0</v>
      </c>
      <c r="N910" s="22">
        <f>SUM(M$3:M910)</f>
        <v>3173780.8977801162</v>
      </c>
      <c r="O910" s="22">
        <f t="shared" si="157"/>
        <v>0.88160580493892116</v>
      </c>
      <c r="P910" s="23">
        <f t="shared" si="158"/>
        <v>381.48727027777795</v>
      </c>
      <c r="Q910" s="23">
        <f>SUMIF(P$3:P910, "&lt;0")</f>
        <v>-1422218.262687535</v>
      </c>
      <c r="R910" s="23">
        <f t="shared" si="159"/>
        <v>0.39506062852431528</v>
      </c>
      <c r="S910" s="20">
        <f t="shared" si="160"/>
        <v>381.48727027777795</v>
      </c>
      <c r="T910" s="20">
        <f t="shared" si="161"/>
        <v>0.38148727027777796</v>
      </c>
      <c r="U910" s="20">
        <f>(0.5*'Vehicle Data'!$C$3*(E910^2-E909^2))/1000</f>
        <v>-4.5802499999999773</v>
      </c>
      <c r="V910" s="20">
        <f t="shared" si="163"/>
        <v>0</v>
      </c>
      <c r="W910" s="37">
        <f>SUM(V$3:V910)/3600</f>
        <v>0.20071854389574767</v>
      </c>
      <c r="X910" s="3">
        <f t="shared" si="165"/>
        <v>9.0572077517708323</v>
      </c>
      <c r="Y910" s="3"/>
    </row>
    <row r="911" spans="1:25" x14ac:dyDescent="0.3">
      <c r="A911" s="8" t="s">
        <v>19</v>
      </c>
      <c r="B911" s="8">
        <v>908</v>
      </c>
      <c r="C911" s="8">
        <v>319</v>
      </c>
      <c r="D911" s="13">
        <v>41.3</v>
      </c>
      <c r="E911" s="26">
        <f t="shared" si="155"/>
        <v>11.472222222222221</v>
      </c>
      <c r="F911" s="26">
        <f>SUM(E$3:E911)</f>
        <v>6862.6388888888932</v>
      </c>
      <c r="G911" s="32">
        <f t="shared" si="164"/>
        <v>9.7222222222222612E-2</v>
      </c>
      <c r="H911" s="32">
        <f t="shared" si="162"/>
        <v>0.30555555555555591</v>
      </c>
      <c r="I911" s="35">
        <f>'Vehicle Data'!$C$8</f>
        <v>185.52672000000001</v>
      </c>
      <c r="J911" s="35">
        <f>0.5*'Vehicle Data'!$C$4*'Vehicle Data'!$C$9*'Vehicle Data'!$C$6*(Calculations!E911^2)</f>
        <v>66.213938194444438</v>
      </c>
      <c r="K911" s="35">
        <f>'Vehicle Data'!$C$3*G911</f>
        <v>153.22222222222283</v>
      </c>
      <c r="L911" s="35">
        <f t="shared" si="156"/>
        <v>404.9628804166673</v>
      </c>
      <c r="M911" s="22">
        <f t="shared" si="154"/>
        <v>4645.8241558912105</v>
      </c>
      <c r="N911" s="22">
        <f>SUM(M$3:M911)</f>
        <v>3178426.7219360075</v>
      </c>
      <c r="O911" s="22">
        <f t="shared" si="157"/>
        <v>0.88289631164889093</v>
      </c>
      <c r="P911" s="23">
        <f t="shared" si="158"/>
        <v>0</v>
      </c>
      <c r="Q911" s="23">
        <f>SUMIF(P$3:P911, "&lt;0")</f>
        <v>-1422218.262687535</v>
      </c>
      <c r="R911" s="23">
        <f t="shared" si="159"/>
        <v>0.39506062852431528</v>
      </c>
      <c r="S911" s="20">
        <f t="shared" si="160"/>
        <v>4645.8241558912105</v>
      </c>
      <c r="T911" s="20">
        <f t="shared" si="161"/>
        <v>4.6458241558912103</v>
      </c>
      <c r="U911" s="20">
        <f>(0.5*'Vehicle Data'!$C$3*(E911^2-E910^2))/1000</f>
        <v>-0.50283641975310023</v>
      </c>
      <c r="V911" s="20">
        <f t="shared" si="163"/>
        <v>0</v>
      </c>
      <c r="W911" s="37">
        <f>SUM(V$3:V911)/3600</f>
        <v>0.20071854389574767</v>
      </c>
      <c r="X911" s="3">
        <f t="shared" si="165"/>
        <v>6.9343368856134324</v>
      </c>
      <c r="Y911" s="3"/>
    </row>
    <row r="912" spans="1:25" x14ac:dyDescent="0.3">
      <c r="A912" s="8" t="s">
        <v>19</v>
      </c>
      <c r="B912" s="8">
        <v>909</v>
      </c>
      <c r="C912" s="8">
        <v>320</v>
      </c>
      <c r="D912" s="13">
        <v>42.1</v>
      </c>
      <c r="E912" s="26">
        <f t="shared" si="155"/>
        <v>11.694444444444445</v>
      </c>
      <c r="F912" s="26">
        <f>SUM(E$3:E912)</f>
        <v>6874.3333333333376</v>
      </c>
      <c r="G912" s="32">
        <f t="shared" si="164"/>
        <v>0.47222222222222299</v>
      </c>
      <c r="H912" s="32">
        <f t="shared" si="162"/>
        <v>0.38888888888888845</v>
      </c>
      <c r="I912" s="35">
        <f>'Vehicle Data'!$C$8</f>
        <v>185.52672000000001</v>
      </c>
      <c r="J912" s="35">
        <f>0.5*'Vehicle Data'!$C$4*'Vehicle Data'!$C$9*'Vehicle Data'!$C$6*(Calculations!E912^2)</f>
        <v>68.80397152777779</v>
      </c>
      <c r="K912" s="35">
        <f>'Vehicle Data'!$C$3*G912</f>
        <v>744.22222222222342</v>
      </c>
      <c r="L912" s="35">
        <f t="shared" si="156"/>
        <v>998.55291375000115</v>
      </c>
      <c r="M912" s="22">
        <f t="shared" si="154"/>
        <v>11677.521574687513</v>
      </c>
      <c r="N912" s="22">
        <f>SUM(M$3:M912)</f>
        <v>3190104.2435106952</v>
      </c>
      <c r="O912" s="22">
        <f t="shared" si="157"/>
        <v>0.88614006764185982</v>
      </c>
      <c r="P912" s="23">
        <f t="shared" si="158"/>
        <v>0</v>
      </c>
      <c r="Q912" s="23">
        <f>SUMIF(P$3:P912, "&lt;0")</f>
        <v>-1422218.262687535</v>
      </c>
      <c r="R912" s="23">
        <f t="shared" si="159"/>
        <v>0.39506062852431528</v>
      </c>
      <c r="S912" s="20">
        <f t="shared" si="160"/>
        <v>11677.521574687513</v>
      </c>
      <c r="T912" s="20">
        <f t="shared" si="161"/>
        <v>11.677521574687512</v>
      </c>
      <c r="U912" s="20">
        <f>(0.5*'Vehicle Data'!$C$3*(E912^2-E911^2))/1000</f>
        <v>4.0567407407407661</v>
      </c>
      <c r="V912" s="20">
        <f t="shared" si="163"/>
        <v>0</v>
      </c>
      <c r="W912" s="37">
        <f>SUM(V$3:V912)/3600</f>
        <v>0.20071854389574767</v>
      </c>
      <c r="X912" s="3">
        <f t="shared" si="165"/>
        <v>9.7016974187963019</v>
      </c>
      <c r="Y912" s="3"/>
    </row>
    <row r="913" spans="1:25" x14ac:dyDescent="0.3">
      <c r="A913" s="8" t="s">
        <v>19</v>
      </c>
      <c r="B913" s="8">
        <v>910</v>
      </c>
      <c r="C913" s="8">
        <v>321</v>
      </c>
      <c r="D913" s="13">
        <v>44.7</v>
      </c>
      <c r="E913" s="26">
        <f t="shared" si="155"/>
        <v>12.416666666666668</v>
      </c>
      <c r="F913" s="26">
        <f>SUM(E$3:E913)</f>
        <v>6886.7500000000045</v>
      </c>
      <c r="G913" s="32">
        <f t="shared" si="164"/>
        <v>0.87499999999999956</v>
      </c>
      <c r="H913" s="32">
        <f t="shared" si="162"/>
        <v>0.22916666666666596</v>
      </c>
      <c r="I913" s="35">
        <f>'Vehicle Data'!$C$8</f>
        <v>185.52672000000001</v>
      </c>
      <c r="J913" s="35">
        <f>0.5*'Vehicle Data'!$C$4*'Vehicle Data'!$C$9*'Vehicle Data'!$C$6*(Calculations!E913^2)</f>
        <v>77.564743750000019</v>
      </c>
      <c r="K913" s="35">
        <f>'Vehicle Data'!$C$3*G913</f>
        <v>1378.9999999999993</v>
      </c>
      <c r="L913" s="35">
        <f t="shared" si="156"/>
        <v>1642.0914637499993</v>
      </c>
      <c r="M913" s="22">
        <f t="shared" si="154"/>
        <v>20389.302341562492</v>
      </c>
      <c r="N913" s="22">
        <f>SUM(M$3:M913)</f>
        <v>3210493.5458522579</v>
      </c>
      <c r="O913" s="22">
        <f t="shared" si="157"/>
        <v>0.89180376273673834</v>
      </c>
      <c r="P913" s="23">
        <f t="shared" si="158"/>
        <v>0</v>
      </c>
      <c r="Q913" s="23">
        <f>SUMIF(P$3:P913, "&lt;0")</f>
        <v>-1422218.262687535</v>
      </c>
      <c r="R913" s="23">
        <f t="shared" si="159"/>
        <v>0.39506062852431528</v>
      </c>
      <c r="S913" s="20">
        <f t="shared" si="160"/>
        <v>20389.302341562492</v>
      </c>
      <c r="T913" s="20">
        <f t="shared" si="161"/>
        <v>20.389302341562491</v>
      </c>
      <c r="U913" s="20">
        <f>(0.5*'Vehicle Data'!$C$3*(E913^2-E912^2))/1000</f>
        <v>13.721901234567914</v>
      </c>
      <c r="V913" s="20">
        <f t="shared" si="163"/>
        <v>0</v>
      </c>
      <c r="W913" s="37">
        <f>SUM(V$3:V913)/3600</f>
        <v>0.20071854389574767</v>
      </c>
      <c r="X913" s="3">
        <f t="shared" si="165"/>
        <v>11.381780766874979</v>
      </c>
      <c r="Y913" s="3"/>
    </row>
    <row r="914" spans="1:25" x14ac:dyDescent="0.3">
      <c r="A914" s="8" t="s">
        <v>19</v>
      </c>
      <c r="B914" s="8">
        <v>911</v>
      </c>
      <c r="C914" s="8">
        <v>322</v>
      </c>
      <c r="D914" s="13">
        <v>48.4</v>
      </c>
      <c r="E914" s="26">
        <f t="shared" si="155"/>
        <v>13.444444444444443</v>
      </c>
      <c r="F914" s="26">
        <f>SUM(E$3:E914)</f>
        <v>6900.1944444444489</v>
      </c>
      <c r="G914" s="32">
        <f t="shared" si="164"/>
        <v>0.93055555555555491</v>
      </c>
      <c r="H914" s="32">
        <f t="shared" si="162"/>
        <v>-0.1388888888888884</v>
      </c>
      <c r="I914" s="35">
        <f>'Vehicle Data'!$C$8</f>
        <v>185.52672000000001</v>
      </c>
      <c r="J914" s="35">
        <f>0.5*'Vehicle Data'!$C$4*'Vehicle Data'!$C$9*'Vehicle Data'!$C$6*(Calculations!E914^2)</f>
        <v>90.936877777777752</v>
      </c>
      <c r="K914" s="35">
        <f>'Vehicle Data'!$C$3*G914</f>
        <v>1466.5555555555545</v>
      </c>
      <c r="L914" s="35">
        <f t="shared" si="156"/>
        <v>1743.0191533333323</v>
      </c>
      <c r="M914" s="22">
        <f t="shared" si="154"/>
        <v>23433.924172592575</v>
      </c>
      <c r="N914" s="22">
        <f>SUM(M$3:M914)</f>
        <v>3233927.4700248502</v>
      </c>
      <c r="O914" s="22">
        <f t="shared" si="157"/>
        <v>0.89831318611801392</v>
      </c>
      <c r="P914" s="23">
        <f t="shared" si="158"/>
        <v>0</v>
      </c>
      <c r="Q914" s="23">
        <f>SUMIF(P$3:P914, "&lt;0")</f>
        <v>-1422218.262687535</v>
      </c>
      <c r="R914" s="23">
        <f t="shared" si="159"/>
        <v>0.39506062852431528</v>
      </c>
      <c r="S914" s="20">
        <f t="shared" si="160"/>
        <v>23433.924172592575</v>
      </c>
      <c r="T914" s="20">
        <f t="shared" si="161"/>
        <v>23.433924172592576</v>
      </c>
      <c r="U914" s="20">
        <f>(0.5*'Vehicle Data'!$C$3*(E914^2-E913^2))/1000</f>
        <v>20.944626543209807</v>
      </c>
      <c r="V914" s="20">
        <f t="shared" si="163"/>
        <v>0</v>
      </c>
      <c r="W914" s="37">
        <f>SUM(V$3:V914)/3600</f>
        <v>0.20071854389574767</v>
      </c>
      <c r="X914" s="3">
        <f t="shared" si="165"/>
        <v>5.7146218310300849</v>
      </c>
      <c r="Y914" s="3">
        <f>SUM(X907:X914)</f>
        <v>74.750983872500001</v>
      </c>
    </row>
    <row r="915" spans="1:25" x14ac:dyDescent="0.3">
      <c r="A915" s="8" t="s">
        <v>19</v>
      </c>
      <c r="B915" s="8">
        <v>912</v>
      </c>
      <c r="C915" s="8">
        <v>323</v>
      </c>
      <c r="D915" s="13">
        <v>51.4</v>
      </c>
      <c r="E915" s="26">
        <f t="shared" si="155"/>
        <v>14.277777777777777</v>
      </c>
      <c r="F915" s="26">
        <f>SUM(E$3:E915)</f>
        <v>6914.4722222222263</v>
      </c>
      <c r="G915" s="32">
        <f t="shared" si="164"/>
        <v>0.59722222222222276</v>
      </c>
      <c r="H915" s="32">
        <f t="shared" si="162"/>
        <v>-0.28472222222222177</v>
      </c>
      <c r="I915" s="35">
        <f>'Vehicle Data'!$C$8</f>
        <v>185.52672000000001</v>
      </c>
      <c r="J915" s="35">
        <f>0.5*'Vehicle Data'!$C$4*'Vehicle Data'!$C$9*'Vehicle Data'!$C$6*(Calculations!E915^2)</f>
        <v>102.55941944444443</v>
      </c>
      <c r="K915" s="35">
        <f>'Vehicle Data'!$C$3*G915</f>
        <v>941.22222222222308</v>
      </c>
      <c r="L915" s="35">
        <f t="shared" si="156"/>
        <v>1229.3083616666675</v>
      </c>
      <c r="M915" s="22">
        <f t="shared" si="154"/>
        <v>17551.79160824075</v>
      </c>
      <c r="N915" s="22">
        <f>SUM(M$3:M915)</f>
        <v>3251479.2616330911</v>
      </c>
      <c r="O915" s="22">
        <f t="shared" si="157"/>
        <v>0.90318868378696981</v>
      </c>
      <c r="P915" s="23">
        <f t="shared" si="158"/>
        <v>0</v>
      </c>
      <c r="Q915" s="23">
        <f>SUMIF(P$3:P915, "&lt;0")</f>
        <v>-1422218.262687535</v>
      </c>
      <c r="R915" s="23">
        <f t="shared" si="159"/>
        <v>0.39506062852431528</v>
      </c>
      <c r="S915" s="20">
        <f t="shared" si="160"/>
        <v>17551.79160824075</v>
      </c>
      <c r="T915" s="20">
        <f t="shared" si="161"/>
        <v>17.551791608240752</v>
      </c>
      <c r="U915" s="20">
        <f>(0.5*'Vehicle Data'!$C$3*(E915^2-E914^2))/1000</f>
        <v>18.204259259259278</v>
      </c>
      <c r="V915" s="20">
        <f t="shared" si="163"/>
        <v>2.192293827160424</v>
      </c>
      <c r="W915" s="37">
        <f>SUM(V$3:V915)/3600</f>
        <v>0.20132751440329219</v>
      </c>
      <c r="Y915" s="3"/>
    </row>
    <row r="916" spans="1:25" x14ac:dyDescent="0.3">
      <c r="A916" s="8" t="s">
        <v>19</v>
      </c>
      <c r="B916" s="8">
        <v>913</v>
      </c>
      <c r="C916" s="8">
        <v>324</v>
      </c>
      <c r="D916" s="13">
        <v>52.7</v>
      </c>
      <c r="E916" s="26">
        <f t="shared" si="155"/>
        <v>14.638888888888889</v>
      </c>
      <c r="F916" s="26">
        <f>SUM(E$3:E916)</f>
        <v>6929.111111111115</v>
      </c>
      <c r="G916" s="32">
        <f t="shared" si="164"/>
        <v>0.36111111111111133</v>
      </c>
      <c r="H916" s="32">
        <f t="shared" si="162"/>
        <v>-4.9960036108132044E-16</v>
      </c>
      <c r="I916" s="35">
        <f>'Vehicle Data'!$C$8</f>
        <v>185.52672000000001</v>
      </c>
      <c r="J916" s="35">
        <f>0.5*'Vehicle Data'!$C$4*'Vehicle Data'!$C$9*'Vehicle Data'!$C$6*(Calculations!E916^2)</f>
        <v>107.81285486111112</v>
      </c>
      <c r="K916" s="35">
        <f>'Vehicle Data'!$C$3*G916</f>
        <v>569.11111111111143</v>
      </c>
      <c r="L916" s="35">
        <f t="shared" si="156"/>
        <v>862.45068597222257</v>
      </c>
      <c r="M916" s="22">
        <f t="shared" si="154"/>
        <v>12625.31976409337</v>
      </c>
      <c r="N916" s="22">
        <f>SUM(M$3:M916)</f>
        <v>3264104.5813971846</v>
      </c>
      <c r="O916" s="22">
        <f t="shared" si="157"/>
        <v>0.90669571705477348</v>
      </c>
      <c r="P916" s="23">
        <f t="shared" si="158"/>
        <v>0</v>
      </c>
      <c r="Q916" s="23">
        <f>SUMIF(P$3:P916, "&lt;0")</f>
        <v>-1422218.262687535</v>
      </c>
      <c r="R916" s="23">
        <f t="shared" si="159"/>
        <v>0.39506062852431528</v>
      </c>
      <c r="S916" s="20">
        <f t="shared" si="160"/>
        <v>12625.31976409337</v>
      </c>
      <c r="T916" s="20">
        <f t="shared" si="161"/>
        <v>12.625319764093371</v>
      </c>
      <c r="U916" s="20">
        <f>(0.5*'Vehicle Data'!$C$3*(E916^2-E915^2))/1000</f>
        <v>8.2283981481481838</v>
      </c>
      <c r="V916" s="20">
        <f t="shared" si="163"/>
        <v>7.9806888888888752</v>
      </c>
      <c r="W916" s="37">
        <f>SUM(V$3:V916)/3600</f>
        <v>0.20354437242798354</v>
      </c>
      <c r="Y916" s="3"/>
    </row>
    <row r="917" spans="1:25" x14ac:dyDescent="0.3">
      <c r="A917" s="8" t="s">
        <v>19</v>
      </c>
      <c r="B917" s="8">
        <v>914</v>
      </c>
      <c r="C917" s="8">
        <v>325</v>
      </c>
      <c r="D917" s="13">
        <v>54</v>
      </c>
      <c r="E917" s="26">
        <f t="shared" si="155"/>
        <v>15</v>
      </c>
      <c r="F917" s="26">
        <f>SUM(E$3:E917)</f>
        <v>6944.111111111115</v>
      </c>
      <c r="G917" s="32">
        <f t="shared" si="164"/>
        <v>0.59722222222222177</v>
      </c>
      <c r="H917" s="32">
        <f t="shared" si="162"/>
        <v>0.10416666666666666</v>
      </c>
      <c r="I917" s="35">
        <f>'Vehicle Data'!$C$8</f>
        <v>185.52672000000001</v>
      </c>
      <c r="J917" s="35">
        <f>0.5*'Vehicle Data'!$C$4*'Vehicle Data'!$C$9*'Vehicle Data'!$C$6*(Calculations!E917^2)</f>
        <v>113.19750000000001</v>
      </c>
      <c r="K917" s="35">
        <f>'Vehicle Data'!$C$3*G917</f>
        <v>941.22222222222149</v>
      </c>
      <c r="L917" s="35">
        <f t="shared" si="156"/>
        <v>1239.9464422222215</v>
      </c>
      <c r="M917" s="22">
        <f t="shared" si="154"/>
        <v>18599.196633333322</v>
      </c>
      <c r="N917" s="22">
        <f>SUM(M$3:M917)</f>
        <v>3282703.778030518</v>
      </c>
      <c r="O917" s="22">
        <f t="shared" si="157"/>
        <v>0.9118621605640328</v>
      </c>
      <c r="P917" s="23">
        <f t="shared" si="158"/>
        <v>0</v>
      </c>
      <c r="Q917" s="23">
        <f>SUMIF(P$3:P917, "&lt;0")</f>
        <v>-1422218.262687535</v>
      </c>
      <c r="R917" s="23">
        <f t="shared" si="159"/>
        <v>0.39506062852431528</v>
      </c>
      <c r="S917" s="20">
        <f t="shared" si="160"/>
        <v>18599.196633333322</v>
      </c>
      <c r="T917" s="20">
        <f t="shared" si="161"/>
        <v>18.599196633333321</v>
      </c>
      <c r="U917" s="20">
        <f>(0.5*'Vehicle Data'!$C$3*(E917^2-E916^2))/1000</f>
        <v>8.433910493827149</v>
      </c>
      <c r="V917" s="20">
        <f t="shared" si="163"/>
        <v>0</v>
      </c>
      <c r="W917" s="37">
        <f>SUM(V$3:V917)/3600</f>
        <v>0.20354437242798354</v>
      </c>
      <c r="Y917" s="3"/>
    </row>
    <row r="918" spans="1:25" x14ac:dyDescent="0.3">
      <c r="A918" s="8" t="s">
        <v>19</v>
      </c>
      <c r="B918" s="8">
        <v>915</v>
      </c>
      <c r="C918" s="8">
        <v>326</v>
      </c>
      <c r="D918" s="13">
        <v>57</v>
      </c>
      <c r="E918" s="26">
        <f t="shared" si="155"/>
        <v>15.833333333333332</v>
      </c>
      <c r="F918" s="26">
        <f>SUM(E$3:E918)</f>
        <v>6959.944444444448</v>
      </c>
      <c r="G918" s="32">
        <f t="shared" si="164"/>
        <v>0.56944444444444464</v>
      </c>
      <c r="H918" s="32">
        <f t="shared" si="162"/>
        <v>-0.1458333333333329</v>
      </c>
      <c r="I918" s="35">
        <f>'Vehicle Data'!$C$8</f>
        <v>185.52672000000001</v>
      </c>
      <c r="J918" s="35">
        <f>0.5*'Vehicle Data'!$C$4*'Vehicle Data'!$C$9*'Vehicle Data'!$C$6*(Calculations!E918^2)</f>
        <v>126.12437499999997</v>
      </c>
      <c r="K918" s="35">
        <f>'Vehicle Data'!$C$3*G918</f>
        <v>897.4444444444448</v>
      </c>
      <c r="L918" s="35">
        <f t="shared" si="156"/>
        <v>1209.0955394444447</v>
      </c>
      <c r="M918" s="22">
        <f t="shared" si="154"/>
        <v>19144.012707870374</v>
      </c>
      <c r="N918" s="22">
        <f>SUM(M$3:M918)</f>
        <v>3301847.7907383884</v>
      </c>
      <c r="O918" s="22">
        <f t="shared" si="157"/>
        <v>0.91717994187177454</v>
      </c>
      <c r="P918" s="23">
        <f t="shared" si="158"/>
        <v>0</v>
      </c>
      <c r="Q918" s="23">
        <f>SUMIF(P$3:P918, "&lt;0")</f>
        <v>-1422218.262687535</v>
      </c>
      <c r="R918" s="23">
        <f t="shared" si="159"/>
        <v>0.39506062852431528</v>
      </c>
      <c r="S918" s="20">
        <f t="shared" si="160"/>
        <v>19144.012707870374</v>
      </c>
      <c r="T918" s="20">
        <f t="shared" si="161"/>
        <v>19.144012707870374</v>
      </c>
      <c r="U918" s="20">
        <f>(0.5*'Vehicle Data'!$C$3*(E918^2-E917^2))/1000</f>
        <v>20.247222222222184</v>
      </c>
      <c r="V918" s="20">
        <f t="shared" si="163"/>
        <v>0</v>
      </c>
      <c r="W918" s="37">
        <f>SUM(V$3:V918)/3600</f>
        <v>0.20354437242798354</v>
      </c>
      <c r="Y918" s="3"/>
    </row>
    <row r="919" spans="1:25" x14ac:dyDescent="0.3">
      <c r="A919" s="8" t="s">
        <v>19</v>
      </c>
      <c r="B919" s="8">
        <v>916</v>
      </c>
      <c r="C919" s="8">
        <v>327</v>
      </c>
      <c r="D919" s="13">
        <v>58.1</v>
      </c>
      <c r="E919" s="26">
        <f t="shared" si="155"/>
        <v>16.138888888888889</v>
      </c>
      <c r="F919" s="26">
        <f>SUM(E$3:E919)</f>
        <v>6976.0833333333367</v>
      </c>
      <c r="G919" s="32">
        <f t="shared" si="164"/>
        <v>0.30555555555555597</v>
      </c>
      <c r="H919" s="32">
        <f t="shared" si="162"/>
        <v>-0.22222222222222243</v>
      </c>
      <c r="I919" s="35">
        <f>'Vehicle Data'!$C$8</f>
        <v>185.52672000000001</v>
      </c>
      <c r="J919" s="35">
        <f>0.5*'Vehicle Data'!$C$4*'Vehicle Data'!$C$9*'Vehicle Data'!$C$6*(Calculations!E919^2)</f>
        <v>131.03930486111113</v>
      </c>
      <c r="K919" s="35">
        <f>'Vehicle Data'!$C$3*G919</f>
        <v>481.55555555555623</v>
      </c>
      <c r="L919" s="35">
        <f t="shared" si="156"/>
        <v>798.12158041666737</v>
      </c>
      <c r="M919" s="22">
        <f t="shared" si="154"/>
        <v>12880.795506168994</v>
      </c>
      <c r="N919" s="22">
        <f>SUM(M$3:M919)</f>
        <v>3314728.5862445575</v>
      </c>
      <c r="O919" s="22">
        <f t="shared" si="157"/>
        <v>0.92075794062348815</v>
      </c>
      <c r="P919" s="23">
        <f t="shared" si="158"/>
        <v>0</v>
      </c>
      <c r="Q919" s="23">
        <f>SUMIF(P$3:P919, "&lt;0")</f>
        <v>-1422218.262687535</v>
      </c>
      <c r="R919" s="23">
        <f t="shared" si="159"/>
        <v>0.39506062852431528</v>
      </c>
      <c r="S919" s="20">
        <f t="shared" si="160"/>
        <v>12880.795506168994</v>
      </c>
      <c r="T919" s="20">
        <f t="shared" si="161"/>
        <v>12.880795506168994</v>
      </c>
      <c r="U919" s="20">
        <f>(0.5*'Vehicle Data'!$C$3*(E919^2-E918^2))/1000</f>
        <v>7.6982006172840132</v>
      </c>
      <c r="V919" s="20">
        <f t="shared" si="163"/>
        <v>10.039217283950538</v>
      </c>
      <c r="W919" s="37">
        <f>SUM(V$3:V919)/3600</f>
        <v>0.20633304389574758</v>
      </c>
      <c r="Y919" s="3"/>
    </row>
    <row r="920" spans="1:25" x14ac:dyDescent="0.3">
      <c r="A920" s="8" t="s">
        <v>19</v>
      </c>
      <c r="B920" s="8">
        <v>917</v>
      </c>
      <c r="C920" s="8">
        <v>328</v>
      </c>
      <c r="D920" s="13">
        <v>59.2</v>
      </c>
      <c r="E920" s="26">
        <f t="shared" si="155"/>
        <v>16.444444444444446</v>
      </c>
      <c r="F920" s="26">
        <f>SUM(E$3:E920)</f>
        <v>6992.527777777781</v>
      </c>
      <c r="G920" s="32">
        <f t="shared" si="164"/>
        <v>0.12499999999999981</v>
      </c>
      <c r="H920" s="32">
        <f t="shared" si="162"/>
        <v>-0.15972222222222252</v>
      </c>
      <c r="I920" s="35">
        <f>'Vehicle Data'!$C$8</f>
        <v>185.52672000000001</v>
      </c>
      <c r="J920" s="35">
        <f>0.5*'Vehicle Data'!$C$4*'Vehicle Data'!$C$9*'Vehicle Data'!$C$6*(Calculations!E920^2)</f>
        <v>136.04817777777779</v>
      </c>
      <c r="K920" s="35">
        <f>'Vehicle Data'!$C$3*G920</f>
        <v>196.99999999999969</v>
      </c>
      <c r="L920" s="35">
        <f t="shared" si="156"/>
        <v>518.57489777777744</v>
      </c>
      <c r="M920" s="22">
        <f t="shared" si="154"/>
        <v>8527.6760967901191</v>
      </c>
      <c r="N920" s="22">
        <f>SUM(M$3:M920)</f>
        <v>3323256.2623413475</v>
      </c>
      <c r="O920" s="22">
        <f t="shared" si="157"/>
        <v>0.92312673953926316</v>
      </c>
      <c r="P920" s="23">
        <f t="shared" si="158"/>
        <v>0</v>
      </c>
      <c r="Q920" s="23">
        <f>SUMIF(P$3:P920, "&lt;0")</f>
        <v>-1422218.262687535</v>
      </c>
      <c r="R920" s="23">
        <f t="shared" si="159"/>
        <v>0.39506062852431528</v>
      </c>
      <c r="S920" s="20">
        <f t="shared" si="160"/>
        <v>8527.6760967901191</v>
      </c>
      <c r="T920" s="20">
        <f t="shared" si="161"/>
        <v>8.5276760967901186</v>
      </c>
      <c r="U920" s="20">
        <f>(0.5*'Vehicle Data'!$C$3*(E920^2-E919^2))/1000</f>
        <v>7.8453425925926039</v>
      </c>
      <c r="V920" s="20">
        <f t="shared" si="163"/>
        <v>0</v>
      </c>
      <c r="W920" s="37">
        <f>SUM(V$3:V920)/3600</f>
        <v>0.20633304389574758</v>
      </c>
      <c r="Y920" s="3"/>
    </row>
    <row r="921" spans="1:25" x14ac:dyDescent="0.3">
      <c r="A921" s="8" t="s">
        <v>19</v>
      </c>
      <c r="B921" s="8">
        <v>918</v>
      </c>
      <c r="C921" s="8">
        <v>329</v>
      </c>
      <c r="D921" s="13">
        <v>59</v>
      </c>
      <c r="E921" s="26">
        <f t="shared" si="155"/>
        <v>16.388888888888889</v>
      </c>
      <c r="F921" s="26">
        <f>SUM(E$3:E921)</f>
        <v>7008.9166666666697</v>
      </c>
      <c r="G921" s="32">
        <f t="shared" si="164"/>
        <v>-1.3888888888889086E-2</v>
      </c>
      <c r="H921" s="32">
        <f t="shared" si="162"/>
        <v>-2.7777777777777679E-2</v>
      </c>
      <c r="I921" s="35">
        <f>'Vehicle Data'!$C$8</f>
        <v>185.52672000000001</v>
      </c>
      <c r="J921" s="35">
        <f>0.5*'Vehicle Data'!$C$4*'Vehicle Data'!$C$9*'Vehicle Data'!$C$6*(Calculations!E921^2)</f>
        <v>135.13048611111111</v>
      </c>
      <c r="K921" s="35">
        <f>'Vehicle Data'!$C$3*G921</f>
        <v>-21.888888888889198</v>
      </c>
      <c r="L921" s="35">
        <f t="shared" si="156"/>
        <v>298.76831722222192</v>
      </c>
      <c r="M921" s="22">
        <f t="shared" si="154"/>
        <v>0</v>
      </c>
      <c r="N921" s="22">
        <f>SUM(M$3:M921)</f>
        <v>3323256.2623413475</v>
      </c>
      <c r="O921" s="22">
        <f t="shared" si="157"/>
        <v>0.92312673953926316</v>
      </c>
      <c r="P921" s="23">
        <f t="shared" si="158"/>
        <v>4896.4807544753039</v>
      </c>
      <c r="Q921" s="23">
        <f>SUMIF(P$3:P921, "&lt;0")</f>
        <v>-1422218.262687535</v>
      </c>
      <c r="R921" s="23">
        <f t="shared" si="159"/>
        <v>0.39506062852431528</v>
      </c>
      <c r="S921" s="20">
        <f t="shared" si="160"/>
        <v>4896.4807544753039</v>
      </c>
      <c r="T921" s="20">
        <f t="shared" si="161"/>
        <v>4.896480754475304</v>
      </c>
      <c r="U921" s="20">
        <f>(0.5*'Vehicle Data'!$C$3*(E921^2-E920^2))/1000</f>
        <v>-1.4373703703704168</v>
      </c>
      <c r="V921" s="20">
        <f t="shared" si="163"/>
        <v>7.4261703703704178</v>
      </c>
      <c r="W921" s="37">
        <f>SUM(V$3:V921)/3600</f>
        <v>0.20839586899862825</v>
      </c>
      <c r="Y921" s="3"/>
    </row>
    <row r="922" spans="1:25" x14ac:dyDescent="0.3">
      <c r="A922" s="8" t="s">
        <v>19</v>
      </c>
      <c r="B922" s="8">
        <v>919</v>
      </c>
      <c r="C922" s="8">
        <v>330</v>
      </c>
      <c r="D922" s="13">
        <v>59.1</v>
      </c>
      <c r="E922" s="26">
        <f t="shared" si="155"/>
        <v>16.416666666666668</v>
      </c>
      <c r="F922" s="26">
        <f>SUM(E$3:E922)</f>
        <v>7025.3333333333367</v>
      </c>
      <c r="G922" s="32">
        <f t="shared" si="164"/>
        <v>6.9444444444444448E-2</v>
      </c>
      <c r="H922" s="32">
        <f t="shared" si="162"/>
        <v>0.10416666666666667</v>
      </c>
      <c r="I922" s="35">
        <f>'Vehicle Data'!$C$8</f>
        <v>185.52672000000001</v>
      </c>
      <c r="J922" s="35">
        <f>0.5*'Vehicle Data'!$C$4*'Vehicle Data'!$C$9*'Vehicle Data'!$C$6*(Calculations!E922^2)</f>
        <v>135.58894375</v>
      </c>
      <c r="K922" s="35">
        <f>'Vehicle Data'!$C$3*G922</f>
        <v>109.44444444444444</v>
      </c>
      <c r="L922" s="35">
        <f t="shared" si="156"/>
        <v>430.56010819444447</v>
      </c>
      <c r="M922" s="22">
        <f t="shared" si="154"/>
        <v>7068.3617761921305</v>
      </c>
      <c r="N922" s="22">
        <f>SUM(M$3:M922)</f>
        <v>3330324.6241175397</v>
      </c>
      <c r="O922" s="22">
        <f t="shared" si="157"/>
        <v>0.9250901733659832</v>
      </c>
      <c r="P922" s="23">
        <f t="shared" si="158"/>
        <v>0</v>
      </c>
      <c r="Q922" s="23">
        <f>SUMIF(P$3:P922, "&lt;0")</f>
        <v>-1422218.262687535</v>
      </c>
      <c r="R922" s="23">
        <f t="shared" si="159"/>
        <v>0.39506062852431528</v>
      </c>
      <c r="S922" s="20">
        <f t="shared" si="160"/>
        <v>7068.3617761921305</v>
      </c>
      <c r="T922" s="20">
        <f t="shared" si="161"/>
        <v>7.0683617761921305</v>
      </c>
      <c r="U922" s="20">
        <f>(0.5*'Vehicle Data'!$C$3*(E922^2-E921^2))/1000</f>
        <v>0.71807716049384429</v>
      </c>
      <c r="V922" s="20">
        <f t="shared" si="163"/>
        <v>0</v>
      </c>
      <c r="W922" s="37">
        <f>SUM(V$3:V922)/3600</f>
        <v>0.20839586899862825</v>
      </c>
      <c r="Y922" s="3"/>
    </row>
    <row r="923" spans="1:25" x14ac:dyDescent="0.3">
      <c r="A923" s="8" t="s">
        <v>19</v>
      </c>
      <c r="B923" s="8">
        <v>920</v>
      </c>
      <c r="C923" s="8">
        <v>331</v>
      </c>
      <c r="D923" s="13">
        <v>59.5</v>
      </c>
      <c r="E923" s="26">
        <f t="shared" si="155"/>
        <v>16.527777777777779</v>
      </c>
      <c r="F923" s="26">
        <f>SUM(E$3:E923)</f>
        <v>7041.861111111114</v>
      </c>
      <c r="G923" s="32">
        <f t="shared" si="164"/>
        <v>0.19444444444444425</v>
      </c>
      <c r="H923" s="32">
        <f t="shared" si="162"/>
        <v>0.15972222222222204</v>
      </c>
      <c r="I923" s="35">
        <f>'Vehicle Data'!$C$8</f>
        <v>185.52672000000001</v>
      </c>
      <c r="J923" s="35">
        <f>0.5*'Vehicle Data'!$C$4*'Vehicle Data'!$C$9*'Vehicle Data'!$C$6*(Calculations!E923^2)</f>
        <v>137.43053819444447</v>
      </c>
      <c r="K923" s="35">
        <f>'Vehicle Data'!$C$3*G923</f>
        <v>306.44444444444412</v>
      </c>
      <c r="L923" s="35">
        <f t="shared" si="156"/>
        <v>629.40170263888854</v>
      </c>
      <c r="M923" s="22">
        <f t="shared" si="154"/>
        <v>10402.611474170519</v>
      </c>
      <c r="N923" s="22">
        <f>SUM(M$3:M923)</f>
        <v>3340727.2355917101</v>
      </c>
      <c r="O923" s="22">
        <f t="shared" si="157"/>
        <v>0.92797978766436395</v>
      </c>
      <c r="P923" s="23">
        <f t="shared" si="158"/>
        <v>0</v>
      </c>
      <c r="Q923" s="23">
        <f>SUMIF(P$3:P923, "&lt;0")</f>
        <v>-1422218.262687535</v>
      </c>
      <c r="R923" s="23">
        <f t="shared" si="159"/>
        <v>0.39506062852431528</v>
      </c>
      <c r="S923" s="20">
        <f t="shared" si="160"/>
        <v>10402.611474170519</v>
      </c>
      <c r="T923" s="20">
        <f t="shared" si="161"/>
        <v>10.402611474170518</v>
      </c>
      <c r="U923" s="20">
        <f>(0.5*'Vehicle Data'!$C$3*(E923^2-E922^2))/1000</f>
        <v>2.8844691358024801</v>
      </c>
      <c r="V923" s="20">
        <f t="shared" si="163"/>
        <v>0</v>
      </c>
      <c r="W923" s="37">
        <f>SUM(V$3:V923)/3600</f>
        <v>0.20839586899862825</v>
      </c>
      <c r="Y923" s="3"/>
    </row>
    <row r="924" spans="1:25" x14ac:dyDescent="0.3">
      <c r="A924" s="8" t="s">
        <v>19</v>
      </c>
      <c r="B924" s="8">
        <v>921</v>
      </c>
      <c r="C924" s="8">
        <v>332</v>
      </c>
      <c r="D924" s="13">
        <v>60.5</v>
      </c>
      <c r="E924" s="26">
        <f t="shared" si="155"/>
        <v>16.805555555555554</v>
      </c>
      <c r="F924" s="26">
        <f>SUM(E$3:E924)</f>
        <v>7058.6666666666697</v>
      </c>
      <c r="G924" s="32">
        <f t="shared" si="164"/>
        <v>0.38888888888888851</v>
      </c>
      <c r="H924" s="32">
        <f t="shared" si="162"/>
        <v>0.13888888888888887</v>
      </c>
      <c r="I924" s="35">
        <f>'Vehicle Data'!$C$8</f>
        <v>185.52672000000001</v>
      </c>
      <c r="J924" s="35">
        <f>0.5*'Vehicle Data'!$C$4*'Vehicle Data'!$C$9*'Vehicle Data'!$C$6*(Calculations!E924^2)</f>
        <v>142.08887152777774</v>
      </c>
      <c r="K924" s="35">
        <f>'Vehicle Data'!$C$3*G924</f>
        <v>612.88888888888823</v>
      </c>
      <c r="L924" s="35">
        <f t="shared" si="156"/>
        <v>940.50448041666596</v>
      </c>
      <c r="M924" s="22">
        <f t="shared" si="154"/>
        <v>15805.700295891191</v>
      </c>
      <c r="N924" s="22">
        <f>SUM(M$3:M924)</f>
        <v>3356532.9358876012</v>
      </c>
      <c r="O924" s="22">
        <f t="shared" si="157"/>
        <v>0.93237025996877809</v>
      </c>
      <c r="P924" s="23">
        <f t="shared" si="158"/>
        <v>0</v>
      </c>
      <c r="Q924" s="23">
        <f>SUMIF(P$3:P924, "&lt;0")</f>
        <v>-1422218.262687535</v>
      </c>
      <c r="R924" s="23">
        <f t="shared" si="159"/>
        <v>0.39506062852431528</v>
      </c>
      <c r="S924" s="20">
        <f t="shared" si="160"/>
        <v>15805.700295891191</v>
      </c>
      <c r="T924" s="20">
        <f t="shared" si="161"/>
        <v>15.805700295891191</v>
      </c>
      <c r="U924" s="20">
        <f>(0.5*'Vehicle Data'!$C$3*(E924^2-E923^2))/1000</f>
        <v>7.2962962962962346</v>
      </c>
      <c r="V924" s="20">
        <f t="shared" si="163"/>
        <v>0</v>
      </c>
      <c r="W924" s="37">
        <f>SUM(V$3:V924)/3600</f>
        <v>0.20839586899862825</v>
      </c>
      <c r="Y924" s="3"/>
    </row>
    <row r="925" spans="1:25" x14ac:dyDescent="0.3">
      <c r="A925" s="8" t="s">
        <v>19</v>
      </c>
      <c r="B925" s="8">
        <v>922</v>
      </c>
      <c r="C925" s="8">
        <v>333</v>
      </c>
      <c r="D925" s="13">
        <v>62.3</v>
      </c>
      <c r="E925" s="26">
        <f t="shared" si="155"/>
        <v>17.305555555555554</v>
      </c>
      <c r="F925" s="26">
        <f>SUM(E$3:E925)</f>
        <v>7075.9722222222254</v>
      </c>
      <c r="G925" s="32">
        <f t="shared" si="164"/>
        <v>0.47222222222222199</v>
      </c>
      <c r="H925" s="32">
        <f t="shared" si="162"/>
        <v>0</v>
      </c>
      <c r="I925" s="35">
        <f>'Vehicle Data'!$C$8</f>
        <v>185.52672000000001</v>
      </c>
      <c r="J925" s="35">
        <f>0.5*'Vehicle Data'!$C$4*'Vehicle Data'!$C$9*'Vehicle Data'!$C$6*(Calculations!E925^2)</f>
        <v>150.66952152777773</v>
      </c>
      <c r="K925" s="35">
        <f>'Vehicle Data'!$C$3*G925</f>
        <v>744.22222222222183</v>
      </c>
      <c r="L925" s="35">
        <f t="shared" si="156"/>
        <v>1080.4184637499995</v>
      </c>
      <c r="M925" s="22">
        <f t="shared" si="154"/>
        <v>18697.241747673601</v>
      </c>
      <c r="N925" s="22">
        <f>SUM(M$3:M925)</f>
        <v>3375230.1776352748</v>
      </c>
      <c r="O925" s="22">
        <f t="shared" si="157"/>
        <v>0.93756393823202078</v>
      </c>
      <c r="P925" s="23">
        <f t="shared" si="158"/>
        <v>0</v>
      </c>
      <c r="Q925" s="23">
        <f>SUMIF(P$3:P925, "&lt;0")</f>
        <v>-1422218.262687535</v>
      </c>
      <c r="R925" s="23">
        <f t="shared" si="159"/>
        <v>0.39506062852431528</v>
      </c>
      <c r="S925" s="20">
        <f t="shared" si="160"/>
        <v>18697.241747673601</v>
      </c>
      <c r="T925" s="20">
        <f t="shared" si="161"/>
        <v>18.697241747673601</v>
      </c>
      <c r="U925" s="20">
        <f>(0.5*'Vehicle Data'!$C$3*(E925^2-E924^2))/1000</f>
        <v>13.439777777777769</v>
      </c>
      <c r="V925" s="20">
        <f t="shared" si="163"/>
        <v>0</v>
      </c>
      <c r="W925" s="37">
        <f>SUM(V$3:V925)/3600</f>
        <v>0.20839586899862825</v>
      </c>
      <c r="Y925" s="3"/>
    </row>
    <row r="926" spans="1:25" x14ac:dyDescent="0.3">
      <c r="A926" s="8" t="s">
        <v>19</v>
      </c>
      <c r="B926" s="8">
        <v>923</v>
      </c>
      <c r="C926" s="8">
        <v>334</v>
      </c>
      <c r="D926" s="13">
        <v>63.9</v>
      </c>
      <c r="E926" s="26">
        <f t="shared" si="155"/>
        <v>17.75</v>
      </c>
      <c r="F926" s="26">
        <f>SUM(E$3:E926)</f>
        <v>7093.7222222222254</v>
      </c>
      <c r="G926" s="32">
        <f t="shared" si="164"/>
        <v>0.38888888888888851</v>
      </c>
      <c r="H926" s="32">
        <f t="shared" si="162"/>
        <v>-0.2222222222222224</v>
      </c>
      <c r="I926" s="35">
        <f>'Vehicle Data'!$C$8</f>
        <v>185.52672000000001</v>
      </c>
      <c r="J926" s="35">
        <f>0.5*'Vehicle Data'!$C$4*'Vehicle Data'!$C$9*'Vehicle Data'!$C$6*(Calculations!E926^2)</f>
        <v>158.50794375000001</v>
      </c>
      <c r="K926" s="35">
        <f>'Vehicle Data'!$C$3*G926</f>
        <v>612.88888888888823</v>
      </c>
      <c r="L926" s="35">
        <f t="shared" si="156"/>
        <v>956.92355263888828</v>
      </c>
      <c r="M926" s="22">
        <f t="shared" si="154"/>
        <v>16985.393059340266</v>
      </c>
      <c r="N926" s="22">
        <f>SUM(M$3:M926)</f>
        <v>3392215.5706946151</v>
      </c>
      <c r="O926" s="22">
        <f t="shared" si="157"/>
        <v>0.94228210297072645</v>
      </c>
      <c r="P926" s="23">
        <f t="shared" si="158"/>
        <v>0</v>
      </c>
      <c r="Q926" s="23">
        <f>SUMIF(P$3:P926, "&lt;0")</f>
        <v>-1422218.262687535</v>
      </c>
      <c r="R926" s="23">
        <f t="shared" si="159"/>
        <v>0.39506062852431528</v>
      </c>
      <c r="S926" s="20">
        <f t="shared" si="160"/>
        <v>16985.393059340266</v>
      </c>
      <c r="T926" s="20">
        <f t="shared" si="161"/>
        <v>16.985393059340264</v>
      </c>
      <c r="U926" s="20">
        <f>(0.5*'Vehicle Data'!$C$3*(E926^2-E925^2))/1000</f>
        <v>12.277234567901285</v>
      </c>
      <c r="V926" s="20">
        <f t="shared" si="163"/>
        <v>0.93003456790118699</v>
      </c>
      <c r="W926" s="37">
        <f>SUM(V$3:V926)/3600</f>
        <v>0.20865421193415637</v>
      </c>
      <c r="Y926" s="3"/>
    </row>
    <row r="927" spans="1:25" x14ac:dyDescent="0.3">
      <c r="A927" s="8" t="s">
        <v>19</v>
      </c>
      <c r="B927" s="8">
        <v>924</v>
      </c>
      <c r="C927" s="8">
        <v>335</v>
      </c>
      <c r="D927" s="13">
        <v>65.099999999999994</v>
      </c>
      <c r="E927" s="26">
        <f t="shared" si="155"/>
        <v>18.083333333333332</v>
      </c>
      <c r="F927" s="26">
        <f>SUM(E$3:E927)</f>
        <v>7111.8055555555584</v>
      </c>
      <c r="G927" s="32">
        <f t="shared" si="164"/>
        <v>2.7777777777777186E-2</v>
      </c>
      <c r="H927" s="32">
        <f t="shared" si="162"/>
        <v>-0.36111111111111033</v>
      </c>
      <c r="I927" s="35">
        <f>'Vehicle Data'!$C$8</f>
        <v>185.52672000000001</v>
      </c>
      <c r="J927" s="35">
        <f>0.5*'Vehicle Data'!$C$4*'Vehicle Data'!$C$9*'Vehicle Data'!$C$6*(Calculations!E927^2)</f>
        <v>164.51719374999996</v>
      </c>
      <c r="K927" s="35">
        <f>'Vehicle Data'!$C$3*G927</f>
        <v>43.777777777776848</v>
      </c>
      <c r="L927" s="35">
        <f t="shared" si="156"/>
        <v>393.82169152777686</v>
      </c>
      <c r="M927" s="22">
        <f t="shared" si="154"/>
        <v>7121.6089217939643</v>
      </c>
      <c r="N927" s="22">
        <f>SUM(M$3:M927)</f>
        <v>3399337.1796164089</v>
      </c>
      <c r="O927" s="22">
        <f t="shared" si="157"/>
        <v>0.9442603276712247</v>
      </c>
      <c r="P927" s="23">
        <f t="shared" si="158"/>
        <v>0</v>
      </c>
      <c r="Q927" s="23">
        <f>SUMIF(P$3:P927, "&lt;0")</f>
        <v>-1422218.262687535</v>
      </c>
      <c r="R927" s="23">
        <f t="shared" si="159"/>
        <v>0.39506062852431528</v>
      </c>
      <c r="S927" s="20">
        <f t="shared" si="160"/>
        <v>7121.6089217939643</v>
      </c>
      <c r="T927" s="20">
        <f t="shared" si="161"/>
        <v>7.121608921793964</v>
      </c>
      <c r="U927" s="20">
        <f>(0.5*'Vehicle Data'!$C$3*(E927^2-E926^2))/1000</f>
        <v>9.4122222222221872</v>
      </c>
      <c r="V927" s="20">
        <f t="shared" si="163"/>
        <v>2.2920098765432786</v>
      </c>
      <c r="W927" s="37">
        <f>SUM(V$3:V927)/3600</f>
        <v>0.20929088134430726</v>
      </c>
      <c r="Y927" s="3"/>
    </row>
    <row r="928" spans="1:25" x14ac:dyDescent="0.3">
      <c r="A928" s="8" t="s">
        <v>19</v>
      </c>
      <c r="B928" s="8">
        <v>925</v>
      </c>
      <c r="C928" s="8">
        <v>336</v>
      </c>
      <c r="D928" s="13">
        <v>64.099999999999994</v>
      </c>
      <c r="E928" s="26">
        <f t="shared" si="155"/>
        <v>17.805555555555554</v>
      </c>
      <c r="F928" s="26">
        <f>SUM(E$3:E928)</f>
        <v>7129.611111111114</v>
      </c>
      <c r="G928" s="32">
        <f t="shared" si="164"/>
        <v>-0.33333333333333215</v>
      </c>
      <c r="H928" s="32">
        <f t="shared" si="162"/>
        <v>-0.15972222222222152</v>
      </c>
      <c r="I928" s="35">
        <f>'Vehicle Data'!$C$8</f>
        <v>185.52672000000001</v>
      </c>
      <c r="J928" s="35">
        <f>0.5*'Vehicle Data'!$C$4*'Vehicle Data'!$C$9*'Vehicle Data'!$C$6*(Calculations!E928^2)</f>
        <v>159.50172152777773</v>
      </c>
      <c r="K928" s="35">
        <f>'Vehicle Data'!$C$3*G928</f>
        <v>-525.33333333333144</v>
      </c>
      <c r="L928" s="35">
        <f t="shared" si="156"/>
        <v>-180.30489180555367</v>
      </c>
      <c r="M928" s="22">
        <f t="shared" si="154"/>
        <v>0</v>
      </c>
      <c r="N928" s="22">
        <f>SUM(M$3:M928)</f>
        <v>3399337.1796164089</v>
      </c>
      <c r="O928" s="22">
        <f t="shared" si="157"/>
        <v>0.9442603276712247</v>
      </c>
      <c r="P928" s="23">
        <f t="shared" si="158"/>
        <v>-3210.4287679822191</v>
      </c>
      <c r="Q928" s="23">
        <f>SUMIF(P$3:P928, "&lt;0")</f>
        <v>-1425428.6914555172</v>
      </c>
      <c r="R928" s="23">
        <f t="shared" si="159"/>
        <v>0.39595241429319922</v>
      </c>
      <c r="S928" s="20">
        <f t="shared" si="160"/>
        <v>-3210.4287679822191</v>
      </c>
      <c r="T928" s="20">
        <f t="shared" si="161"/>
        <v>-3.210428767982219</v>
      </c>
      <c r="U928" s="20">
        <f>(0.5*'Vehicle Data'!$C$3*(E928^2-E927^2))/1000</f>
        <v>-7.8556790123457052</v>
      </c>
      <c r="V928" s="20">
        <f t="shared" si="163"/>
        <v>13.814320987654316</v>
      </c>
      <c r="W928" s="37">
        <f>SUM(V$3:V928)/3600</f>
        <v>0.2131281927297668</v>
      </c>
      <c r="Y928" s="3"/>
    </row>
    <row r="929" spans="1:25" x14ac:dyDescent="0.3">
      <c r="A929" s="8" t="s">
        <v>19</v>
      </c>
      <c r="B929" s="8">
        <v>926</v>
      </c>
      <c r="C929" s="8">
        <v>337</v>
      </c>
      <c r="D929" s="13">
        <v>62.7</v>
      </c>
      <c r="E929" s="26">
        <f t="shared" si="155"/>
        <v>17.416666666666668</v>
      </c>
      <c r="F929" s="26">
        <f>SUM(E$3:E929)</f>
        <v>7147.027777777781</v>
      </c>
      <c r="G929" s="32">
        <f t="shared" si="164"/>
        <v>-0.29166666666666585</v>
      </c>
      <c r="H929" s="32">
        <f t="shared" si="162"/>
        <v>6.9444444444443462E-2</v>
      </c>
      <c r="I929" s="35">
        <f>'Vehicle Data'!$C$8</f>
        <v>185.52672000000001</v>
      </c>
      <c r="J929" s="35">
        <f>0.5*'Vehicle Data'!$C$4*'Vehicle Data'!$C$9*'Vehicle Data'!$C$6*(Calculations!E929^2)</f>
        <v>152.61049375000002</v>
      </c>
      <c r="K929" s="35">
        <f>'Vehicle Data'!$C$3*G929</f>
        <v>-459.66666666666538</v>
      </c>
      <c r="L929" s="35">
        <f t="shared" si="156"/>
        <v>-121.52945291666538</v>
      </c>
      <c r="M929" s="22">
        <f t="shared" si="154"/>
        <v>0</v>
      </c>
      <c r="N929" s="22">
        <f>SUM(M$3:M929)</f>
        <v>3399337.1796164089</v>
      </c>
      <c r="O929" s="22">
        <f t="shared" si="157"/>
        <v>0.9442603276712247</v>
      </c>
      <c r="P929" s="23">
        <f t="shared" si="158"/>
        <v>-2116.637971631922</v>
      </c>
      <c r="Q929" s="23">
        <f>SUMIF(P$3:P929, "&lt;0")</f>
        <v>-1427545.3294271491</v>
      </c>
      <c r="R929" s="23">
        <f t="shared" si="159"/>
        <v>0.39654036928531922</v>
      </c>
      <c r="S929" s="20">
        <f t="shared" si="160"/>
        <v>-2116.637971631922</v>
      </c>
      <c r="T929" s="20">
        <f t="shared" si="161"/>
        <v>-2.1166379716319219</v>
      </c>
      <c r="U929" s="20">
        <f>(0.5*'Vehicle Data'!$C$3*(E929^2-E928^2))/1000</f>
        <v>-10.793654320987555</v>
      </c>
      <c r="V929" s="20">
        <f t="shared" si="163"/>
        <v>2.3503802469134798</v>
      </c>
      <c r="W929" s="37">
        <f>SUM(V$3:V929)/3600</f>
        <v>0.2137810761316872</v>
      </c>
      <c r="Y929" s="3"/>
    </row>
    <row r="930" spans="1:25" x14ac:dyDescent="0.3">
      <c r="A930" s="8" t="s">
        <v>19</v>
      </c>
      <c r="B930" s="8">
        <v>927</v>
      </c>
      <c r="C930" s="8">
        <v>338</v>
      </c>
      <c r="D930" s="13">
        <v>62</v>
      </c>
      <c r="E930" s="26">
        <f t="shared" si="155"/>
        <v>17.222222222222221</v>
      </c>
      <c r="F930" s="26">
        <f>SUM(E$3:E930)</f>
        <v>7164.2500000000036</v>
      </c>
      <c r="G930" s="32">
        <f t="shared" si="164"/>
        <v>-0.19444444444444522</v>
      </c>
      <c r="H930" s="32">
        <f t="shared" si="162"/>
        <v>6.9444444444443934E-2</v>
      </c>
      <c r="I930" s="35">
        <f>'Vehicle Data'!$C$8</f>
        <v>185.52672000000001</v>
      </c>
      <c r="J930" s="35">
        <f>0.5*'Vehicle Data'!$C$4*'Vehicle Data'!$C$9*'Vehicle Data'!$C$6*(Calculations!E930^2)</f>
        <v>149.22194444444443</v>
      </c>
      <c r="K930" s="35">
        <f>'Vehicle Data'!$C$3*G930</f>
        <v>-306.44444444444565</v>
      </c>
      <c r="L930" s="35">
        <f t="shared" si="156"/>
        <v>28.304219999998793</v>
      </c>
      <c r="M930" s="22">
        <f t="shared" si="154"/>
        <v>0</v>
      </c>
      <c r="N930" s="22">
        <f>SUM(M$3:M930)</f>
        <v>3399337.1796164089</v>
      </c>
      <c r="O930" s="22">
        <f t="shared" si="157"/>
        <v>0.9442603276712247</v>
      </c>
      <c r="P930" s="23">
        <f t="shared" si="158"/>
        <v>487.46156666664587</v>
      </c>
      <c r="Q930" s="23">
        <f>SUMIF(P$3:P930, "&lt;0")</f>
        <v>-1427545.3294271491</v>
      </c>
      <c r="R930" s="23">
        <f t="shared" si="159"/>
        <v>0.39654036928531922</v>
      </c>
      <c r="S930" s="20">
        <f t="shared" si="160"/>
        <v>487.46156666664587</v>
      </c>
      <c r="T930" s="20">
        <f t="shared" si="161"/>
        <v>0.48746156666664586</v>
      </c>
      <c r="U930" s="20">
        <f>(0.5*'Vehicle Data'!$C$3*(E930^2-E929^2))/1000</f>
        <v>-5.3074475308642617</v>
      </c>
      <c r="V930" s="20">
        <f t="shared" si="163"/>
        <v>0</v>
      </c>
      <c r="W930" s="37">
        <f>SUM(V$3:V930)/3600</f>
        <v>0.2137810761316872</v>
      </c>
      <c r="Y930" s="3"/>
    </row>
    <row r="931" spans="1:25" x14ac:dyDescent="0.3">
      <c r="A931" s="8" t="s">
        <v>19</v>
      </c>
      <c r="B931" s="8">
        <v>928</v>
      </c>
      <c r="C931" s="8">
        <v>339</v>
      </c>
      <c r="D931" s="13">
        <v>61.3</v>
      </c>
      <c r="E931" s="26">
        <f t="shared" si="155"/>
        <v>17.027777777777775</v>
      </c>
      <c r="F931" s="26">
        <f>SUM(E$3:E931)</f>
        <v>7181.277777777781</v>
      </c>
      <c r="G931" s="32">
        <f t="shared" si="164"/>
        <v>-0.15277777777777798</v>
      </c>
      <c r="H931" s="32">
        <f t="shared" si="162"/>
        <v>4.1666666666667254E-2</v>
      </c>
      <c r="I931" s="35">
        <f>'Vehicle Data'!$C$8</f>
        <v>185.52672000000001</v>
      </c>
      <c r="J931" s="35">
        <f>0.5*'Vehicle Data'!$C$4*'Vehicle Data'!$C$9*'Vehicle Data'!$C$6*(Calculations!E931^2)</f>
        <v>145.87143819444441</v>
      </c>
      <c r="K931" s="35">
        <f>'Vehicle Data'!$C$3*G931</f>
        <v>-240.77777777777811</v>
      </c>
      <c r="L931" s="35">
        <f t="shared" si="156"/>
        <v>90.620380416666308</v>
      </c>
      <c r="M931" s="22">
        <f t="shared" si="154"/>
        <v>0</v>
      </c>
      <c r="N931" s="22">
        <f>SUM(M$3:M931)</f>
        <v>3399337.1796164089</v>
      </c>
      <c r="O931" s="22">
        <f t="shared" si="157"/>
        <v>0.9442603276712247</v>
      </c>
      <c r="P931" s="23">
        <f t="shared" si="158"/>
        <v>1543.0636998726789</v>
      </c>
      <c r="Q931" s="23">
        <f>SUMIF(P$3:P931, "&lt;0")</f>
        <v>-1427545.3294271491</v>
      </c>
      <c r="R931" s="23">
        <f t="shared" si="159"/>
        <v>0.39654036928531922</v>
      </c>
      <c r="S931" s="20">
        <f t="shared" si="160"/>
        <v>1543.0636998726789</v>
      </c>
      <c r="T931" s="20">
        <f t="shared" si="161"/>
        <v>1.5430636998726788</v>
      </c>
      <c r="U931" s="20">
        <f>(0.5*'Vehicle Data'!$C$3*(E931^2-E930^2))/1000</f>
        <v>-5.2478611111111606</v>
      </c>
      <c r="V931" s="20">
        <f t="shared" si="163"/>
        <v>0</v>
      </c>
      <c r="W931" s="37">
        <f>SUM(V$3:V931)/3600</f>
        <v>0.2137810761316872</v>
      </c>
      <c r="Y931" s="3"/>
    </row>
    <row r="932" spans="1:25" x14ac:dyDescent="0.3">
      <c r="A932" s="8" t="s">
        <v>19</v>
      </c>
      <c r="B932" s="8">
        <v>929</v>
      </c>
      <c r="C932" s="8">
        <v>340</v>
      </c>
      <c r="D932" s="13">
        <v>60.9</v>
      </c>
      <c r="E932" s="26">
        <f t="shared" si="155"/>
        <v>16.916666666666664</v>
      </c>
      <c r="F932" s="26">
        <f>SUM(E$3:E932)</f>
        <v>7198.194444444448</v>
      </c>
      <c r="G932" s="32">
        <f t="shared" si="164"/>
        <v>-0.11111111111111072</v>
      </c>
      <c r="H932" s="32">
        <f t="shared" si="162"/>
        <v>2.7777777777778179E-2</v>
      </c>
      <c r="I932" s="35">
        <f>'Vehicle Data'!$C$8</f>
        <v>185.52672000000001</v>
      </c>
      <c r="J932" s="35">
        <f>0.5*'Vehicle Data'!$C$4*'Vehicle Data'!$C$9*'Vehicle Data'!$C$6*(Calculations!E932^2)</f>
        <v>143.97394374999996</v>
      </c>
      <c r="K932" s="35">
        <f>'Vehicle Data'!$C$3*G932</f>
        <v>-175.11111111111049</v>
      </c>
      <c r="L932" s="35">
        <f t="shared" si="156"/>
        <v>154.38955263888946</v>
      </c>
      <c r="M932" s="22">
        <f t="shared" si="154"/>
        <v>0</v>
      </c>
      <c r="N932" s="22">
        <f>SUM(M$3:M932)</f>
        <v>3399337.1796164089</v>
      </c>
      <c r="O932" s="22">
        <f t="shared" si="157"/>
        <v>0.9442603276712247</v>
      </c>
      <c r="P932" s="23">
        <f t="shared" si="158"/>
        <v>2611.7565988078795</v>
      </c>
      <c r="Q932" s="23">
        <f>SUMIF(P$3:P932, "&lt;0")</f>
        <v>-1427545.3294271491</v>
      </c>
      <c r="R932" s="23">
        <f t="shared" si="159"/>
        <v>0.39654036928531922</v>
      </c>
      <c r="S932" s="20">
        <f t="shared" si="160"/>
        <v>2611.7565988078795</v>
      </c>
      <c r="T932" s="20">
        <f t="shared" si="161"/>
        <v>2.6117565988078795</v>
      </c>
      <c r="U932" s="20">
        <f>(0.5*'Vehicle Data'!$C$3*(E932^2-E931^2))/1000</f>
        <v>-2.9720246913580159</v>
      </c>
      <c r="V932" s="20">
        <f t="shared" si="163"/>
        <v>0</v>
      </c>
      <c r="W932" s="37">
        <f>SUM(V$3:V932)/3600</f>
        <v>0.2137810761316872</v>
      </c>
      <c r="Y932" s="3"/>
    </row>
    <row r="933" spans="1:25" x14ac:dyDescent="0.3">
      <c r="A933" s="8" t="s">
        <v>19</v>
      </c>
      <c r="B933" s="8">
        <v>930</v>
      </c>
      <c r="C933" s="8">
        <v>341</v>
      </c>
      <c r="D933" s="13">
        <v>60.5</v>
      </c>
      <c r="E933" s="26">
        <f t="shared" si="155"/>
        <v>16.805555555555554</v>
      </c>
      <c r="F933" s="26">
        <f>SUM(E$3:E933)</f>
        <v>7215.0000000000036</v>
      </c>
      <c r="G933" s="32">
        <f t="shared" si="164"/>
        <v>-9.7222222222221627E-2</v>
      </c>
      <c r="H933" s="32">
        <f t="shared" si="162"/>
        <v>6.944444444444052E-3</v>
      </c>
      <c r="I933" s="35">
        <f>'Vehicle Data'!$C$8</f>
        <v>185.52672000000001</v>
      </c>
      <c r="J933" s="35">
        <f>0.5*'Vehicle Data'!$C$4*'Vehicle Data'!$C$9*'Vehicle Data'!$C$6*(Calculations!E933^2)</f>
        <v>142.08887152777774</v>
      </c>
      <c r="K933" s="35">
        <f>'Vehicle Data'!$C$3*G933</f>
        <v>-153.22222222222129</v>
      </c>
      <c r="L933" s="35">
        <f t="shared" si="156"/>
        <v>174.39336930555643</v>
      </c>
      <c r="M933" s="22">
        <f t="shared" si="154"/>
        <v>0</v>
      </c>
      <c r="N933" s="22">
        <f>SUM(M$3:M933)</f>
        <v>3399337.1796164089</v>
      </c>
      <c r="O933" s="22">
        <f t="shared" si="157"/>
        <v>0.9442603276712247</v>
      </c>
      <c r="P933" s="23">
        <f t="shared" si="158"/>
        <v>2930.7774563850453</v>
      </c>
      <c r="Q933" s="23">
        <f>SUMIF(P$3:P933, "&lt;0")</f>
        <v>-1427545.3294271491</v>
      </c>
      <c r="R933" s="23">
        <f t="shared" si="159"/>
        <v>0.39654036928531922</v>
      </c>
      <c r="S933" s="20">
        <f t="shared" si="160"/>
        <v>2930.7774563850453</v>
      </c>
      <c r="T933" s="20">
        <f t="shared" si="161"/>
        <v>2.9307774563850453</v>
      </c>
      <c r="U933" s="20">
        <f>(0.5*'Vehicle Data'!$C$3*(E933^2-E932^2))/1000</f>
        <v>-2.9525679012345436</v>
      </c>
      <c r="V933" s="20">
        <f t="shared" si="163"/>
        <v>0</v>
      </c>
      <c r="W933" s="37">
        <f>SUM(V$3:V933)/3600</f>
        <v>0.2137810761316872</v>
      </c>
      <c r="Y933" s="3"/>
    </row>
    <row r="934" spans="1:25" x14ac:dyDescent="0.3">
      <c r="A934" s="8" t="s">
        <v>19</v>
      </c>
      <c r="B934" s="8">
        <v>931</v>
      </c>
      <c r="C934" s="8">
        <v>342</v>
      </c>
      <c r="D934" s="13">
        <v>60.2</v>
      </c>
      <c r="E934" s="26">
        <f t="shared" si="155"/>
        <v>16.722222222222221</v>
      </c>
      <c r="F934" s="26">
        <f>SUM(E$3:E934)</f>
        <v>7231.7222222222263</v>
      </c>
      <c r="G934" s="32">
        <f t="shared" si="164"/>
        <v>-9.7222222222222612E-2</v>
      </c>
      <c r="H934" s="32">
        <f t="shared" si="162"/>
        <v>-6.9444444444450373E-3</v>
      </c>
      <c r="I934" s="35">
        <f>'Vehicle Data'!$C$8</f>
        <v>185.52672000000001</v>
      </c>
      <c r="J934" s="35">
        <f>0.5*'Vehicle Data'!$C$4*'Vehicle Data'!$C$9*'Vehicle Data'!$C$6*(Calculations!E934^2)</f>
        <v>140.68321944444443</v>
      </c>
      <c r="K934" s="35">
        <f>'Vehicle Data'!$C$3*G934</f>
        <v>-153.22222222222283</v>
      </c>
      <c r="L934" s="35">
        <f t="shared" si="156"/>
        <v>172.98771722222162</v>
      </c>
      <c r="M934" s="22">
        <f t="shared" si="154"/>
        <v>0</v>
      </c>
      <c r="N934" s="22">
        <f>SUM(M$3:M934)</f>
        <v>3399337.1796164089</v>
      </c>
      <c r="O934" s="22">
        <f t="shared" si="157"/>
        <v>0.9442603276712247</v>
      </c>
      <c r="P934" s="23">
        <f t="shared" si="158"/>
        <v>2892.7390491049282</v>
      </c>
      <c r="Q934" s="23">
        <f>SUMIF(P$3:P934, "&lt;0")</f>
        <v>-1427545.3294271491</v>
      </c>
      <c r="R934" s="23">
        <f t="shared" si="159"/>
        <v>0.39654036928531922</v>
      </c>
      <c r="S934" s="20">
        <f t="shared" si="160"/>
        <v>2892.7390491049282</v>
      </c>
      <c r="T934" s="20">
        <f t="shared" si="161"/>
        <v>2.8927390491049283</v>
      </c>
      <c r="U934" s="20">
        <f>(0.5*'Vehicle Data'!$C$3*(E934^2-E933^2))/1000</f>
        <v>-2.2016574074073962</v>
      </c>
      <c r="V934" s="20">
        <f t="shared" si="163"/>
        <v>0</v>
      </c>
      <c r="W934" s="37">
        <f>SUM(V$3:V934)/3600</f>
        <v>0.2137810761316872</v>
      </c>
      <c r="Y934" s="3"/>
    </row>
    <row r="935" spans="1:25" x14ac:dyDescent="0.3">
      <c r="A935" s="8" t="s">
        <v>19</v>
      </c>
      <c r="B935" s="8">
        <v>932</v>
      </c>
      <c r="C935" s="8">
        <v>343</v>
      </c>
      <c r="D935" s="13">
        <v>59.8</v>
      </c>
      <c r="E935" s="26">
        <f t="shared" si="155"/>
        <v>16.611111111111111</v>
      </c>
      <c r="F935" s="26">
        <f>SUM(E$3:E935)</f>
        <v>7248.3333333333376</v>
      </c>
      <c r="G935" s="32">
        <f t="shared" si="164"/>
        <v>-0.1111111111111117</v>
      </c>
      <c r="H935" s="32">
        <f t="shared" si="162"/>
        <v>-3.4722222222221731E-2</v>
      </c>
      <c r="I935" s="35">
        <f>'Vehicle Data'!$C$8</f>
        <v>185.52672000000001</v>
      </c>
      <c r="J935" s="35">
        <f>0.5*'Vehicle Data'!$C$4*'Vehicle Data'!$C$9*'Vehicle Data'!$C$6*(Calculations!E935^2)</f>
        <v>138.81988611111109</v>
      </c>
      <c r="K935" s="35">
        <f>'Vehicle Data'!$C$3*G935</f>
        <v>-175.11111111111205</v>
      </c>
      <c r="L935" s="35">
        <f t="shared" si="156"/>
        <v>149.23549499999905</v>
      </c>
      <c r="M935" s="22">
        <f t="shared" si="154"/>
        <v>0</v>
      </c>
      <c r="N935" s="22">
        <f>SUM(M$3:M935)</f>
        <v>3399337.1796164089</v>
      </c>
      <c r="O935" s="22">
        <f t="shared" si="157"/>
        <v>0.9442603276712247</v>
      </c>
      <c r="P935" s="23">
        <f t="shared" si="158"/>
        <v>2478.9673891666507</v>
      </c>
      <c r="Q935" s="23">
        <f>SUMIF(P$3:P935, "&lt;0")</f>
        <v>-1427545.3294271491</v>
      </c>
      <c r="R935" s="23">
        <f t="shared" si="159"/>
        <v>0.39654036928531922</v>
      </c>
      <c r="S935" s="20">
        <f t="shared" si="160"/>
        <v>2478.9673891666507</v>
      </c>
      <c r="T935" s="20">
        <f t="shared" si="161"/>
        <v>2.4789673891666508</v>
      </c>
      <c r="U935" s="20">
        <f>(0.5*'Vehicle Data'!$C$3*(E935^2-E934^2))/1000</f>
        <v>-2.9185185185185119</v>
      </c>
      <c r="V935" s="20">
        <f t="shared" si="163"/>
        <v>0.57348888888889249</v>
      </c>
      <c r="W935" s="37">
        <f>SUM(V$3:V935)/3600</f>
        <v>0.21394037860082302</v>
      </c>
      <c r="Y935" s="3"/>
    </row>
    <row r="936" spans="1:25" x14ac:dyDescent="0.3">
      <c r="A936" s="8" t="s">
        <v>19</v>
      </c>
      <c r="B936" s="8">
        <v>933</v>
      </c>
      <c r="C936" s="8">
        <v>344</v>
      </c>
      <c r="D936" s="13">
        <v>59.4</v>
      </c>
      <c r="E936" s="26">
        <f t="shared" si="155"/>
        <v>16.5</v>
      </c>
      <c r="F936" s="26">
        <f>SUM(E$3:E936)</f>
        <v>7264.8333333333376</v>
      </c>
      <c r="G936" s="32">
        <f t="shared" si="164"/>
        <v>-0.16666666666666607</v>
      </c>
      <c r="H936" s="32">
        <f t="shared" si="162"/>
        <v>-7.6388888888888479E-2</v>
      </c>
      <c r="I936" s="35">
        <f>'Vehicle Data'!$C$8</f>
        <v>185.52672000000001</v>
      </c>
      <c r="J936" s="35">
        <f>0.5*'Vehicle Data'!$C$4*'Vehicle Data'!$C$9*'Vehicle Data'!$C$6*(Calculations!E936^2)</f>
        <v>136.968975</v>
      </c>
      <c r="K936" s="35">
        <f>'Vehicle Data'!$C$3*G936</f>
        <v>-262.66666666666572</v>
      </c>
      <c r="L936" s="35">
        <f t="shared" si="156"/>
        <v>59.829028333334293</v>
      </c>
      <c r="M936" s="22">
        <f t="shared" si="154"/>
        <v>0</v>
      </c>
      <c r="N936" s="22">
        <f>SUM(M$3:M936)</f>
        <v>3399337.1796164089</v>
      </c>
      <c r="O936" s="22">
        <f t="shared" si="157"/>
        <v>0.9442603276712247</v>
      </c>
      <c r="P936" s="23">
        <f t="shared" si="158"/>
        <v>987.1789675000158</v>
      </c>
      <c r="Q936" s="23">
        <f>SUMIF(P$3:P936, "&lt;0")</f>
        <v>-1427545.3294271491</v>
      </c>
      <c r="R936" s="23">
        <f t="shared" si="159"/>
        <v>0.39654036928531922</v>
      </c>
      <c r="S936" s="20">
        <f t="shared" si="160"/>
        <v>987.1789675000158</v>
      </c>
      <c r="T936" s="20">
        <f t="shared" si="161"/>
        <v>0.98717896750001577</v>
      </c>
      <c r="U936" s="20">
        <f>(0.5*'Vehicle Data'!$C$3*(E936^2-E935^2))/1000</f>
        <v>-2.8990617283950395</v>
      </c>
      <c r="V936" s="20">
        <f t="shared" si="163"/>
        <v>0</v>
      </c>
      <c r="W936" s="37">
        <f>SUM(V$3:V936)/3600</f>
        <v>0.21394037860082302</v>
      </c>
      <c r="Y936" s="3"/>
    </row>
    <row r="937" spans="1:25" x14ac:dyDescent="0.3">
      <c r="A937" s="8" t="s">
        <v>19</v>
      </c>
      <c r="B937" s="8">
        <v>934</v>
      </c>
      <c r="C937" s="8">
        <v>345</v>
      </c>
      <c r="D937" s="13">
        <v>58.6</v>
      </c>
      <c r="E937" s="26">
        <f t="shared" si="155"/>
        <v>16.277777777777779</v>
      </c>
      <c r="F937" s="26">
        <f>SUM(E$3:E937)</f>
        <v>7281.111111111115</v>
      </c>
      <c r="G937" s="32">
        <f t="shared" si="164"/>
        <v>-0.26388888888888867</v>
      </c>
      <c r="H937" s="32">
        <f t="shared" si="162"/>
        <v>-5.5555555555555858E-2</v>
      </c>
      <c r="I937" s="35">
        <f>'Vehicle Data'!$C$8</f>
        <v>185.52672000000001</v>
      </c>
      <c r="J937" s="35">
        <f>0.5*'Vehicle Data'!$C$4*'Vehicle Data'!$C$9*'Vehicle Data'!$C$6*(Calculations!E937^2)</f>
        <v>133.30441944444445</v>
      </c>
      <c r="K937" s="35">
        <f>'Vehicle Data'!$C$3*G937</f>
        <v>-415.88888888888857</v>
      </c>
      <c r="L937" s="35">
        <f t="shared" si="156"/>
        <v>-97.057749444444084</v>
      </c>
      <c r="M937" s="22">
        <f t="shared" si="154"/>
        <v>0</v>
      </c>
      <c r="N937" s="22">
        <f>SUM(M$3:M937)</f>
        <v>3399337.1796164089</v>
      </c>
      <c r="O937" s="22">
        <f t="shared" si="157"/>
        <v>0.9442603276712247</v>
      </c>
      <c r="P937" s="23">
        <f t="shared" si="158"/>
        <v>-1579.8844770678954</v>
      </c>
      <c r="Q937" s="23">
        <f>SUMIF(P$3:P937, "&lt;0")</f>
        <v>-1429125.2139042171</v>
      </c>
      <c r="R937" s="23">
        <f t="shared" si="159"/>
        <v>0.39697922608450475</v>
      </c>
      <c r="S937" s="20">
        <f t="shared" si="160"/>
        <v>-1579.8844770678954</v>
      </c>
      <c r="T937" s="20">
        <f t="shared" si="161"/>
        <v>-1.5798844770678955</v>
      </c>
      <c r="U937" s="20">
        <f>(0.5*'Vehicle Data'!$C$3*(E937^2-E936^2))/1000</f>
        <v>-5.7397530864197526</v>
      </c>
      <c r="V937" s="20">
        <f t="shared" si="163"/>
        <v>2.2725530864197707</v>
      </c>
      <c r="W937" s="37">
        <f>SUM(V$3:V937)/3600</f>
        <v>0.2145716433470507</v>
      </c>
      <c r="Y937" s="3"/>
    </row>
    <row r="938" spans="1:25" x14ac:dyDescent="0.3">
      <c r="A938" s="8" t="s">
        <v>19</v>
      </c>
      <c r="B938" s="8">
        <v>935</v>
      </c>
      <c r="C938" s="8">
        <v>346</v>
      </c>
      <c r="D938" s="13">
        <v>57.5</v>
      </c>
      <c r="E938" s="26">
        <f t="shared" si="155"/>
        <v>15.972222222222221</v>
      </c>
      <c r="F938" s="26">
        <f>SUM(E$3:E938)</f>
        <v>7297.0833333333376</v>
      </c>
      <c r="G938" s="32">
        <f t="shared" si="164"/>
        <v>-0.27777777777777779</v>
      </c>
      <c r="H938" s="32">
        <f t="shared" si="162"/>
        <v>2.7777777777777679E-2</v>
      </c>
      <c r="I938" s="35">
        <f>'Vehicle Data'!$C$8</f>
        <v>185.52672000000001</v>
      </c>
      <c r="J938" s="35">
        <f>0.5*'Vehicle Data'!$C$4*'Vehicle Data'!$C$9*'Vehicle Data'!$C$6*(Calculations!E938^2)</f>
        <v>128.34678819444443</v>
      </c>
      <c r="K938" s="35">
        <f>'Vehicle Data'!$C$3*G938</f>
        <v>-437.77777777777777</v>
      </c>
      <c r="L938" s="35">
        <f t="shared" si="156"/>
        <v>-123.90426958333336</v>
      </c>
      <c r="M938" s="22">
        <f t="shared" si="154"/>
        <v>0</v>
      </c>
      <c r="N938" s="22">
        <f>SUM(M$3:M938)</f>
        <v>3399337.1796164089</v>
      </c>
      <c r="O938" s="22">
        <f t="shared" si="157"/>
        <v>0.9442603276712247</v>
      </c>
      <c r="P938" s="23">
        <f t="shared" si="158"/>
        <v>-1979.0265280671299</v>
      </c>
      <c r="Q938" s="23">
        <f>SUMIF(P$3:P938, "&lt;0")</f>
        <v>-1431104.2404322843</v>
      </c>
      <c r="R938" s="23">
        <f t="shared" si="159"/>
        <v>0.39752895567563451</v>
      </c>
      <c r="S938" s="20">
        <f t="shared" si="160"/>
        <v>-1979.0265280671299</v>
      </c>
      <c r="T938" s="20">
        <f t="shared" si="161"/>
        <v>-1.97902652806713</v>
      </c>
      <c r="U938" s="20">
        <f>(0.5*'Vehicle Data'!$C$3*(E938^2-E937^2))/1000</f>
        <v>-7.7650833333333482</v>
      </c>
      <c r="V938" s="20">
        <f t="shared" si="163"/>
        <v>1.6202641975308767</v>
      </c>
      <c r="W938" s="37">
        <f>SUM(V$3:V938)/3600</f>
        <v>0.21502171673525375</v>
      </c>
      <c r="Y938" s="3"/>
    </row>
    <row r="939" spans="1:25" x14ac:dyDescent="0.3">
      <c r="A939" s="8" t="s">
        <v>19</v>
      </c>
      <c r="B939" s="8">
        <v>936</v>
      </c>
      <c r="C939" s="8">
        <v>347</v>
      </c>
      <c r="D939" s="13">
        <v>56.6</v>
      </c>
      <c r="E939" s="26">
        <f t="shared" si="155"/>
        <v>15.722222222222221</v>
      </c>
      <c r="F939" s="26">
        <f>SUM(E$3:E939)</f>
        <v>7312.8055555555602</v>
      </c>
      <c r="G939" s="32">
        <f t="shared" si="164"/>
        <v>-0.20833333333333331</v>
      </c>
      <c r="H939" s="32">
        <f t="shared" si="162"/>
        <v>6.2499999999999903E-2</v>
      </c>
      <c r="I939" s="35">
        <f>'Vehicle Data'!$C$8</f>
        <v>185.52672000000001</v>
      </c>
      <c r="J939" s="35">
        <f>0.5*'Vehicle Data'!$C$4*'Vehicle Data'!$C$9*'Vehicle Data'!$C$6*(Calculations!E939^2)</f>
        <v>124.36041944444443</v>
      </c>
      <c r="K939" s="35">
        <f>'Vehicle Data'!$C$3*G939</f>
        <v>-328.33333333333331</v>
      </c>
      <c r="L939" s="35">
        <f t="shared" si="156"/>
        <v>-18.446193888888899</v>
      </c>
      <c r="M939" s="22">
        <f t="shared" si="154"/>
        <v>0</v>
      </c>
      <c r="N939" s="22">
        <f>SUM(M$3:M939)</f>
        <v>3399337.1796164089</v>
      </c>
      <c r="O939" s="22">
        <f t="shared" si="157"/>
        <v>0.9442603276712247</v>
      </c>
      <c r="P939" s="23">
        <f t="shared" si="158"/>
        <v>-290.01515947530879</v>
      </c>
      <c r="Q939" s="23">
        <f>SUMIF(P$3:P939, "&lt;0")</f>
        <v>-1431394.2555917597</v>
      </c>
      <c r="R939" s="23">
        <f t="shared" si="159"/>
        <v>0.39760951544215545</v>
      </c>
      <c r="S939" s="20">
        <f t="shared" si="160"/>
        <v>-290.01515947530879</v>
      </c>
      <c r="T939" s="20">
        <f t="shared" si="161"/>
        <v>-0.29001515947530881</v>
      </c>
      <c r="U939" s="20">
        <f>(0.5*'Vehicle Data'!$C$3*(E939^2-E938^2))/1000</f>
        <v>-6.2438055555555581</v>
      </c>
      <c r="V939" s="20">
        <f t="shared" si="163"/>
        <v>0</v>
      </c>
      <c r="W939" s="37">
        <f>SUM(V$3:V939)/3600</f>
        <v>0.21502171673525375</v>
      </c>
      <c r="Y939" s="3"/>
    </row>
    <row r="940" spans="1:25" x14ac:dyDescent="0.3">
      <c r="A940" s="8" t="s">
        <v>19</v>
      </c>
      <c r="B940" s="8">
        <v>937</v>
      </c>
      <c r="C940" s="8">
        <v>348</v>
      </c>
      <c r="D940" s="13">
        <v>56</v>
      </c>
      <c r="E940" s="26">
        <f t="shared" si="155"/>
        <v>15.555555555555555</v>
      </c>
      <c r="F940" s="26">
        <f>SUM(E$3:E940)</f>
        <v>7328.3611111111159</v>
      </c>
      <c r="G940" s="32">
        <f t="shared" si="164"/>
        <v>-0.15277777777777798</v>
      </c>
      <c r="H940" s="32">
        <f t="shared" si="162"/>
        <v>3.472222222222221E-2</v>
      </c>
      <c r="I940" s="35">
        <f>'Vehicle Data'!$C$8</f>
        <v>185.52672000000001</v>
      </c>
      <c r="J940" s="35">
        <f>0.5*'Vehicle Data'!$C$4*'Vehicle Data'!$C$9*'Vehicle Data'!$C$6*(Calculations!E940^2)</f>
        <v>121.73777777777777</v>
      </c>
      <c r="K940" s="35">
        <f>'Vehicle Data'!$C$3*G940</f>
        <v>-240.77777777777811</v>
      </c>
      <c r="L940" s="35">
        <f t="shared" si="156"/>
        <v>66.48671999999965</v>
      </c>
      <c r="M940" s="22">
        <f t="shared" si="154"/>
        <v>0</v>
      </c>
      <c r="N940" s="22">
        <f>SUM(M$3:M940)</f>
        <v>3399337.1796164089</v>
      </c>
      <c r="O940" s="22">
        <f t="shared" si="157"/>
        <v>0.9442603276712247</v>
      </c>
      <c r="P940" s="23">
        <f t="shared" si="158"/>
        <v>1034.2378666666611</v>
      </c>
      <c r="Q940" s="23">
        <f>SUMIF(P$3:P940, "&lt;0")</f>
        <v>-1431394.2555917597</v>
      </c>
      <c r="R940" s="23">
        <f t="shared" si="159"/>
        <v>0.39760951544215545</v>
      </c>
      <c r="S940" s="20">
        <f t="shared" si="160"/>
        <v>1034.2378666666611</v>
      </c>
      <c r="T940" s="20">
        <f t="shared" si="161"/>
        <v>1.0342378666666612</v>
      </c>
      <c r="U940" s="20">
        <f>(0.5*'Vehicle Data'!$C$3*(E940^2-E939^2))/1000</f>
        <v>-4.1078148148148141</v>
      </c>
      <c r="V940" s="20">
        <f t="shared" si="163"/>
        <v>0</v>
      </c>
      <c r="W940" s="37">
        <f>SUM(V$3:V940)/3600</f>
        <v>0.21502171673525375</v>
      </c>
      <c r="Y940" s="3"/>
    </row>
    <row r="941" spans="1:25" x14ac:dyDescent="0.3">
      <c r="A941" s="8" t="s">
        <v>19</v>
      </c>
      <c r="B941" s="8">
        <v>938</v>
      </c>
      <c r="C941" s="8">
        <v>349</v>
      </c>
      <c r="D941" s="13">
        <v>55.5</v>
      </c>
      <c r="E941" s="26">
        <f t="shared" si="155"/>
        <v>15.416666666666666</v>
      </c>
      <c r="F941" s="26">
        <f>SUM(E$3:E941)</f>
        <v>7343.7777777777828</v>
      </c>
      <c r="G941" s="32">
        <f t="shared" si="164"/>
        <v>-0.1388888888888889</v>
      </c>
      <c r="H941" s="32">
        <f t="shared" si="162"/>
        <v>0</v>
      </c>
      <c r="I941" s="35">
        <f>'Vehicle Data'!$C$8</f>
        <v>185.52672000000001</v>
      </c>
      <c r="J941" s="35">
        <f>0.5*'Vehicle Data'!$C$4*'Vehicle Data'!$C$9*'Vehicle Data'!$C$6*(Calculations!E941^2)</f>
        <v>119.57359374999999</v>
      </c>
      <c r="K941" s="35">
        <f>'Vehicle Data'!$C$3*G941</f>
        <v>-218.88888888888889</v>
      </c>
      <c r="L941" s="35">
        <f t="shared" si="156"/>
        <v>86.211424861111112</v>
      </c>
      <c r="M941" s="22">
        <f t="shared" si="154"/>
        <v>0</v>
      </c>
      <c r="N941" s="22">
        <f>SUM(M$3:M941)</f>
        <v>3399337.1796164089</v>
      </c>
      <c r="O941" s="22">
        <f t="shared" si="157"/>
        <v>0.9442603276712247</v>
      </c>
      <c r="P941" s="23">
        <f t="shared" si="158"/>
        <v>1329.0927999421297</v>
      </c>
      <c r="Q941" s="23">
        <f>SUMIF(P$3:P941, "&lt;0")</f>
        <v>-1431394.2555917597</v>
      </c>
      <c r="R941" s="23">
        <f t="shared" si="159"/>
        <v>0.39760951544215545</v>
      </c>
      <c r="S941" s="20">
        <f t="shared" si="160"/>
        <v>1329.0927999421297</v>
      </c>
      <c r="T941" s="20">
        <f t="shared" si="161"/>
        <v>1.3290927999421296</v>
      </c>
      <c r="U941" s="20">
        <f>(0.5*'Vehicle Data'!$C$3*(E941^2-E940^2))/1000</f>
        <v>-3.3897376543209923</v>
      </c>
      <c r="V941" s="20">
        <f t="shared" si="163"/>
        <v>0</v>
      </c>
      <c r="W941" s="37">
        <f>SUM(V$3:V941)/3600</f>
        <v>0.21502171673525375</v>
      </c>
      <c r="Y941" s="3"/>
    </row>
    <row r="942" spans="1:25" x14ac:dyDescent="0.3">
      <c r="A942" s="8" t="s">
        <v>19</v>
      </c>
      <c r="B942" s="8">
        <v>939</v>
      </c>
      <c r="C942" s="8">
        <v>350</v>
      </c>
      <c r="D942" s="13">
        <v>55</v>
      </c>
      <c r="E942" s="26">
        <f t="shared" si="155"/>
        <v>15.277777777777777</v>
      </c>
      <c r="F942" s="26">
        <f>SUM(E$3:E942)</f>
        <v>7359.0555555555602</v>
      </c>
      <c r="G942" s="32">
        <f t="shared" si="164"/>
        <v>-0.15277777777777798</v>
      </c>
      <c r="H942" s="32">
        <f t="shared" si="162"/>
        <v>6.9444444444445447E-3</v>
      </c>
      <c r="I942" s="35">
        <f>'Vehicle Data'!$C$8</f>
        <v>185.52672000000001</v>
      </c>
      <c r="J942" s="35">
        <f>0.5*'Vehicle Data'!$C$4*'Vehicle Data'!$C$9*'Vehicle Data'!$C$6*(Calculations!E942^2)</f>
        <v>117.42881944444441</v>
      </c>
      <c r="K942" s="35">
        <f>'Vehicle Data'!$C$3*G942</f>
        <v>-240.77777777777811</v>
      </c>
      <c r="L942" s="35">
        <f t="shared" si="156"/>
        <v>62.177761666666299</v>
      </c>
      <c r="M942" s="22">
        <f t="shared" si="154"/>
        <v>0</v>
      </c>
      <c r="N942" s="22">
        <f>SUM(M$3:M942)</f>
        <v>3399337.1796164089</v>
      </c>
      <c r="O942" s="22">
        <f t="shared" si="157"/>
        <v>0.9442603276712247</v>
      </c>
      <c r="P942" s="23">
        <f t="shared" si="158"/>
        <v>949.93802546295728</v>
      </c>
      <c r="Q942" s="23">
        <f>SUMIF(P$3:P942, "&lt;0")</f>
        <v>-1431394.2555917597</v>
      </c>
      <c r="R942" s="23">
        <f t="shared" si="159"/>
        <v>0.39760951544215545</v>
      </c>
      <c r="S942" s="20">
        <f t="shared" si="160"/>
        <v>949.93802546295728</v>
      </c>
      <c r="T942" s="20">
        <f t="shared" si="161"/>
        <v>0.94993802546295725</v>
      </c>
      <c r="U942" s="20">
        <f>(0.5*'Vehicle Data'!$C$3*(E942^2-E941^2))/1000</f>
        <v>-3.3593364197531002</v>
      </c>
      <c r="V942" s="20">
        <f t="shared" si="163"/>
        <v>0</v>
      </c>
      <c r="W942" s="37">
        <f>SUM(V$3:V942)/3600</f>
        <v>0.21502171673525375</v>
      </c>
      <c r="Y942" s="3"/>
    </row>
    <row r="943" spans="1:25" x14ac:dyDescent="0.3">
      <c r="A943" s="8" t="s">
        <v>19</v>
      </c>
      <c r="B943" s="8">
        <v>940</v>
      </c>
      <c r="C943" s="8">
        <v>351</v>
      </c>
      <c r="D943" s="13">
        <v>54.4</v>
      </c>
      <c r="E943" s="26">
        <f t="shared" si="155"/>
        <v>15.111111111111111</v>
      </c>
      <c r="F943" s="26">
        <f>SUM(E$3:E943)</f>
        <v>7374.1666666666715</v>
      </c>
      <c r="G943" s="32">
        <f t="shared" si="164"/>
        <v>-0.12499999999999981</v>
      </c>
      <c r="H943" s="32">
        <f t="shared" si="162"/>
        <v>4.8611111111111313E-2</v>
      </c>
      <c r="I943" s="35">
        <f>'Vehicle Data'!$C$8</f>
        <v>185.52672000000001</v>
      </c>
      <c r="J943" s="35">
        <f>0.5*'Vehicle Data'!$C$4*'Vehicle Data'!$C$9*'Vehicle Data'!$C$6*(Calculations!E943^2)</f>
        <v>114.88071111111111</v>
      </c>
      <c r="K943" s="35">
        <f>'Vehicle Data'!$C$3*G943</f>
        <v>-196.99999999999969</v>
      </c>
      <c r="L943" s="35">
        <f t="shared" si="156"/>
        <v>103.40743111111144</v>
      </c>
      <c r="M943" s="22">
        <f t="shared" si="154"/>
        <v>0</v>
      </c>
      <c r="N943" s="22">
        <f>SUM(M$3:M943)</f>
        <v>3399337.1796164089</v>
      </c>
      <c r="O943" s="22">
        <f t="shared" si="157"/>
        <v>0.9442603276712247</v>
      </c>
      <c r="P943" s="23">
        <f t="shared" si="158"/>
        <v>1562.6011812345728</v>
      </c>
      <c r="Q943" s="23">
        <f>SUMIF(P$3:P943, "&lt;0")</f>
        <v>-1431394.2555917597</v>
      </c>
      <c r="R943" s="23">
        <f t="shared" si="159"/>
        <v>0.39760951544215545</v>
      </c>
      <c r="S943" s="20">
        <f t="shared" si="160"/>
        <v>1562.6011812345728</v>
      </c>
      <c r="T943" s="20">
        <f t="shared" si="161"/>
        <v>1.5626011812345728</v>
      </c>
      <c r="U943" s="20">
        <f>(0.5*'Vehicle Data'!$C$3*(E943^2-E942^2))/1000</f>
        <v>-3.9910740740740476</v>
      </c>
      <c r="V943" s="20">
        <f t="shared" si="163"/>
        <v>0.50539012345675793</v>
      </c>
      <c r="W943" s="37">
        <f>SUM(V$3:V943)/3600</f>
        <v>0.2151621028806584</v>
      </c>
      <c r="Y943" s="3"/>
    </row>
    <row r="944" spans="1:25" x14ac:dyDescent="0.3">
      <c r="A944" s="8" t="s">
        <v>19</v>
      </c>
      <c r="B944" s="8">
        <v>941</v>
      </c>
      <c r="C944" s="8">
        <v>352</v>
      </c>
      <c r="D944" s="13">
        <v>54.1</v>
      </c>
      <c r="E944" s="26">
        <f t="shared" si="155"/>
        <v>15.027777777777779</v>
      </c>
      <c r="F944" s="26">
        <f>SUM(E$3:E944)</f>
        <v>7389.1944444444489</v>
      </c>
      <c r="G944" s="32">
        <f t="shared" si="164"/>
        <v>-5.5555555555555358E-2</v>
      </c>
      <c r="H944" s="32">
        <f t="shared" si="162"/>
        <v>4.8611111111110814E-2</v>
      </c>
      <c r="I944" s="35">
        <f>'Vehicle Data'!$C$8</f>
        <v>185.52672000000001</v>
      </c>
      <c r="J944" s="35">
        <f>0.5*'Vehicle Data'!$C$4*'Vehicle Data'!$C$9*'Vehicle Data'!$C$6*(Calculations!E944^2)</f>
        <v>113.61713819444445</v>
      </c>
      <c r="K944" s="35">
        <f>'Vehicle Data'!$C$3*G944</f>
        <v>-87.555555555555244</v>
      </c>
      <c r="L944" s="35">
        <f t="shared" si="156"/>
        <v>211.58830263888922</v>
      </c>
      <c r="M944" s="22">
        <f t="shared" si="154"/>
        <v>0</v>
      </c>
      <c r="N944" s="22">
        <f>SUM(M$3:M944)</f>
        <v>3399337.1796164089</v>
      </c>
      <c r="O944" s="22">
        <f t="shared" si="157"/>
        <v>0.9442603276712247</v>
      </c>
      <c r="P944" s="23">
        <f t="shared" si="158"/>
        <v>3179.7019924344186</v>
      </c>
      <c r="Q944" s="23">
        <f>SUMIF(P$3:P944, "&lt;0")</f>
        <v>-1431394.2555917597</v>
      </c>
      <c r="R944" s="23">
        <f t="shared" si="159"/>
        <v>0.39760951544215545</v>
      </c>
      <c r="S944" s="20">
        <f t="shared" si="160"/>
        <v>3179.7019924344186</v>
      </c>
      <c r="T944" s="20">
        <f t="shared" si="161"/>
        <v>3.1797019924344188</v>
      </c>
      <c r="U944" s="20">
        <f>(0.5*'Vehicle Data'!$C$3*(E944^2-E943^2))/1000</f>
        <v>-1.9791203703703495</v>
      </c>
      <c r="V944" s="20">
        <f t="shared" si="163"/>
        <v>0</v>
      </c>
      <c r="W944" s="37">
        <f>SUM(V$3:V944)/3600</f>
        <v>0.2151621028806584</v>
      </c>
      <c r="Y944" s="3"/>
    </row>
    <row r="945" spans="1:25" x14ac:dyDescent="0.3">
      <c r="A945" s="8" t="s">
        <v>19</v>
      </c>
      <c r="B945" s="8">
        <v>942</v>
      </c>
      <c r="C945" s="8">
        <v>353</v>
      </c>
      <c r="D945" s="13">
        <v>54</v>
      </c>
      <c r="E945" s="26">
        <f t="shared" si="155"/>
        <v>15</v>
      </c>
      <c r="F945" s="26">
        <f>SUM(E$3:E945)</f>
        <v>7404.1944444444489</v>
      </c>
      <c r="G945" s="32">
        <f t="shared" si="164"/>
        <v>-2.7777777777778172E-2</v>
      </c>
      <c r="H945" s="32">
        <f t="shared" si="162"/>
        <v>2.0833333333333134E-2</v>
      </c>
      <c r="I945" s="35">
        <f>'Vehicle Data'!$C$8</f>
        <v>185.52672000000001</v>
      </c>
      <c r="J945" s="35">
        <f>0.5*'Vehicle Data'!$C$4*'Vehicle Data'!$C$9*'Vehicle Data'!$C$6*(Calculations!E945^2)</f>
        <v>113.19750000000001</v>
      </c>
      <c r="K945" s="35">
        <f>'Vehicle Data'!$C$3*G945</f>
        <v>-43.777777777778397</v>
      </c>
      <c r="L945" s="35">
        <f t="shared" si="156"/>
        <v>254.94644222222161</v>
      </c>
      <c r="M945" s="22">
        <f t="shared" si="154"/>
        <v>0</v>
      </c>
      <c r="N945" s="22">
        <f>SUM(M$3:M945)</f>
        <v>3399337.1796164089</v>
      </c>
      <c r="O945" s="22">
        <f t="shared" si="157"/>
        <v>0.9442603276712247</v>
      </c>
      <c r="P945" s="23">
        <f t="shared" si="158"/>
        <v>3824.1966333333239</v>
      </c>
      <c r="Q945" s="23">
        <f>SUMIF(P$3:P945, "&lt;0")</f>
        <v>-1431394.2555917597</v>
      </c>
      <c r="R945" s="23">
        <f t="shared" si="159"/>
        <v>0.39760951544215545</v>
      </c>
      <c r="S945" s="20">
        <f t="shared" si="160"/>
        <v>3824.1966333333239</v>
      </c>
      <c r="T945" s="20">
        <f t="shared" si="161"/>
        <v>3.8241966333333237</v>
      </c>
      <c r="U945" s="20">
        <f>(0.5*'Vehicle Data'!$C$3*(E945^2-E944^2))/1000</f>
        <v>-0.65727469135803829</v>
      </c>
      <c r="V945" s="20">
        <f t="shared" si="163"/>
        <v>0</v>
      </c>
      <c r="W945" s="37">
        <f>SUM(V$3:V945)/3600</f>
        <v>0.2151621028806584</v>
      </c>
      <c r="Y945" s="3"/>
    </row>
    <row r="946" spans="1:25" x14ac:dyDescent="0.3">
      <c r="A946" s="8" t="s">
        <v>19</v>
      </c>
      <c r="B946" s="8">
        <v>943</v>
      </c>
      <c r="C946" s="8">
        <v>354</v>
      </c>
      <c r="D946" s="13">
        <v>53.9</v>
      </c>
      <c r="E946" s="26">
        <f t="shared" si="155"/>
        <v>14.972222222222221</v>
      </c>
      <c r="F946" s="26">
        <f>SUM(E$3:E946)</f>
        <v>7419.1666666666715</v>
      </c>
      <c r="G946" s="32">
        <f t="shared" si="164"/>
        <v>-1.3888888888889086E-2</v>
      </c>
      <c r="H946" s="32">
        <f t="shared" si="162"/>
        <v>2.0833333333333627E-2</v>
      </c>
      <c r="I946" s="35">
        <f>'Vehicle Data'!$C$8</f>
        <v>185.52672000000001</v>
      </c>
      <c r="J946" s="35">
        <f>0.5*'Vehicle Data'!$C$4*'Vehicle Data'!$C$9*'Vehicle Data'!$C$6*(Calculations!E946^2)</f>
        <v>112.77863819444443</v>
      </c>
      <c r="K946" s="35">
        <f>'Vehicle Data'!$C$3*G946</f>
        <v>-21.888888888889198</v>
      </c>
      <c r="L946" s="35">
        <f t="shared" si="156"/>
        <v>276.41646930555527</v>
      </c>
      <c r="M946" s="22">
        <f t="shared" si="154"/>
        <v>0</v>
      </c>
      <c r="N946" s="22">
        <f>SUM(M$3:M946)</f>
        <v>3399337.1796164089</v>
      </c>
      <c r="O946" s="22">
        <f t="shared" si="157"/>
        <v>0.9442603276712247</v>
      </c>
      <c r="P946" s="23">
        <f t="shared" si="158"/>
        <v>4138.568804324841</v>
      </c>
      <c r="Q946" s="23">
        <f>SUMIF(P$3:P946, "&lt;0")</f>
        <v>-1431394.2555917597</v>
      </c>
      <c r="R946" s="23">
        <f t="shared" si="159"/>
        <v>0.39760951544215545</v>
      </c>
      <c r="S946" s="20">
        <f t="shared" si="160"/>
        <v>4138.568804324841</v>
      </c>
      <c r="T946" s="20">
        <f t="shared" si="161"/>
        <v>4.1385688043248408</v>
      </c>
      <c r="U946" s="20">
        <f>(0.5*'Vehicle Data'!$C$3*(E946^2-E945^2))/1000</f>
        <v>-0.65605864197533237</v>
      </c>
      <c r="V946" s="20">
        <f t="shared" si="163"/>
        <v>0</v>
      </c>
      <c r="W946" s="37">
        <f>SUM(V$3:V946)/3600</f>
        <v>0.2151621028806584</v>
      </c>
      <c r="Y946" s="3"/>
    </row>
    <row r="947" spans="1:25" x14ac:dyDescent="0.3">
      <c r="A947" s="8" t="s">
        <v>19</v>
      </c>
      <c r="B947" s="8">
        <v>944</v>
      </c>
      <c r="C947" s="8">
        <v>355</v>
      </c>
      <c r="D947" s="13">
        <v>53.9</v>
      </c>
      <c r="E947" s="26">
        <f t="shared" si="155"/>
        <v>14.972222222222221</v>
      </c>
      <c r="F947" s="26">
        <f>SUM(E$3:E947)</f>
        <v>7434.1388888888941</v>
      </c>
      <c r="G947" s="32">
        <f t="shared" si="164"/>
        <v>1.3888888888889086E-2</v>
      </c>
      <c r="H947" s="32">
        <f t="shared" si="162"/>
        <v>2.7777777777778172E-2</v>
      </c>
      <c r="I947" s="35">
        <f>'Vehicle Data'!$C$8</f>
        <v>185.52672000000001</v>
      </c>
      <c r="J947" s="35">
        <f>0.5*'Vehicle Data'!$C$4*'Vehicle Data'!$C$9*'Vehicle Data'!$C$6*(Calculations!E947^2)</f>
        <v>112.77863819444443</v>
      </c>
      <c r="K947" s="35">
        <f>'Vehicle Data'!$C$3*G947</f>
        <v>21.888888888889198</v>
      </c>
      <c r="L947" s="35">
        <f t="shared" si="156"/>
        <v>320.19424708333366</v>
      </c>
      <c r="M947" s="22">
        <f t="shared" si="154"/>
        <v>4794.0194216088012</v>
      </c>
      <c r="N947" s="22">
        <f>SUM(M$3:M947)</f>
        <v>3404131.1990380175</v>
      </c>
      <c r="O947" s="22">
        <f t="shared" si="157"/>
        <v>0.94559199973278263</v>
      </c>
      <c r="P947" s="23">
        <f t="shared" si="158"/>
        <v>0</v>
      </c>
      <c r="Q947" s="23">
        <f>SUMIF(P$3:P947, "&lt;0")</f>
        <v>-1431394.2555917597</v>
      </c>
      <c r="R947" s="23">
        <f t="shared" si="159"/>
        <v>0.39760951544215545</v>
      </c>
      <c r="S947" s="20">
        <f t="shared" si="160"/>
        <v>4794.0194216088012</v>
      </c>
      <c r="T947" s="20">
        <f t="shared" si="161"/>
        <v>4.7940194216088008</v>
      </c>
      <c r="U947" s="20">
        <f>(0.5*'Vehicle Data'!$C$3*(E947^2-E946^2))/1000</f>
        <v>0</v>
      </c>
      <c r="V947" s="20">
        <f t="shared" si="163"/>
        <v>0</v>
      </c>
      <c r="W947" s="37">
        <f>SUM(V$3:V947)/3600</f>
        <v>0.2151621028806584</v>
      </c>
      <c r="Y947" s="3"/>
    </row>
    <row r="948" spans="1:25" x14ac:dyDescent="0.3">
      <c r="A948" s="8" t="s">
        <v>19</v>
      </c>
      <c r="B948" s="8">
        <v>945</v>
      </c>
      <c r="C948" s="8">
        <v>356</v>
      </c>
      <c r="D948" s="13">
        <v>54</v>
      </c>
      <c r="E948" s="26">
        <f t="shared" si="155"/>
        <v>15</v>
      </c>
      <c r="F948" s="26">
        <f>SUM(E$3:E948)</f>
        <v>7449.1388888888941</v>
      </c>
      <c r="G948" s="32">
        <f t="shared" si="164"/>
        <v>4.1666666666667261E-2</v>
      </c>
      <c r="H948" s="32">
        <f t="shared" si="162"/>
        <v>6.2499999999999903E-2</v>
      </c>
      <c r="I948" s="35">
        <f>'Vehicle Data'!$C$8</f>
        <v>185.52672000000001</v>
      </c>
      <c r="J948" s="35">
        <f>0.5*'Vehicle Data'!$C$4*'Vehicle Data'!$C$9*'Vehicle Data'!$C$6*(Calculations!E948^2)</f>
        <v>113.19750000000001</v>
      </c>
      <c r="K948" s="35">
        <f>'Vehicle Data'!$C$3*G948</f>
        <v>65.666666666667609</v>
      </c>
      <c r="L948" s="35">
        <f t="shared" si="156"/>
        <v>364.3908866666676</v>
      </c>
      <c r="M948" s="22">
        <f t="shared" si="154"/>
        <v>5465.8633000000136</v>
      </c>
      <c r="N948" s="22">
        <f>SUM(M$3:M948)</f>
        <v>3409597.0623380174</v>
      </c>
      <c r="O948" s="22">
        <f t="shared" si="157"/>
        <v>0.94711029509389377</v>
      </c>
      <c r="P948" s="23">
        <f t="shared" si="158"/>
        <v>0</v>
      </c>
      <c r="Q948" s="23">
        <f>SUMIF(P$3:P948, "&lt;0")</f>
        <v>-1431394.2555917597</v>
      </c>
      <c r="R948" s="23">
        <f t="shared" si="159"/>
        <v>0.39760951544215545</v>
      </c>
      <c r="S948" s="20">
        <f t="shared" si="160"/>
        <v>5465.8633000000136</v>
      </c>
      <c r="T948" s="20">
        <f t="shared" si="161"/>
        <v>5.4658633000000139</v>
      </c>
      <c r="U948" s="20">
        <f>(0.5*'Vehicle Data'!$C$3*(E948^2-E947^2))/1000</f>
        <v>0.65605864197533237</v>
      </c>
      <c r="V948" s="20">
        <f t="shared" si="163"/>
        <v>0</v>
      </c>
      <c r="W948" s="37">
        <f>SUM(V$3:V948)/3600</f>
        <v>0.2151621028806584</v>
      </c>
      <c r="Y948" s="3"/>
    </row>
    <row r="949" spans="1:25" x14ac:dyDescent="0.3">
      <c r="A949" s="8" t="s">
        <v>19</v>
      </c>
      <c r="B949" s="8">
        <v>946</v>
      </c>
      <c r="C949" s="8">
        <v>357</v>
      </c>
      <c r="D949" s="13">
        <v>54.2</v>
      </c>
      <c r="E949" s="26">
        <f t="shared" si="155"/>
        <v>15.055555555555555</v>
      </c>
      <c r="F949" s="26">
        <f>SUM(E$3:E949)</f>
        <v>7464.1944444444498</v>
      </c>
      <c r="G949" s="32">
        <f t="shared" si="164"/>
        <v>0.1388888888888889</v>
      </c>
      <c r="H949" s="32">
        <f t="shared" si="162"/>
        <v>9.0277777777777082E-2</v>
      </c>
      <c r="I949" s="35">
        <f>'Vehicle Data'!$C$8</f>
        <v>185.52672000000001</v>
      </c>
      <c r="J949" s="35">
        <f>0.5*'Vehicle Data'!$C$4*'Vehicle Data'!$C$9*'Vehicle Data'!$C$6*(Calculations!E949^2)</f>
        <v>114.03755277777778</v>
      </c>
      <c r="K949" s="35">
        <f>'Vehicle Data'!$C$3*G949</f>
        <v>218.88888888888889</v>
      </c>
      <c r="L949" s="35">
        <f t="shared" si="156"/>
        <v>518.45316166666669</v>
      </c>
      <c r="M949" s="22">
        <f t="shared" si="154"/>
        <v>7805.6003784259265</v>
      </c>
      <c r="N949" s="22">
        <f>SUM(M$3:M949)</f>
        <v>3417402.6627164432</v>
      </c>
      <c r="O949" s="22">
        <f t="shared" si="157"/>
        <v>0.94927851742123426</v>
      </c>
      <c r="P949" s="23">
        <f t="shared" si="158"/>
        <v>0</v>
      </c>
      <c r="Q949" s="23">
        <f>SUMIF(P$3:P949, "&lt;0")</f>
        <v>-1431394.2555917597</v>
      </c>
      <c r="R949" s="23">
        <f t="shared" si="159"/>
        <v>0.39760951544215545</v>
      </c>
      <c r="S949" s="20">
        <f t="shared" si="160"/>
        <v>7805.6003784259265</v>
      </c>
      <c r="T949" s="20">
        <f t="shared" si="161"/>
        <v>7.8056003784259262</v>
      </c>
      <c r="U949" s="20">
        <f>(0.5*'Vehicle Data'!$C$3*(E949^2-E948^2))/1000</f>
        <v>1.31576543209876</v>
      </c>
      <c r="V949" s="20">
        <f t="shared" si="163"/>
        <v>0</v>
      </c>
      <c r="W949" s="37">
        <f>SUM(V$3:V949)/3600</f>
        <v>0.2151621028806584</v>
      </c>
      <c r="Y949" s="3"/>
    </row>
    <row r="950" spans="1:25" x14ac:dyDescent="0.3">
      <c r="A950" s="8" t="s">
        <v>19</v>
      </c>
      <c r="B950" s="8">
        <v>947</v>
      </c>
      <c r="C950" s="8">
        <v>358</v>
      </c>
      <c r="D950" s="13">
        <v>55</v>
      </c>
      <c r="E950" s="26">
        <f t="shared" si="155"/>
        <v>15.277777777777777</v>
      </c>
      <c r="F950" s="26">
        <f>SUM(E$3:E950)</f>
        <v>7479.4722222222272</v>
      </c>
      <c r="G950" s="32">
        <f t="shared" si="164"/>
        <v>0.22222222222222143</v>
      </c>
      <c r="H950" s="32">
        <f t="shared" si="162"/>
        <v>1.3888888888889075E-2</v>
      </c>
      <c r="I950" s="35">
        <f>'Vehicle Data'!$C$8</f>
        <v>185.52672000000001</v>
      </c>
      <c r="J950" s="35">
        <f>0.5*'Vehicle Data'!$C$4*'Vehicle Data'!$C$9*'Vehicle Data'!$C$6*(Calculations!E950^2)</f>
        <v>117.42881944444441</v>
      </c>
      <c r="K950" s="35">
        <f>'Vehicle Data'!$C$3*G950</f>
        <v>350.22222222222098</v>
      </c>
      <c r="L950" s="35">
        <f t="shared" si="156"/>
        <v>653.17776166666545</v>
      </c>
      <c r="M950" s="22">
        <f t="shared" si="154"/>
        <v>9979.1046921296111</v>
      </c>
      <c r="N950" s="22">
        <f>SUM(M$3:M950)</f>
        <v>3427381.7674085726</v>
      </c>
      <c r="O950" s="22">
        <f t="shared" si="157"/>
        <v>0.9520504909468257</v>
      </c>
      <c r="P950" s="23">
        <f t="shared" si="158"/>
        <v>0</v>
      </c>
      <c r="Q950" s="23">
        <f>SUMIF(P$3:P950, "&lt;0")</f>
        <v>-1431394.2555917597</v>
      </c>
      <c r="R950" s="23">
        <f t="shared" si="159"/>
        <v>0.39760951544215545</v>
      </c>
      <c r="S950" s="20">
        <f t="shared" si="160"/>
        <v>9979.1046921296111</v>
      </c>
      <c r="T950" s="20">
        <f t="shared" si="161"/>
        <v>9.9791046921296118</v>
      </c>
      <c r="U950" s="20">
        <f>(0.5*'Vehicle Data'!$C$3*(E950^2-E949^2))/1000</f>
        <v>5.3117037037036754</v>
      </c>
      <c r="V950" s="20">
        <f t="shared" si="163"/>
        <v>0</v>
      </c>
      <c r="W950" s="37">
        <f>SUM(V$3:V950)/3600</f>
        <v>0.2151621028806584</v>
      </c>
      <c r="Y950" s="3"/>
    </row>
    <row r="951" spans="1:25" x14ac:dyDescent="0.3">
      <c r="A951" s="8" t="s">
        <v>19</v>
      </c>
      <c r="B951" s="8">
        <v>948</v>
      </c>
      <c r="C951" s="8">
        <v>359</v>
      </c>
      <c r="D951" s="13">
        <v>55.8</v>
      </c>
      <c r="E951" s="26">
        <f t="shared" si="155"/>
        <v>15.499999999999998</v>
      </c>
      <c r="F951" s="26">
        <f>SUM(E$3:E951)</f>
        <v>7494.9722222222272</v>
      </c>
      <c r="G951" s="32">
        <f t="shared" si="164"/>
        <v>0.16666666666666705</v>
      </c>
      <c r="H951" s="32">
        <f t="shared" si="162"/>
        <v>-9.0277777777777082E-2</v>
      </c>
      <c r="I951" s="35">
        <f>'Vehicle Data'!$C$8</f>
        <v>185.52672000000001</v>
      </c>
      <c r="J951" s="35">
        <f>0.5*'Vehicle Data'!$C$4*'Vehicle Data'!$C$9*'Vehicle Data'!$C$6*(Calculations!E951^2)</f>
        <v>120.86977499999998</v>
      </c>
      <c r="K951" s="35">
        <f>'Vehicle Data'!$C$3*G951</f>
        <v>262.66666666666725</v>
      </c>
      <c r="L951" s="35">
        <f t="shared" si="156"/>
        <v>569.06316166666716</v>
      </c>
      <c r="M951" s="22">
        <f t="shared" si="154"/>
        <v>8820.4790058333401</v>
      </c>
      <c r="N951" s="22">
        <f>SUM(M$3:M951)</f>
        <v>3436202.2464144058</v>
      </c>
      <c r="O951" s="22">
        <f t="shared" si="157"/>
        <v>0.9545006240040016</v>
      </c>
      <c r="P951" s="23">
        <f t="shared" si="158"/>
        <v>0</v>
      </c>
      <c r="Q951" s="23">
        <f>SUMIF(P$3:P951, "&lt;0")</f>
        <v>-1431394.2555917597</v>
      </c>
      <c r="R951" s="23">
        <f t="shared" si="159"/>
        <v>0.39760951544215545</v>
      </c>
      <c r="S951" s="20">
        <f t="shared" si="160"/>
        <v>8820.4790058333401</v>
      </c>
      <c r="T951" s="20">
        <f t="shared" si="161"/>
        <v>8.8204790058333398</v>
      </c>
      <c r="U951" s="20">
        <f>(0.5*'Vehicle Data'!$C$3*(E951^2-E950^2))/1000</f>
        <v>5.3895308641975195</v>
      </c>
      <c r="V951" s="20">
        <f t="shared" si="163"/>
        <v>0</v>
      </c>
      <c r="W951" s="37">
        <f>SUM(V$3:V951)/3600</f>
        <v>0.2151621028806584</v>
      </c>
      <c r="Y951" s="3"/>
    </row>
    <row r="952" spans="1:25" x14ac:dyDescent="0.3">
      <c r="A952" s="8" t="s">
        <v>19</v>
      </c>
      <c r="B952" s="8">
        <v>949</v>
      </c>
      <c r="C952" s="8">
        <v>360</v>
      </c>
      <c r="D952" s="13">
        <v>56.2</v>
      </c>
      <c r="E952" s="26">
        <f t="shared" si="155"/>
        <v>15.611111111111111</v>
      </c>
      <c r="F952" s="26">
        <f>SUM(E$3:E952)</f>
        <v>7510.5833333333385</v>
      </c>
      <c r="G952" s="32">
        <f t="shared" si="164"/>
        <v>4.1666666666667261E-2</v>
      </c>
      <c r="H952" s="32">
        <f t="shared" si="162"/>
        <v>-0.15972222222222252</v>
      </c>
      <c r="I952" s="35">
        <f>'Vehicle Data'!$C$8</f>
        <v>185.52672000000001</v>
      </c>
      <c r="J952" s="35">
        <f>0.5*'Vehicle Data'!$C$4*'Vehicle Data'!$C$9*'Vehicle Data'!$C$6*(Calculations!E952^2)</f>
        <v>122.6088861111111</v>
      </c>
      <c r="K952" s="35">
        <f>'Vehicle Data'!$C$3*G952</f>
        <v>65.666666666667609</v>
      </c>
      <c r="L952" s="35">
        <f t="shared" si="156"/>
        <v>373.80227277777868</v>
      </c>
      <c r="M952" s="22">
        <f t="shared" si="154"/>
        <v>5835.4688139197669</v>
      </c>
      <c r="N952" s="22">
        <f>SUM(M$3:M952)</f>
        <v>3442037.7152283257</v>
      </c>
      <c r="O952" s="22">
        <f t="shared" si="157"/>
        <v>0.9561215875634238</v>
      </c>
      <c r="P952" s="23">
        <f t="shared" si="158"/>
        <v>0</v>
      </c>
      <c r="Q952" s="23">
        <f>SUMIF(P$3:P952, "&lt;0")</f>
        <v>-1431394.2555917597</v>
      </c>
      <c r="R952" s="23">
        <f t="shared" si="159"/>
        <v>0.39760951544215545</v>
      </c>
      <c r="S952" s="20">
        <f t="shared" si="160"/>
        <v>5835.4688139197669</v>
      </c>
      <c r="T952" s="20">
        <f t="shared" si="161"/>
        <v>5.8354688139197668</v>
      </c>
      <c r="U952" s="20">
        <f>(0.5*'Vehicle Data'!$C$3*(E952^2-E951^2))/1000</f>
        <v>2.7239506172839905</v>
      </c>
      <c r="V952" s="20">
        <f t="shared" si="163"/>
        <v>2.1324641975308234</v>
      </c>
      <c r="W952" s="37">
        <f>SUM(V$3:V952)/3600</f>
        <v>0.21575445404663918</v>
      </c>
      <c r="Y952" s="3"/>
    </row>
    <row r="953" spans="1:25" x14ac:dyDescent="0.3">
      <c r="A953" s="8" t="s">
        <v>19</v>
      </c>
      <c r="B953" s="8">
        <v>950</v>
      </c>
      <c r="C953" s="8">
        <v>361</v>
      </c>
      <c r="D953" s="13">
        <v>56.1</v>
      </c>
      <c r="E953" s="26">
        <f t="shared" si="155"/>
        <v>15.583333333333334</v>
      </c>
      <c r="F953" s="26">
        <f>SUM(E$3:E953)</f>
        <v>7526.1666666666715</v>
      </c>
      <c r="G953" s="32">
        <f t="shared" si="164"/>
        <v>-0.15277777777777798</v>
      </c>
      <c r="H953" s="32">
        <f t="shared" si="162"/>
        <v>-0.25694444444444464</v>
      </c>
      <c r="I953" s="35">
        <f>'Vehicle Data'!$C$8</f>
        <v>185.52672000000001</v>
      </c>
      <c r="J953" s="35">
        <f>0.5*'Vehicle Data'!$C$4*'Vehicle Data'!$C$9*'Vehicle Data'!$C$6*(Calculations!E953^2)</f>
        <v>122.17294375000002</v>
      </c>
      <c r="K953" s="35">
        <f>'Vehicle Data'!$C$3*G953</f>
        <v>-240.77777777777811</v>
      </c>
      <c r="L953" s="35">
        <f t="shared" si="156"/>
        <v>66.921885972221901</v>
      </c>
      <c r="M953" s="22">
        <f t="shared" si="154"/>
        <v>0</v>
      </c>
      <c r="N953" s="22">
        <f>SUM(M$3:M953)</f>
        <v>3442037.7152283257</v>
      </c>
      <c r="O953" s="22">
        <f t="shared" si="157"/>
        <v>0.9561215875634238</v>
      </c>
      <c r="P953" s="23">
        <f t="shared" si="158"/>
        <v>1042.8660564004581</v>
      </c>
      <c r="Q953" s="23">
        <f>SUMIF(P$3:P953, "&lt;0")</f>
        <v>-1431394.2555917597</v>
      </c>
      <c r="R953" s="23">
        <f t="shared" si="159"/>
        <v>0.39760951544215545</v>
      </c>
      <c r="S953" s="20">
        <f t="shared" si="160"/>
        <v>1042.8660564004581</v>
      </c>
      <c r="T953" s="20">
        <f t="shared" si="161"/>
        <v>1.0428660564004582</v>
      </c>
      <c r="U953" s="20">
        <f>(0.5*'Vehicle Data'!$C$3*(E953^2-E952^2))/1000</f>
        <v>-0.68281172839503956</v>
      </c>
      <c r="V953" s="20">
        <f t="shared" si="163"/>
        <v>2.7254098765432242</v>
      </c>
      <c r="W953" s="37">
        <f>SUM(V$3:V953)/3600</f>
        <v>0.21651151234567897</v>
      </c>
      <c r="Y953" s="3"/>
    </row>
    <row r="954" spans="1:25" x14ac:dyDescent="0.3">
      <c r="A954" s="8" t="s">
        <v>19</v>
      </c>
      <c r="B954" s="8">
        <v>951</v>
      </c>
      <c r="C954" s="8">
        <v>362</v>
      </c>
      <c r="D954" s="13">
        <v>55.1</v>
      </c>
      <c r="E954" s="26">
        <f t="shared" si="155"/>
        <v>15.305555555555555</v>
      </c>
      <c r="F954" s="26">
        <f>SUM(E$3:E954)</f>
        <v>7541.4722222222272</v>
      </c>
      <c r="G954" s="32">
        <f t="shared" si="164"/>
        <v>-0.47222222222222199</v>
      </c>
      <c r="H954" s="32">
        <f t="shared" si="162"/>
        <v>-0.38888888888888895</v>
      </c>
      <c r="I954" s="35">
        <f>'Vehicle Data'!$C$8</f>
        <v>185.52672000000001</v>
      </c>
      <c r="J954" s="35">
        <f>0.5*'Vehicle Data'!$C$4*'Vehicle Data'!$C$9*'Vehicle Data'!$C$6*(Calculations!E954^2)</f>
        <v>117.85622152777776</v>
      </c>
      <c r="K954" s="35">
        <f>'Vehicle Data'!$C$3*G954</f>
        <v>-744.22222222222183</v>
      </c>
      <c r="L954" s="35">
        <f t="shared" si="156"/>
        <v>-440.83928069444403</v>
      </c>
      <c r="M954" s="22">
        <f t="shared" si="154"/>
        <v>0</v>
      </c>
      <c r="N954" s="22">
        <f>SUM(M$3:M954)</f>
        <v>3442037.7152283257</v>
      </c>
      <c r="O954" s="22">
        <f t="shared" si="157"/>
        <v>0.9561215875634238</v>
      </c>
      <c r="P954" s="23">
        <f t="shared" si="158"/>
        <v>-6747.2901017399627</v>
      </c>
      <c r="Q954" s="23">
        <f>SUMIF(P$3:P954, "&lt;0")</f>
        <v>-1438141.5456934997</v>
      </c>
      <c r="R954" s="23">
        <f t="shared" si="159"/>
        <v>0.3994837626926388</v>
      </c>
      <c r="S954" s="20">
        <f t="shared" si="160"/>
        <v>-6747.2901017399627</v>
      </c>
      <c r="T954" s="20">
        <f t="shared" si="161"/>
        <v>-6.7472901017399627</v>
      </c>
      <c r="U954" s="20">
        <f>(0.5*'Vehicle Data'!$C$3*(E954^2-E953^2))/1000</f>
        <v>-6.761234567901262</v>
      </c>
      <c r="V954" s="20">
        <f t="shared" si="163"/>
        <v>4.8627382716049787</v>
      </c>
      <c r="W954" s="37">
        <f>SUM(V$3:V954)/3600</f>
        <v>0.21786227297668034</v>
      </c>
      <c r="Y954" s="3"/>
    </row>
    <row r="955" spans="1:25" x14ac:dyDescent="0.3">
      <c r="A955" s="8" t="s">
        <v>19</v>
      </c>
      <c r="B955" s="8">
        <v>952</v>
      </c>
      <c r="C955" s="8">
        <v>363</v>
      </c>
      <c r="D955" s="13">
        <v>52.7</v>
      </c>
      <c r="E955" s="26">
        <f t="shared" si="155"/>
        <v>14.638888888888889</v>
      </c>
      <c r="F955" s="26">
        <f>SUM(E$3:E955)</f>
        <v>7556.1111111111159</v>
      </c>
      <c r="G955" s="32">
        <f t="shared" si="164"/>
        <v>-0.93055555555555591</v>
      </c>
      <c r="H955" s="32">
        <f t="shared" si="162"/>
        <v>-0.43055555555555575</v>
      </c>
      <c r="I955" s="35">
        <f>'Vehicle Data'!$C$8</f>
        <v>185.52672000000001</v>
      </c>
      <c r="J955" s="35">
        <f>0.5*'Vehicle Data'!$C$4*'Vehicle Data'!$C$9*'Vehicle Data'!$C$6*(Calculations!E955^2)</f>
        <v>107.81285486111112</v>
      </c>
      <c r="K955" s="35">
        <f>'Vehicle Data'!$C$3*G955</f>
        <v>-1466.5555555555561</v>
      </c>
      <c r="L955" s="35">
        <f t="shared" si="156"/>
        <v>-1173.2159806944451</v>
      </c>
      <c r="M955" s="22">
        <f t="shared" si="154"/>
        <v>0</v>
      </c>
      <c r="N955" s="22">
        <f>SUM(M$3:M955)</f>
        <v>3442037.7152283257</v>
      </c>
      <c r="O955" s="22">
        <f t="shared" si="157"/>
        <v>0.9561215875634238</v>
      </c>
      <c r="P955" s="23">
        <f t="shared" si="158"/>
        <v>-17174.578384054792</v>
      </c>
      <c r="Q955" s="23">
        <f>SUMIF(P$3:P955, "&lt;0")</f>
        <v>-1455316.1240775546</v>
      </c>
      <c r="R955" s="23">
        <f t="shared" si="159"/>
        <v>0.40425447891043181</v>
      </c>
      <c r="S955" s="20">
        <f t="shared" si="160"/>
        <v>-17174.578384054792</v>
      </c>
      <c r="T955" s="20">
        <f t="shared" si="161"/>
        <v>-17.174578384054794</v>
      </c>
      <c r="U955" s="20">
        <f>(0.5*'Vehicle Data'!$C$3*(E955^2-E954^2))/1000</f>
        <v>-15.730814814814792</v>
      </c>
      <c r="V955" s="20">
        <f t="shared" si="163"/>
        <v>7.1756641975308249</v>
      </c>
      <c r="W955" s="37">
        <f>SUM(V$3:V955)/3600</f>
        <v>0.21985551303155004</v>
      </c>
      <c r="Y955" s="3"/>
    </row>
    <row r="956" spans="1:25" x14ac:dyDescent="0.3">
      <c r="A956" s="8" t="s">
        <v>19</v>
      </c>
      <c r="B956" s="8">
        <v>953</v>
      </c>
      <c r="C956" s="8">
        <v>364</v>
      </c>
      <c r="D956" s="13">
        <v>48.4</v>
      </c>
      <c r="E956" s="26">
        <f t="shared" si="155"/>
        <v>13.444444444444443</v>
      </c>
      <c r="F956" s="26">
        <f>SUM(E$3:E956)</f>
        <v>7569.5555555555602</v>
      </c>
      <c r="G956" s="32">
        <f t="shared" si="164"/>
        <v>-1.3333333333333335</v>
      </c>
      <c r="H956" s="32">
        <f t="shared" si="162"/>
        <v>-0.2708333333333332</v>
      </c>
      <c r="I956" s="35">
        <f>'Vehicle Data'!$C$8</f>
        <v>185.52672000000001</v>
      </c>
      <c r="J956" s="35">
        <f>0.5*'Vehicle Data'!$C$4*'Vehicle Data'!$C$9*'Vehicle Data'!$C$6*(Calculations!E956^2)</f>
        <v>90.936877777777752</v>
      </c>
      <c r="K956" s="35">
        <f>'Vehicle Data'!$C$3*G956</f>
        <v>-2101.3333333333335</v>
      </c>
      <c r="L956" s="35">
        <f t="shared" si="156"/>
        <v>-1824.8697355555557</v>
      </c>
      <c r="M956" s="22">
        <f t="shared" si="154"/>
        <v>0</v>
      </c>
      <c r="N956" s="22">
        <f>SUM(M$3:M956)</f>
        <v>3442037.7152283257</v>
      </c>
      <c r="O956" s="22">
        <f t="shared" si="157"/>
        <v>0.9561215875634238</v>
      </c>
      <c r="P956" s="23">
        <f t="shared" si="158"/>
        <v>-24534.359778024689</v>
      </c>
      <c r="Q956" s="23">
        <f>SUMIF(P$3:P956, "&lt;0")</f>
        <v>-1479850.4838555793</v>
      </c>
      <c r="R956" s="23">
        <f t="shared" si="159"/>
        <v>0.41106957884877204</v>
      </c>
      <c r="S956" s="20">
        <f t="shared" si="160"/>
        <v>-24534.359778024689</v>
      </c>
      <c r="T956" s="20">
        <f t="shared" si="161"/>
        <v>-24.53435977802469</v>
      </c>
      <c r="U956" s="20">
        <f>(0.5*'Vehicle Data'!$C$3*(E956^2-E955^2))/1000</f>
        <v>-26.432657407407465</v>
      </c>
      <c r="V956" s="20">
        <f t="shared" si="163"/>
        <v>8.5614740740741393</v>
      </c>
      <c r="W956" s="37">
        <f>SUM(V$3:V956)/3600</f>
        <v>0.22223370027434838</v>
      </c>
      <c r="Y956" s="3"/>
    </row>
    <row r="957" spans="1:25" x14ac:dyDescent="0.3">
      <c r="A957" s="8" t="s">
        <v>19</v>
      </c>
      <c r="B957" s="8">
        <v>954</v>
      </c>
      <c r="C957" s="8">
        <v>365</v>
      </c>
      <c r="D957" s="13">
        <v>43.1</v>
      </c>
      <c r="E957" s="26">
        <f t="shared" si="155"/>
        <v>11.972222222222223</v>
      </c>
      <c r="F957" s="26">
        <f>SUM(E$3:E957)</f>
        <v>7581.5277777777828</v>
      </c>
      <c r="G957" s="32">
        <f t="shared" si="164"/>
        <v>-1.4722222222222223</v>
      </c>
      <c r="H957" s="32">
        <f t="shared" si="162"/>
        <v>-6.944444444444442E-2</v>
      </c>
      <c r="I957" s="35">
        <f>'Vehicle Data'!$C$8</f>
        <v>185.52672000000001</v>
      </c>
      <c r="J957" s="35">
        <f>0.5*'Vehicle Data'!$C$4*'Vehicle Data'!$C$9*'Vehicle Data'!$C$6*(Calculations!E957^2)</f>
        <v>72.111388194444459</v>
      </c>
      <c r="K957" s="35">
        <f>'Vehicle Data'!$C$3*G957</f>
        <v>-2320.2222222222222</v>
      </c>
      <c r="L957" s="35">
        <f t="shared" si="156"/>
        <v>-2062.5841140277776</v>
      </c>
      <c r="M957" s="22">
        <f t="shared" si="154"/>
        <v>0</v>
      </c>
      <c r="N957" s="22">
        <f>SUM(M$3:M957)</f>
        <v>3442037.7152283257</v>
      </c>
      <c r="O957" s="22">
        <f t="shared" si="157"/>
        <v>0.9561215875634238</v>
      </c>
      <c r="P957" s="23">
        <f t="shared" si="158"/>
        <v>-24693.715365165895</v>
      </c>
      <c r="Q957" s="23">
        <f>SUMIF(P$3:P957, "&lt;0")</f>
        <v>-1504544.1992207451</v>
      </c>
      <c r="R957" s="23">
        <f t="shared" si="159"/>
        <v>0.41792894422798477</v>
      </c>
      <c r="S957" s="20">
        <f t="shared" si="160"/>
        <v>-24693.715365165895</v>
      </c>
      <c r="T957" s="20">
        <f t="shared" si="161"/>
        <v>-24.693715365165897</v>
      </c>
      <c r="U957" s="20">
        <f>(0.5*'Vehicle Data'!$C$3*(E957^2-E956^2))/1000</f>
        <v>-29.486157407407351</v>
      </c>
      <c r="V957" s="20">
        <f t="shared" si="163"/>
        <v>2.442799999999909</v>
      </c>
      <c r="W957" s="37">
        <f>SUM(V$3:V957)/3600</f>
        <v>0.22291225582990393</v>
      </c>
      <c r="Y957" s="3"/>
    </row>
    <row r="958" spans="1:25" x14ac:dyDescent="0.3">
      <c r="A958" s="8" t="s">
        <v>19</v>
      </c>
      <c r="B958" s="8">
        <v>955</v>
      </c>
      <c r="C958" s="8">
        <v>366</v>
      </c>
      <c r="D958" s="13">
        <v>37.799999999999997</v>
      </c>
      <c r="E958" s="26">
        <f t="shared" si="155"/>
        <v>10.499999999999998</v>
      </c>
      <c r="F958" s="26">
        <f>SUM(E$3:E958)</f>
        <v>7592.0277777777828</v>
      </c>
      <c r="G958" s="32">
        <f t="shared" si="164"/>
        <v>-1.4722222222222223</v>
      </c>
      <c r="H958" s="32">
        <f t="shared" si="162"/>
        <v>2.2204460492503131E-16</v>
      </c>
      <c r="I958" s="35">
        <f>'Vehicle Data'!$C$8</f>
        <v>185.52672000000001</v>
      </c>
      <c r="J958" s="35">
        <f>0.5*'Vehicle Data'!$C$4*'Vehicle Data'!$C$9*'Vehicle Data'!$C$6*(Calculations!E958^2)</f>
        <v>55.466774999999977</v>
      </c>
      <c r="K958" s="35">
        <f>'Vehicle Data'!$C$3*G958</f>
        <v>-2320.2222222222222</v>
      </c>
      <c r="L958" s="35">
        <f t="shared" si="156"/>
        <v>-2079.228727222222</v>
      </c>
      <c r="M958" s="22">
        <f t="shared" si="154"/>
        <v>0</v>
      </c>
      <c r="N958" s="22">
        <f>SUM(M$3:M958)</f>
        <v>3442037.7152283257</v>
      </c>
      <c r="O958" s="22">
        <f t="shared" si="157"/>
        <v>0.9561215875634238</v>
      </c>
      <c r="P958" s="23">
        <f t="shared" si="158"/>
        <v>-21831.901635833328</v>
      </c>
      <c r="Q958" s="23">
        <f>SUMIF(P$3:P958, "&lt;0")</f>
        <v>-1526376.1008565784</v>
      </c>
      <c r="R958" s="23">
        <f t="shared" si="159"/>
        <v>0.42399336134904958</v>
      </c>
      <c r="S958" s="20">
        <f t="shared" si="160"/>
        <v>-21831.901635833328</v>
      </c>
      <c r="T958" s="20">
        <f t="shared" si="161"/>
        <v>-21.831901635833329</v>
      </c>
      <c r="U958" s="20">
        <f>(0.5*'Vehicle Data'!$C$3*(E958^2-E957^2))/1000</f>
        <v>-26.070274691358069</v>
      </c>
      <c r="V958" s="20">
        <f t="shared" si="163"/>
        <v>0</v>
      </c>
      <c r="W958" s="37">
        <f>SUM(V$3:V958)/3600</f>
        <v>0.22291225582990393</v>
      </c>
      <c r="Y958" s="3"/>
    </row>
    <row r="959" spans="1:25" x14ac:dyDescent="0.3">
      <c r="A959" s="8" t="s">
        <v>19</v>
      </c>
      <c r="B959" s="8">
        <v>956</v>
      </c>
      <c r="C959" s="8">
        <v>367</v>
      </c>
      <c r="D959" s="13">
        <v>32.5</v>
      </c>
      <c r="E959" s="26">
        <f t="shared" si="155"/>
        <v>9.0277777777777768</v>
      </c>
      <c r="F959" s="26">
        <f>SUM(E$3:E959)</f>
        <v>7601.0555555555602</v>
      </c>
      <c r="G959" s="32">
        <f t="shared" si="164"/>
        <v>-1.4722222222222219</v>
      </c>
      <c r="H959" s="32">
        <f t="shared" si="162"/>
        <v>0.22222222222222243</v>
      </c>
      <c r="I959" s="35">
        <f>'Vehicle Data'!$C$8</f>
        <v>185.52672000000001</v>
      </c>
      <c r="J959" s="35">
        <f>0.5*'Vehicle Data'!$C$4*'Vehicle Data'!$C$9*'Vehicle Data'!$C$6*(Calculations!E959^2)</f>
        <v>41.003038194444436</v>
      </c>
      <c r="K959" s="35">
        <f>'Vehicle Data'!$C$3*G959</f>
        <v>-2320.2222222222217</v>
      </c>
      <c r="L959" s="35">
        <f t="shared" si="156"/>
        <v>-2093.6924640277771</v>
      </c>
      <c r="M959" s="22">
        <f t="shared" si="154"/>
        <v>0</v>
      </c>
      <c r="N959" s="22">
        <f>SUM(M$3:M959)</f>
        <v>3442037.7152283257</v>
      </c>
      <c r="O959" s="22">
        <f t="shared" si="157"/>
        <v>0.9561215875634238</v>
      </c>
      <c r="P959" s="23">
        <f t="shared" si="158"/>
        <v>-18901.390300250765</v>
      </c>
      <c r="Q959" s="23">
        <f>SUMIF(P$3:P959, "&lt;0")</f>
        <v>-1545277.4911568293</v>
      </c>
      <c r="R959" s="23">
        <f t="shared" si="159"/>
        <v>0.4292437475435637</v>
      </c>
      <c r="S959" s="20">
        <f t="shared" si="160"/>
        <v>-18901.390300250765</v>
      </c>
      <c r="T959" s="20">
        <f t="shared" si="161"/>
        <v>-18.901390300250764</v>
      </c>
      <c r="U959" s="20">
        <f>(0.5*'Vehicle Data'!$C$3*(E959^2-E958^2))/1000</f>
        <v>-22.654391975308624</v>
      </c>
      <c r="V959" s="20">
        <f t="shared" si="163"/>
        <v>0</v>
      </c>
      <c r="W959" s="37">
        <f>SUM(V$3:V959)/3600</f>
        <v>0.22291225582990393</v>
      </c>
      <c r="Y959" s="3"/>
    </row>
    <row r="960" spans="1:25" x14ac:dyDescent="0.3">
      <c r="A960" s="8" t="s">
        <v>19</v>
      </c>
      <c r="B960" s="8">
        <v>957</v>
      </c>
      <c r="C960" s="8">
        <v>368</v>
      </c>
      <c r="D960" s="13">
        <v>27.2</v>
      </c>
      <c r="E960" s="26">
        <f t="shared" si="155"/>
        <v>7.5555555555555554</v>
      </c>
      <c r="F960" s="26">
        <f>SUM(E$3:E960)</f>
        <v>7608.6111111111159</v>
      </c>
      <c r="G960" s="32">
        <f t="shared" si="164"/>
        <v>-1.0277777777777775</v>
      </c>
      <c r="H960" s="32">
        <f t="shared" si="162"/>
        <v>0.65277777777777768</v>
      </c>
      <c r="I960" s="35">
        <f>'Vehicle Data'!$C$8</f>
        <v>185.52672000000001</v>
      </c>
      <c r="J960" s="35">
        <f>0.5*'Vehicle Data'!$C$4*'Vehicle Data'!$C$9*'Vehicle Data'!$C$6*(Calculations!E960^2)</f>
        <v>28.720177777777778</v>
      </c>
      <c r="K960" s="35">
        <f>'Vehicle Data'!$C$3*G960</f>
        <v>-1619.7777777777774</v>
      </c>
      <c r="L960" s="35">
        <f t="shared" si="156"/>
        <v>-1405.5308799999996</v>
      </c>
      <c r="M960" s="22">
        <f t="shared" si="154"/>
        <v>0</v>
      </c>
      <c r="N960" s="22">
        <f>SUM(M$3:M960)</f>
        <v>3442037.7152283257</v>
      </c>
      <c r="O960" s="22">
        <f t="shared" si="157"/>
        <v>0.9561215875634238</v>
      </c>
      <c r="P960" s="23">
        <f t="shared" si="158"/>
        <v>-10619.566648888886</v>
      </c>
      <c r="Q960" s="23">
        <f>SUMIF(P$3:P960, "&lt;0")</f>
        <v>-1555897.0578057182</v>
      </c>
      <c r="R960" s="23">
        <f t="shared" si="159"/>
        <v>0.43219362716825505</v>
      </c>
      <c r="S960" s="20">
        <f t="shared" si="160"/>
        <v>-10619.566648888886</v>
      </c>
      <c r="T960" s="20">
        <f t="shared" si="161"/>
        <v>-10.619566648888885</v>
      </c>
      <c r="U960" s="20">
        <f>(0.5*'Vehicle Data'!$C$3*(E960^2-E959^2))/1000</f>
        <v>-19.238509259259246</v>
      </c>
      <c r="V960" s="20">
        <f t="shared" si="163"/>
        <v>0</v>
      </c>
      <c r="W960" s="37">
        <f>SUM(V$3:V960)/3600</f>
        <v>0.22291225582990393</v>
      </c>
      <c r="Y960" s="3"/>
    </row>
    <row r="961" spans="1:25" x14ac:dyDescent="0.3">
      <c r="A961" s="8" t="s">
        <v>19</v>
      </c>
      <c r="B961" s="8">
        <v>958</v>
      </c>
      <c r="C961" s="8">
        <v>369</v>
      </c>
      <c r="D961" s="13">
        <v>25.1</v>
      </c>
      <c r="E961" s="26">
        <f t="shared" si="155"/>
        <v>6.9722222222222223</v>
      </c>
      <c r="F961" s="26">
        <f>SUM(E$3:E961)</f>
        <v>7615.5833333333385</v>
      </c>
      <c r="G961" s="32">
        <f t="shared" si="164"/>
        <v>-0.16666666666666657</v>
      </c>
      <c r="H961" s="32">
        <f t="shared" si="162"/>
        <v>0.80555555555555536</v>
      </c>
      <c r="I961" s="35">
        <f>'Vehicle Data'!$C$8</f>
        <v>185.52672000000001</v>
      </c>
      <c r="J961" s="35">
        <f>0.5*'Vehicle Data'!$C$4*'Vehicle Data'!$C$9*'Vehicle Data'!$C$6*(Calculations!E961^2)</f>
        <v>24.456638194444444</v>
      </c>
      <c r="K961" s="35">
        <f>'Vehicle Data'!$C$3*G961</f>
        <v>-262.66666666666652</v>
      </c>
      <c r="L961" s="35">
        <f t="shared" si="156"/>
        <v>-52.683308472222052</v>
      </c>
      <c r="M961" s="22">
        <f t="shared" si="154"/>
        <v>0</v>
      </c>
      <c r="N961" s="22">
        <f>SUM(M$3:M961)</f>
        <v>3442037.7152283257</v>
      </c>
      <c r="O961" s="22">
        <f t="shared" si="157"/>
        <v>0.9561215875634238</v>
      </c>
      <c r="P961" s="23">
        <f t="shared" si="158"/>
        <v>-367.31973407021485</v>
      </c>
      <c r="Q961" s="23">
        <f>SUMIF(P$3:P961, "&lt;0")</f>
        <v>-1556264.3775397884</v>
      </c>
      <c r="R961" s="23">
        <f t="shared" si="159"/>
        <v>0.432295660427719</v>
      </c>
      <c r="S961" s="20">
        <f t="shared" si="160"/>
        <v>-367.31973407021485</v>
      </c>
      <c r="T961" s="20">
        <f t="shared" si="161"/>
        <v>-0.36731973407021484</v>
      </c>
      <c r="U961" s="20">
        <f>(0.5*'Vehicle Data'!$C$3*(E961^2-E960^2))/1000</f>
        <v>-6.6779351851851807</v>
      </c>
      <c r="V961" s="20">
        <f t="shared" si="163"/>
        <v>0</v>
      </c>
      <c r="W961" s="37">
        <f>SUM(V$3:V961)/3600</f>
        <v>0.22291225582990393</v>
      </c>
      <c r="Y961" s="3"/>
    </row>
    <row r="962" spans="1:25" x14ac:dyDescent="0.3">
      <c r="A962" s="8" t="s">
        <v>19</v>
      </c>
      <c r="B962" s="8">
        <v>959</v>
      </c>
      <c r="C962" s="8">
        <v>370</v>
      </c>
      <c r="D962" s="13">
        <v>26</v>
      </c>
      <c r="E962" s="26">
        <f t="shared" si="155"/>
        <v>7.2222222222222223</v>
      </c>
      <c r="F962" s="26">
        <f>SUM(E$3:E962)</f>
        <v>7622.8055555555611</v>
      </c>
      <c r="G962" s="32">
        <f t="shared" si="164"/>
        <v>0.58333333333333326</v>
      </c>
      <c r="H962" s="32">
        <f t="shared" si="162"/>
        <v>0.68055555555555558</v>
      </c>
      <c r="I962" s="35">
        <f>'Vehicle Data'!$C$8</f>
        <v>185.52672000000001</v>
      </c>
      <c r="J962" s="35">
        <f>0.5*'Vehicle Data'!$C$4*'Vehicle Data'!$C$9*'Vehicle Data'!$C$6*(Calculations!E962^2)</f>
        <v>26.241944444444442</v>
      </c>
      <c r="K962" s="35">
        <f>'Vehicle Data'!$C$3*G962</f>
        <v>919.33333333333326</v>
      </c>
      <c r="L962" s="35">
        <f t="shared" si="156"/>
        <v>1131.1019977777778</v>
      </c>
      <c r="M962" s="22">
        <f t="shared" si="154"/>
        <v>8169.0699839506178</v>
      </c>
      <c r="N962" s="22">
        <f>SUM(M$3:M962)</f>
        <v>3450206.7852122765</v>
      </c>
      <c r="O962" s="22">
        <f t="shared" si="157"/>
        <v>0.95839077367007686</v>
      </c>
      <c r="P962" s="23">
        <f t="shared" si="158"/>
        <v>0</v>
      </c>
      <c r="Q962" s="23">
        <f>SUMIF(P$3:P962, "&lt;0")</f>
        <v>-1556264.3775397884</v>
      </c>
      <c r="R962" s="23">
        <f t="shared" si="159"/>
        <v>0.432295660427719</v>
      </c>
      <c r="S962" s="20">
        <f t="shared" si="160"/>
        <v>8169.0699839506178</v>
      </c>
      <c r="T962" s="20">
        <f t="shared" si="161"/>
        <v>8.1690699839506173</v>
      </c>
      <c r="U962" s="20">
        <f>(0.5*'Vehicle Data'!$C$3*(E962^2-E961^2))/1000</f>
        <v>2.7963055555555525</v>
      </c>
      <c r="V962" s="20">
        <f t="shared" si="163"/>
        <v>0</v>
      </c>
      <c r="W962" s="37">
        <f>SUM(V$3:V962)/3600</f>
        <v>0.22291225582990393</v>
      </c>
      <c r="Y962" s="3"/>
    </row>
    <row r="963" spans="1:25" x14ac:dyDescent="0.3">
      <c r="A963" s="8" t="s">
        <v>19</v>
      </c>
      <c r="B963" s="8">
        <v>960</v>
      </c>
      <c r="C963" s="8">
        <v>371</v>
      </c>
      <c r="D963" s="13">
        <v>29.3</v>
      </c>
      <c r="E963" s="26">
        <f t="shared" si="155"/>
        <v>8.1388888888888893</v>
      </c>
      <c r="F963" s="26">
        <f>SUM(E$3:E963)</f>
        <v>7630.9444444444498</v>
      </c>
      <c r="G963" s="32">
        <f t="shared" si="164"/>
        <v>1.1944444444444446</v>
      </c>
      <c r="H963" s="32">
        <f t="shared" si="162"/>
        <v>0.47916666666666652</v>
      </c>
      <c r="I963" s="35">
        <f>'Vehicle Data'!$C$8</f>
        <v>185.52672000000001</v>
      </c>
      <c r="J963" s="35">
        <f>0.5*'Vehicle Data'!$C$4*'Vehicle Data'!$C$9*'Vehicle Data'!$C$6*(Calculations!E963^2)</f>
        <v>33.326104861111112</v>
      </c>
      <c r="K963" s="35">
        <f>'Vehicle Data'!$C$3*G963</f>
        <v>1882.4444444444448</v>
      </c>
      <c r="L963" s="35">
        <f t="shared" si="156"/>
        <v>2101.2972693055558</v>
      </c>
      <c r="M963" s="22">
        <f t="shared" ref="M963:M1026" si="166">IF(G963&gt;0,L963*E963,0)</f>
        <v>17102.224997403551</v>
      </c>
      <c r="N963" s="22">
        <f>SUM(M$3:M963)</f>
        <v>3467309.0102096801</v>
      </c>
      <c r="O963" s="22">
        <f t="shared" si="157"/>
        <v>0.96314139172491109</v>
      </c>
      <c r="P963" s="23">
        <f t="shared" si="158"/>
        <v>0</v>
      </c>
      <c r="Q963" s="23">
        <f>SUMIF(P$3:P963, "&lt;0")</f>
        <v>-1556264.3775397884</v>
      </c>
      <c r="R963" s="23">
        <f t="shared" si="159"/>
        <v>0.432295660427719</v>
      </c>
      <c r="S963" s="20">
        <f t="shared" si="160"/>
        <v>17102.224997403551</v>
      </c>
      <c r="T963" s="20">
        <f t="shared" si="161"/>
        <v>17.10222499740355</v>
      </c>
      <c r="U963" s="20">
        <f>(0.5*'Vehicle Data'!$C$3*(E963^2-E962^2))/1000</f>
        <v>11.095842592592593</v>
      </c>
      <c r="V963" s="20">
        <f t="shared" si="163"/>
        <v>0</v>
      </c>
      <c r="W963" s="37">
        <f>SUM(V$3:V963)/3600</f>
        <v>0.22291225582990393</v>
      </c>
      <c r="Y963" s="3"/>
    </row>
    <row r="964" spans="1:25" x14ac:dyDescent="0.3">
      <c r="A964" s="8" t="s">
        <v>19</v>
      </c>
      <c r="B964" s="8">
        <v>961</v>
      </c>
      <c r="C964" s="8">
        <v>372</v>
      </c>
      <c r="D964" s="13">
        <v>34.6</v>
      </c>
      <c r="E964" s="26">
        <f t="shared" ref="E964:E1027" si="167">D964/3.6</f>
        <v>9.6111111111111107</v>
      </c>
      <c r="F964" s="26">
        <f>SUM(E$3:E964)</f>
        <v>7640.5555555555611</v>
      </c>
      <c r="G964" s="32">
        <f t="shared" si="164"/>
        <v>1.5416666666666663</v>
      </c>
      <c r="H964" s="32">
        <f t="shared" si="162"/>
        <v>0.14583333333333293</v>
      </c>
      <c r="I964" s="35">
        <f>'Vehicle Data'!$C$8</f>
        <v>185.52672000000001</v>
      </c>
      <c r="J964" s="35">
        <f>0.5*'Vehicle Data'!$C$4*'Vehicle Data'!$C$9*'Vehicle Data'!$C$6*(Calculations!E964^2)</f>
        <v>46.473086111111108</v>
      </c>
      <c r="K964" s="35">
        <f>'Vehicle Data'!$C$3*G964</f>
        <v>2429.6666666666661</v>
      </c>
      <c r="L964" s="35">
        <f t="shared" ref="L964:L1027" si="168">SUM(I964:K964)</f>
        <v>2661.666472777777</v>
      </c>
      <c r="M964" s="22">
        <f t="shared" si="166"/>
        <v>25581.572210586412</v>
      </c>
      <c r="N964" s="22">
        <f>SUM(M$3:M964)</f>
        <v>3492890.5824202667</v>
      </c>
      <c r="O964" s="22">
        <f t="shared" ref="O964:O1027" si="169">N964/3600000</f>
        <v>0.9702473840056296</v>
      </c>
      <c r="P964" s="23">
        <f t="shared" ref="P964:P1027" si="170">IF(G964&lt;0,E964*L964,0)</f>
        <v>0</v>
      </c>
      <c r="Q964" s="23">
        <f>SUMIF(P$3:P964, "&lt;0")</f>
        <v>-1556264.3775397884</v>
      </c>
      <c r="R964" s="23">
        <f t="shared" ref="R964:R1027" si="171">Q964/3600000*-1</f>
        <v>0.432295660427719</v>
      </c>
      <c r="S964" s="20">
        <f t="shared" ref="S964:S1027" si="172">IF(M964&gt;0,M964,P964)</f>
        <v>25581.572210586412</v>
      </c>
      <c r="T964" s="20">
        <f t="shared" ref="T964:T1027" si="173">L964*E964/1000</f>
        <v>25.581572210586412</v>
      </c>
      <c r="U964" s="20">
        <f>(0.5*'Vehicle Data'!$C$3*(E964^2-E963^2))/1000</f>
        <v>20.591972222222221</v>
      </c>
      <c r="V964" s="20">
        <f t="shared" si="163"/>
        <v>0</v>
      </c>
      <c r="W964" s="37">
        <f>SUM(V$3:V964)/3600</f>
        <v>0.22291225582990393</v>
      </c>
      <c r="Y964" s="3"/>
    </row>
    <row r="965" spans="1:25" x14ac:dyDescent="0.3">
      <c r="A965" s="8" t="s">
        <v>19</v>
      </c>
      <c r="B965" s="8">
        <v>962</v>
      </c>
      <c r="C965" s="8">
        <v>373</v>
      </c>
      <c r="D965" s="13">
        <v>40.4</v>
      </c>
      <c r="E965" s="26">
        <f t="shared" si="167"/>
        <v>11.222222222222221</v>
      </c>
      <c r="F965" s="26">
        <f>SUM(E$3:E965)</f>
        <v>7651.7777777777837</v>
      </c>
      <c r="G965" s="32">
        <f t="shared" si="164"/>
        <v>1.4861111111111105</v>
      </c>
      <c r="H965" s="32">
        <f t="shared" ref="H965:H1028" si="174">($G966-$G964)/2</f>
        <v>-0.17361111111111083</v>
      </c>
      <c r="I965" s="35">
        <f>'Vehicle Data'!$C$8</f>
        <v>185.52672000000001</v>
      </c>
      <c r="J965" s="35">
        <f>0.5*'Vehicle Data'!$C$4*'Vehicle Data'!$C$9*'Vehicle Data'!$C$6*(Calculations!E965^2)</f>
        <v>63.359544444444431</v>
      </c>
      <c r="K965" s="35">
        <f>'Vehicle Data'!$C$3*G965</f>
        <v>2342.1111111111099</v>
      </c>
      <c r="L965" s="35">
        <f t="shared" si="168"/>
        <v>2590.9973755555543</v>
      </c>
      <c r="M965" s="22">
        <f t="shared" si="166"/>
        <v>29076.748325678996</v>
      </c>
      <c r="N965" s="22">
        <f>SUM(M$3:M965)</f>
        <v>3521967.3307459457</v>
      </c>
      <c r="O965" s="22">
        <f t="shared" si="169"/>
        <v>0.9783242585405405</v>
      </c>
      <c r="P965" s="23">
        <f t="shared" si="170"/>
        <v>0</v>
      </c>
      <c r="Q965" s="23">
        <f>SUMIF(P$3:P965, "&lt;0")</f>
        <v>-1556264.3775397884</v>
      </c>
      <c r="R965" s="23">
        <f t="shared" si="171"/>
        <v>0.432295660427719</v>
      </c>
      <c r="S965" s="20">
        <f t="shared" si="172"/>
        <v>29076.748325678996</v>
      </c>
      <c r="T965" s="20">
        <f t="shared" si="173"/>
        <v>29.076748325678995</v>
      </c>
      <c r="U965" s="20">
        <f>(0.5*'Vehicle Data'!$C$3*(E965^2-E964^2))/1000</f>
        <v>26.449074074074058</v>
      </c>
      <c r="V965" s="20">
        <f t="shared" ref="V965:V1028" si="175">IF(U964-U965&gt;0,(U964-U965)*0.8,0)</f>
        <v>0</v>
      </c>
      <c r="W965" s="37">
        <f>SUM(V$3:V965)/3600</f>
        <v>0.22291225582990393</v>
      </c>
      <c r="Y965" s="3"/>
    </row>
    <row r="966" spans="1:25" x14ac:dyDescent="0.3">
      <c r="A966" s="8" t="s">
        <v>19</v>
      </c>
      <c r="B966" s="8">
        <v>963</v>
      </c>
      <c r="C966" s="8">
        <v>374</v>
      </c>
      <c r="D966" s="13">
        <v>45.3</v>
      </c>
      <c r="E966" s="26">
        <f t="shared" si="167"/>
        <v>12.583333333333332</v>
      </c>
      <c r="F966" s="26">
        <f>SUM(E$3:E966)</f>
        <v>7664.3611111111168</v>
      </c>
      <c r="G966" s="32">
        <f t="shared" ref="G966:G1029" si="176">($D967-$D965)/2/3.6</f>
        <v>1.1944444444444446</v>
      </c>
      <c r="H966" s="32">
        <f t="shared" si="174"/>
        <v>-0.34027777777777718</v>
      </c>
      <c r="I966" s="35">
        <f>'Vehicle Data'!$C$8</f>
        <v>185.52672000000001</v>
      </c>
      <c r="J966" s="35">
        <f>0.5*'Vehicle Data'!$C$4*'Vehicle Data'!$C$9*'Vehicle Data'!$C$6*(Calculations!E966^2)</f>
        <v>79.660993749999975</v>
      </c>
      <c r="K966" s="35">
        <f>'Vehicle Data'!$C$3*G966</f>
        <v>1882.4444444444448</v>
      </c>
      <c r="L966" s="35">
        <f t="shared" si="168"/>
        <v>2147.6321581944449</v>
      </c>
      <c r="M966" s="22">
        <f t="shared" si="166"/>
        <v>27024.371323946762</v>
      </c>
      <c r="N966" s="22">
        <f>SUM(M$3:M966)</f>
        <v>3548991.7020698925</v>
      </c>
      <c r="O966" s="22">
        <f t="shared" si="169"/>
        <v>0.98583102835274794</v>
      </c>
      <c r="P966" s="23">
        <f t="shared" si="170"/>
        <v>0</v>
      </c>
      <c r="Q966" s="23">
        <f>SUMIF(P$3:P966, "&lt;0")</f>
        <v>-1556264.3775397884</v>
      </c>
      <c r="R966" s="23">
        <f t="shared" si="171"/>
        <v>0.432295660427719</v>
      </c>
      <c r="S966" s="20">
        <f t="shared" si="172"/>
        <v>27024.371323946762</v>
      </c>
      <c r="T966" s="20">
        <f t="shared" si="173"/>
        <v>27.024371323946763</v>
      </c>
      <c r="U966" s="20">
        <f>(0.5*'Vehicle Data'!$C$3*(E966^2-E965^2))/1000</f>
        <v>25.53278086419752</v>
      </c>
      <c r="V966" s="20">
        <f t="shared" si="175"/>
        <v>0.73303456790123112</v>
      </c>
      <c r="W966" s="37">
        <f>SUM(V$3:V966)/3600</f>
        <v>0.22311587654320983</v>
      </c>
      <c r="Y966" s="3"/>
    </row>
    <row r="967" spans="1:25" x14ac:dyDescent="0.3">
      <c r="A967" s="8" t="s">
        <v>19</v>
      </c>
      <c r="B967" s="8">
        <v>964</v>
      </c>
      <c r="C967" s="8">
        <v>375</v>
      </c>
      <c r="D967" s="13">
        <v>49</v>
      </c>
      <c r="E967" s="26">
        <f t="shared" si="167"/>
        <v>13.611111111111111</v>
      </c>
      <c r="F967" s="26">
        <f>SUM(E$3:E967)</f>
        <v>7677.9722222222281</v>
      </c>
      <c r="G967" s="32">
        <f t="shared" si="176"/>
        <v>0.80555555555555614</v>
      </c>
      <c r="H967" s="32">
        <f t="shared" si="174"/>
        <v>-0.38194444444444442</v>
      </c>
      <c r="I967" s="35">
        <f>'Vehicle Data'!$C$8</f>
        <v>185.52672000000001</v>
      </c>
      <c r="J967" s="35">
        <f>0.5*'Vehicle Data'!$C$4*'Vehicle Data'!$C$9*'Vehicle Data'!$C$6*(Calculations!E967^2)</f>
        <v>93.205486111111099</v>
      </c>
      <c r="K967" s="35">
        <f>'Vehicle Data'!$C$3*G967</f>
        <v>1269.5555555555566</v>
      </c>
      <c r="L967" s="35">
        <f t="shared" si="168"/>
        <v>1548.2877616666676</v>
      </c>
      <c r="M967" s="22">
        <f t="shared" si="166"/>
        <v>21073.916756018531</v>
      </c>
      <c r="N967" s="22">
        <f>SUM(M$3:M967)</f>
        <v>3570065.6188259111</v>
      </c>
      <c r="O967" s="22">
        <f t="shared" si="169"/>
        <v>0.99168489411830862</v>
      </c>
      <c r="P967" s="23">
        <f t="shared" si="170"/>
        <v>0</v>
      </c>
      <c r="Q967" s="23">
        <f>SUMIF(P$3:P967, "&lt;0")</f>
        <v>-1556264.3775397884</v>
      </c>
      <c r="R967" s="23">
        <f t="shared" si="171"/>
        <v>0.432295660427719</v>
      </c>
      <c r="S967" s="20">
        <f t="shared" si="172"/>
        <v>21073.916756018531</v>
      </c>
      <c r="T967" s="20">
        <f t="shared" si="173"/>
        <v>21.07391675601853</v>
      </c>
      <c r="U967" s="20">
        <f>(0.5*'Vehicle Data'!$C$3*(E967^2-E966^2))/1000</f>
        <v>21.214589506172853</v>
      </c>
      <c r="V967" s="20">
        <f t="shared" si="175"/>
        <v>3.4545530864197334</v>
      </c>
      <c r="W967" s="37">
        <f>SUM(V$3:V967)/3600</f>
        <v>0.22407547462277086</v>
      </c>
      <c r="Y967" s="3"/>
    </row>
    <row r="968" spans="1:25" x14ac:dyDescent="0.3">
      <c r="A968" s="8" t="s">
        <v>19</v>
      </c>
      <c r="B968" s="8">
        <v>965</v>
      </c>
      <c r="C968" s="8">
        <v>376</v>
      </c>
      <c r="D968" s="13">
        <v>51.1</v>
      </c>
      <c r="E968" s="26">
        <f t="shared" si="167"/>
        <v>14.194444444444445</v>
      </c>
      <c r="F968" s="26">
        <f>SUM(E$3:E968)</f>
        <v>7692.1666666666724</v>
      </c>
      <c r="G968" s="32">
        <f t="shared" si="176"/>
        <v>0.43055555555555575</v>
      </c>
      <c r="H968" s="32">
        <f t="shared" si="174"/>
        <v>-0.32638888888888906</v>
      </c>
      <c r="I968" s="35">
        <f>'Vehicle Data'!$C$8</f>
        <v>185.52672000000001</v>
      </c>
      <c r="J968" s="35">
        <f>0.5*'Vehicle Data'!$C$4*'Vehicle Data'!$C$9*'Vehicle Data'!$C$6*(Calculations!E968^2)</f>
        <v>101.36572152777778</v>
      </c>
      <c r="K968" s="35">
        <f>'Vehicle Data'!$C$3*G968</f>
        <v>678.55555555555588</v>
      </c>
      <c r="L968" s="35">
        <f t="shared" si="168"/>
        <v>965.44799708333369</v>
      </c>
      <c r="M968" s="22">
        <f t="shared" si="166"/>
        <v>13703.997958599542</v>
      </c>
      <c r="N968" s="22">
        <f>SUM(M$3:M968)</f>
        <v>3583769.6167845107</v>
      </c>
      <c r="O968" s="22">
        <f t="shared" si="169"/>
        <v>0.99549156021791962</v>
      </c>
      <c r="P968" s="23">
        <f t="shared" si="170"/>
        <v>0</v>
      </c>
      <c r="Q968" s="23">
        <f>SUMIF(P$3:P968, "&lt;0")</f>
        <v>-1556264.3775397884</v>
      </c>
      <c r="R968" s="23">
        <f t="shared" si="171"/>
        <v>0.432295660427719</v>
      </c>
      <c r="S968" s="20">
        <f t="shared" si="172"/>
        <v>13703.997958599542</v>
      </c>
      <c r="T968" s="20">
        <f t="shared" si="173"/>
        <v>13.703997958599542</v>
      </c>
      <c r="U968" s="20">
        <f>(0.5*'Vehicle Data'!$C$3*(E968^2-E967^2))/1000</f>
        <v>12.781287037037046</v>
      </c>
      <c r="V968" s="20">
        <f t="shared" si="175"/>
        <v>6.7466419753086457</v>
      </c>
      <c r="W968" s="37">
        <f>SUM(V$3:V968)/3600</f>
        <v>0.22594954183813437</v>
      </c>
      <c r="Y968" s="3"/>
    </row>
    <row r="969" spans="1:25" x14ac:dyDescent="0.3">
      <c r="A969" s="8" t="s">
        <v>19</v>
      </c>
      <c r="B969" s="8">
        <v>966</v>
      </c>
      <c r="C969" s="8">
        <v>377</v>
      </c>
      <c r="D969" s="13">
        <v>52.1</v>
      </c>
      <c r="E969" s="26">
        <f t="shared" si="167"/>
        <v>14.472222222222221</v>
      </c>
      <c r="F969" s="26">
        <f>SUM(E$3:E969)</f>
        <v>7706.6388888888951</v>
      </c>
      <c r="G969" s="32">
        <f t="shared" si="176"/>
        <v>0.15277777777777798</v>
      </c>
      <c r="H969" s="32">
        <f t="shared" si="174"/>
        <v>-0.21527777777777787</v>
      </c>
      <c r="I969" s="35">
        <f>'Vehicle Data'!$C$8</f>
        <v>185.52672000000001</v>
      </c>
      <c r="J969" s="35">
        <f>0.5*'Vehicle Data'!$C$4*'Vehicle Data'!$C$9*'Vehicle Data'!$C$6*(Calculations!E969^2)</f>
        <v>105.37188819444442</v>
      </c>
      <c r="K969" s="35">
        <f>'Vehicle Data'!$C$3*G969</f>
        <v>240.77777777777811</v>
      </c>
      <c r="L969" s="35">
        <f t="shared" si="168"/>
        <v>531.67638597222253</v>
      </c>
      <c r="M969" s="22">
        <f t="shared" si="166"/>
        <v>7694.5388080979983</v>
      </c>
      <c r="N969" s="22">
        <f>SUM(M$3:M969)</f>
        <v>3591464.1555926087</v>
      </c>
      <c r="O969" s="22">
        <f t="shared" si="169"/>
        <v>0.99762893210905801</v>
      </c>
      <c r="P969" s="23">
        <f t="shared" si="170"/>
        <v>0</v>
      </c>
      <c r="Q969" s="23">
        <f>SUMIF(P$3:P969, "&lt;0")</f>
        <v>-1556264.3775397884</v>
      </c>
      <c r="R969" s="23">
        <f t="shared" si="171"/>
        <v>0.432295660427719</v>
      </c>
      <c r="S969" s="20">
        <f t="shared" si="172"/>
        <v>7694.5388080979983</v>
      </c>
      <c r="T969" s="20">
        <f t="shared" si="173"/>
        <v>7.694538808097998</v>
      </c>
      <c r="U969" s="20">
        <f>(0.5*'Vehicle Data'!$C$3*(E969^2-E968^2))/1000</f>
        <v>6.2748148148147918</v>
      </c>
      <c r="V969" s="20">
        <f t="shared" si="175"/>
        <v>5.2051777777778039</v>
      </c>
      <c r="W969" s="37">
        <f>SUM(V$3:V969)/3600</f>
        <v>0.22739542455418374</v>
      </c>
      <c r="Y969" s="3"/>
    </row>
    <row r="970" spans="1:25" x14ac:dyDescent="0.3">
      <c r="A970" s="8" t="s">
        <v>19</v>
      </c>
      <c r="B970" s="8">
        <v>967</v>
      </c>
      <c r="C970" s="8">
        <v>378</v>
      </c>
      <c r="D970" s="13">
        <v>52.2</v>
      </c>
      <c r="E970" s="26">
        <f t="shared" si="167"/>
        <v>14.5</v>
      </c>
      <c r="F970" s="26">
        <f>SUM(E$3:E970)</f>
        <v>7721.1388888888951</v>
      </c>
      <c r="G970" s="32">
        <f t="shared" si="176"/>
        <v>0</v>
      </c>
      <c r="H970" s="32">
        <f t="shared" si="174"/>
        <v>-0.11111111111111122</v>
      </c>
      <c r="I970" s="35">
        <f>'Vehicle Data'!$C$8</f>
        <v>185.52672000000001</v>
      </c>
      <c r="J970" s="35">
        <f>0.5*'Vehicle Data'!$C$4*'Vehicle Data'!$C$9*'Vehicle Data'!$C$6*(Calculations!E970^2)</f>
        <v>105.776775</v>
      </c>
      <c r="K970" s="35">
        <f>'Vehicle Data'!$C$3*G970</f>
        <v>0</v>
      </c>
      <c r="L970" s="35">
        <f t="shared" si="168"/>
        <v>291.303495</v>
      </c>
      <c r="M970" s="22">
        <f t="shared" si="166"/>
        <v>0</v>
      </c>
      <c r="N970" s="22">
        <f>SUM(M$3:M970)</f>
        <v>3591464.1555926087</v>
      </c>
      <c r="O970" s="22">
        <f t="shared" si="169"/>
        <v>0.99762893210905801</v>
      </c>
      <c r="P970" s="23">
        <f t="shared" si="170"/>
        <v>0</v>
      </c>
      <c r="Q970" s="23">
        <f>SUMIF(P$3:P970, "&lt;0")</f>
        <v>-1556264.3775397884</v>
      </c>
      <c r="R970" s="23">
        <f t="shared" si="171"/>
        <v>0.432295660427719</v>
      </c>
      <c r="S970" s="20">
        <f t="shared" si="172"/>
        <v>0</v>
      </c>
      <c r="T970" s="20">
        <f t="shared" si="173"/>
        <v>4.2239006774999996</v>
      </c>
      <c r="U970" s="20">
        <f>(0.5*'Vehicle Data'!$C$3*(E970^2-E969^2))/1000</f>
        <v>0.63416975308644852</v>
      </c>
      <c r="V970" s="20">
        <f t="shared" si="175"/>
        <v>4.5125160493826746</v>
      </c>
      <c r="W970" s="37">
        <f>SUM(V$3:V970)/3600</f>
        <v>0.22864890123456785</v>
      </c>
      <c r="Y970" s="3"/>
    </row>
    <row r="971" spans="1:25" x14ac:dyDescent="0.3">
      <c r="A971" s="8" t="s">
        <v>19</v>
      </c>
      <c r="B971" s="8">
        <v>968</v>
      </c>
      <c r="C971" s="8">
        <v>379</v>
      </c>
      <c r="D971" s="13">
        <v>52.1</v>
      </c>
      <c r="E971" s="26">
        <f t="shared" si="167"/>
        <v>14.472222222222221</v>
      </c>
      <c r="F971" s="26">
        <f>SUM(E$3:E971)</f>
        <v>7735.6111111111177</v>
      </c>
      <c r="G971" s="32">
        <f t="shared" si="176"/>
        <v>-6.9444444444444448E-2</v>
      </c>
      <c r="H971" s="32">
        <f t="shared" si="174"/>
        <v>-8.3333333333333523E-2</v>
      </c>
      <c r="I971" s="35">
        <f>'Vehicle Data'!$C$8</f>
        <v>185.52672000000001</v>
      </c>
      <c r="J971" s="35">
        <f>0.5*'Vehicle Data'!$C$4*'Vehicle Data'!$C$9*'Vehicle Data'!$C$6*(Calculations!E971^2)</f>
        <v>105.37188819444442</v>
      </c>
      <c r="K971" s="35">
        <f>'Vehicle Data'!$C$3*G971</f>
        <v>-109.44444444444444</v>
      </c>
      <c r="L971" s="35">
        <f t="shared" si="168"/>
        <v>181.45416374999996</v>
      </c>
      <c r="M971" s="22">
        <f t="shared" si="166"/>
        <v>0</v>
      </c>
      <c r="N971" s="22">
        <f>SUM(M$3:M971)</f>
        <v>3591464.1555926087</v>
      </c>
      <c r="O971" s="22">
        <f t="shared" si="169"/>
        <v>0.99762893210905801</v>
      </c>
      <c r="P971" s="23">
        <f t="shared" si="170"/>
        <v>2626.0449809374995</v>
      </c>
      <c r="Q971" s="23">
        <f>SUMIF(P$3:P971, "&lt;0")</f>
        <v>-1556264.3775397884</v>
      </c>
      <c r="R971" s="23">
        <f t="shared" si="171"/>
        <v>0.432295660427719</v>
      </c>
      <c r="S971" s="20">
        <f t="shared" si="172"/>
        <v>2626.0449809374995</v>
      </c>
      <c r="T971" s="20">
        <f t="shared" si="173"/>
        <v>2.6260449809374995</v>
      </c>
      <c r="U971" s="20">
        <f>(0.5*'Vehicle Data'!$C$3*(E971^2-E970^2))/1000</f>
        <v>-0.63416975308644852</v>
      </c>
      <c r="V971" s="20">
        <f t="shared" si="175"/>
        <v>1.0146716049383178</v>
      </c>
      <c r="W971" s="37">
        <f>SUM(V$3:V971)/3600</f>
        <v>0.22893075445816183</v>
      </c>
      <c r="Y971" s="3"/>
    </row>
    <row r="972" spans="1:25" x14ac:dyDescent="0.3">
      <c r="A972" s="8" t="s">
        <v>19</v>
      </c>
      <c r="B972" s="8">
        <v>969</v>
      </c>
      <c r="C972" s="8">
        <v>380</v>
      </c>
      <c r="D972" s="13">
        <v>51.7</v>
      </c>
      <c r="E972" s="26">
        <f t="shared" si="167"/>
        <v>14.361111111111111</v>
      </c>
      <c r="F972" s="26">
        <f>SUM(E$3:E972)</f>
        <v>7749.972222222229</v>
      </c>
      <c r="G972" s="32">
        <f t="shared" si="176"/>
        <v>-0.16666666666666705</v>
      </c>
      <c r="H972" s="32">
        <f t="shared" si="174"/>
        <v>-0.1388888888888889</v>
      </c>
      <c r="I972" s="35">
        <f>'Vehicle Data'!$C$8</f>
        <v>185.52672000000001</v>
      </c>
      <c r="J972" s="35">
        <f>0.5*'Vehicle Data'!$C$4*'Vehicle Data'!$C$9*'Vehicle Data'!$C$6*(Calculations!E972^2)</f>
        <v>103.7601048611111</v>
      </c>
      <c r="K972" s="35">
        <f>'Vehicle Data'!$C$3*G972</f>
        <v>-262.66666666666725</v>
      </c>
      <c r="L972" s="35">
        <f t="shared" si="168"/>
        <v>26.620158194443832</v>
      </c>
      <c r="M972" s="22">
        <f t="shared" si="166"/>
        <v>0</v>
      </c>
      <c r="N972" s="22">
        <f>SUM(M$3:M972)</f>
        <v>3591464.1555926087</v>
      </c>
      <c r="O972" s="22">
        <f t="shared" si="169"/>
        <v>0.99762893210905801</v>
      </c>
      <c r="P972" s="23">
        <f t="shared" si="170"/>
        <v>382.29504962576277</v>
      </c>
      <c r="Q972" s="23">
        <f>SUMIF(P$3:P972, "&lt;0")</f>
        <v>-1556264.3775397884</v>
      </c>
      <c r="R972" s="23">
        <f t="shared" si="171"/>
        <v>0.432295660427719</v>
      </c>
      <c r="S972" s="20">
        <f t="shared" si="172"/>
        <v>382.29504962576277</v>
      </c>
      <c r="T972" s="20">
        <f t="shared" si="173"/>
        <v>0.38229504962576277</v>
      </c>
      <c r="U972" s="20">
        <f>(0.5*'Vehicle Data'!$C$3*(E972^2-E971^2))/1000</f>
        <v>-2.5245185185184895</v>
      </c>
      <c r="V972" s="20">
        <f t="shared" si="175"/>
        <v>1.5122790123456329</v>
      </c>
      <c r="W972" s="37">
        <f>SUM(V$3:V972)/3600</f>
        <v>0.22935083196159117</v>
      </c>
      <c r="Y972" s="3"/>
    </row>
    <row r="973" spans="1:25" x14ac:dyDescent="0.3">
      <c r="A973" s="8" t="s">
        <v>19</v>
      </c>
      <c r="B973" s="8">
        <v>970</v>
      </c>
      <c r="C973" s="8">
        <v>381</v>
      </c>
      <c r="D973" s="13">
        <v>50.9</v>
      </c>
      <c r="E973" s="26">
        <f t="shared" si="167"/>
        <v>14.138888888888888</v>
      </c>
      <c r="F973" s="26">
        <f>SUM(E$3:E973)</f>
        <v>7764.1111111111177</v>
      </c>
      <c r="G973" s="32">
        <f t="shared" si="176"/>
        <v>-0.34722222222222221</v>
      </c>
      <c r="H973" s="32">
        <f t="shared" si="174"/>
        <v>-0.26388888888888867</v>
      </c>
      <c r="I973" s="35">
        <f>'Vehicle Data'!$C$8</f>
        <v>185.52672000000001</v>
      </c>
      <c r="J973" s="35">
        <f>0.5*'Vehicle Data'!$C$4*'Vehicle Data'!$C$9*'Vehicle Data'!$C$6*(Calculations!E973^2)</f>
        <v>100.57380486111109</v>
      </c>
      <c r="K973" s="35">
        <f>'Vehicle Data'!$C$3*G973</f>
        <v>-547.22222222222217</v>
      </c>
      <c r="L973" s="35">
        <f t="shared" si="168"/>
        <v>-261.12169736111105</v>
      </c>
      <c r="M973" s="22">
        <f t="shared" si="166"/>
        <v>0</v>
      </c>
      <c r="N973" s="22">
        <f>SUM(M$3:M973)</f>
        <v>3591464.1555926087</v>
      </c>
      <c r="O973" s="22">
        <f t="shared" si="169"/>
        <v>0.99762893210905801</v>
      </c>
      <c r="P973" s="23">
        <f t="shared" si="170"/>
        <v>-3691.9706654668198</v>
      </c>
      <c r="Q973" s="23">
        <f>SUMIF(P$3:P973, "&lt;0")</f>
        <v>-1559956.3482052551</v>
      </c>
      <c r="R973" s="23">
        <f t="shared" si="171"/>
        <v>0.43332120783479311</v>
      </c>
      <c r="S973" s="20">
        <f t="shared" si="172"/>
        <v>-3691.9706654668198</v>
      </c>
      <c r="T973" s="20">
        <f t="shared" si="173"/>
        <v>-3.6919706654668198</v>
      </c>
      <c r="U973" s="20">
        <f>(0.5*'Vehicle Data'!$C$3*(E973^2-E972^2))/1000</f>
        <v>-4.990666666666697</v>
      </c>
      <c r="V973" s="20">
        <f t="shared" si="175"/>
        <v>1.972918518518566</v>
      </c>
      <c r="W973" s="37">
        <f>SUM(V$3:V973)/3600</f>
        <v>0.22989886488340189</v>
      </c>
      <c r="Y973" s="3"/>
    </row>
    <row r="974" spans="1:25" x14ac:dyDescent="0.3">
      <c r="A974" s="8" t="s">
        <v>19</v>
      </c>
      <c r="B974" s="8">
        <v>971</v>
      </c>
      <c r="C974" s="8">
        <v>382</v>
      </c>
      <c r="D974" s="13">
        <v>49.2</v>
      </c>
      <c r="E974" s="26">
        <f t="shared" si="167"/>
        <v>13.666666666666668</v>
      </c>
      <c r="F974" s="26">
        <f>SUM(E$3:E974)</f>
        <v>7777.7777777777846</v>
      </c>
      <c r="G974" s="32">
        <f t="shared" si="176"/>
        <v>-0.69444444444444442</v>
      </c>
      <c r="H974" s="32">
        <f t="shared" si="174"/>
        <v>-0.42361111111111122</v>
      </c>
      <c r="I974" s="35">
        <f>'Vehicle Data'!$C$8</f>
        <v>185.52672000000001</v>
      </c>
      <c r="J974" s="35">
        <f>0.5*'Vehicle Data'!$C$4*'Vehicle Data'!$C$9*'Vehicle Data'!$C$6*(Calculations!E974^2)</f>
        <v>93.967900000000014</v>
      </c>
      <c r="K974" s="35">
        <f>'Vehicle Data'!$C$3*G974</f>
        <v>-1094.4444444444443</v>
      </c>
      <c r="L974" s="35">
        <f t="shared" si="168"/>
        <v>-814.94982444444429</v>
      </c>
      <c r="M974" s="22">
        <f t="shared" si="166"/>
        <v>0</v>
      </c>
      <c r="N974" s="22">
        <f>SUM(M$3:M974)</f>
        <v>3591464.1555926087</v>
      </c>
      <c r="O974" s="22">
        <f t="shared" si="169"/>
        <v>0.99762893210905801</v>
      </c>
      <c r="P974" s="23">
        <f t="shared" si="170"/>
        <v>-11137.64760074074</v>
      </c>
      <c r="Q974" s="23">
        <f>SUMIF(P$3:P974, "&lt;0")</f>
        <v>-1571093.9958059958</v>
      </c>
      <c r="R974" s="23">
        <f t="shared" si="171"/>
        <v>0.43641499883499885</v>
      </c>
      <c r="S974" s="20">
        <f t="shared" si="172"/>
        <v>-11137.64760074074</v>
      </c>
      <c r="T974" s="20">
        <f t="shared" si="173"/>
        <v>-11.13764760074074</v>
      </c>
      <c r="U974" s="20">
        <f>(0.5*'Vehicle Data'!$C$3*(E974^2-E973^2))/1000</f>
        <v>-10.346756172839459</v>
      </c>
      <c r="V974" s="20">
        <f t="shared" si="175"/>
        <v>4.2848716049382096</v>
      </c>
      <c r="W974" s="37">
        <f>SUM(V$3:V974)/3600</f>
        <v>0.23108910699588472</v>
      </c>
      <c r="Y974" s="3"/>
    </row>
    <row r="975" spans="1:25" x14ac:dyDescent="0.3">
      <c r="A975" s="8" t="s">
        <v>19</v>
      </c>
      <c r="B975" s="8">
        <v>972</v>
      </c>
      <c r="C975" s="8">
        <v>383</v>
      </c>
      <c r="D975" s="13">
        <v>45.9</v>
      </c>
      <c r="E975" s="26">
        <f t="shared" si="167"/>
        <v>12.75</v>
      </c>
      <c r="F975" s="26">
        <f>SUM(E$3:E975)</f>
        <v>7790.5277777777846</v>
      </c>
      <c r="G975" s="32">
        <f t="shared" si="176"/>
        <v>-1.1944444444444446</v>
      </c>
      <c r="H975" s="32">
        <f t="shared" si="174"/>
        <v>-0.38888888888888895</v>
      </c>
      <c r="I975" s="35">
        <f>'Vehicle Data'!$C$8</f>
        <v>185.52672000000001</v>
      </c>
      <c r="J975" s="35">
        <f>0.5*'Vehicle Data'!$C$4*'Vehicle Data'!$C$9*'Vehicle Data'!$C$6*(Calculations!E975^2)</f>
        <v>81.785193750000005</v>
      </c>
      <c r="K975" s="35">
        <f>'Vehicle Data'!$C$3*G975</f>
        <v>-1882.4444444444448</v>
      </c>
      <c r="L975" s="35">
        <f t="shared" si="168"/>
        <v>-1615.1325306944448</v>
      </c>
      <c r="M975" s="22">
        <f t="shared" si="166"/>
        <v>0</v>
      </c>
      <c r="N975" s="22">
        <f>SUM(M$3:M975)</f>
        <v>3591464.1555926087</v>
      </c>
      <c r="O975" s="22">
        <f t="shared" si="169"/>
        <v>0.99762893210905801</v>
      </c>
      <c r="P975" s="23">
        <f t="shared" si="170"/>
        <v>-20592.939766354171</v>
      </c>
      <c r="Q975" s="23">
        <f>SUMIF(P$3:P975, "&lt;0")</f>
        <v>-1591686.9355723499</v>
      </c>
      <c r="R975" s="23">
        <f t="shared" si="171"/>
        <v>0.44213525988120833</v>
      </c>
      <c r="S975" s="20">
        <f t="shared" si="172"/>
        <v>-20592.939766354171</v>
      </c>
      <c r="T975" s="20">
        <f t="shared" si="173"/>
        <v>-20.592939766354171</v>
      </c>
      <c r="U975" s="20">
        <f>(0.5*'Vehicle Data'!$C$3*(E975^2-E974^2))/1000</f>
        <v>-19.081638888888904</v>
      </c>
      <c r="V975" s="20">
        <f t="shared" si="175"/>
        <v>6.9879061728395557</v>
      </c>
      <c r="W975" s="37">
        <f>SUM(V$3:V975)/3600</f>
        <v>0.23303019204389569</v>
      </c>
      <c r="Y975" s="3"/>
    </row>
    <row r="976" spans="1:25" x14ac:dyDescent="0.3">
      <c r="A976" s="8" t="s">
        <v>19</v>
      </c>
      <c r="B976" s="8">
        <v>973</v>
      </c>
      <c r="C976" s="8">
        <v>384</v>
      </c>
      <c r="D976" s="13">
        <v>40.6</v>
      </c>
      <c r="E976" s="26">
        <f t="shared" si="167"/>
        <v>11.277777777777779</v>
      </c>
      <c r="F976" s="26">
        <f>SUM(E$3:E976)</f>
        <v>7801.805555555562</v>
      </c>
      <c r="G976" s="32">
        <f t="shared" si="176"/>
        <v>-1.4722222222222223</v>
      </c>
      <c r="H976" s="32">
        <f t="shared" si="174"/>
        <v>-0.13888888888888884</v>
      </c>
      <c r="I976" s="35">
        <f>'Vehicle Data'!$C$8</f>
        <v>185.52672000000001</v>
      </c>
      <c r="J976" s="35">
        <f>0.5*'Vehicle Data'!$C$4*'Vehicle Data'!$C$9*'Vehicle Data'!$C$6*(Calculations!E976^2)</f>
        <v>63.988419444444453</v>
      </c>
      <c r="K976" s="35">
        <f>'Vehicle Data'!$C$3*G976</f>
        <v>-2320.2222222222222</v>
      </c>
      <c r="L976" s="35">
        <f t="shared" si="168"/>
        <v>-2070.7070827777779</v>
      </c>
      <c r="M976" s="22">
        <f t="shared" si="166"/>
        <v>0</v>
      </c>
      <c r="N976" s="22">
        <f>SUM(M$3:M976)</f>
        <v>3591464.1555926087</v>
      </c>
      <c r="O976" s="22">
        <f t="shared" si="169"/>
        <v>0.99762893210905801</v>
      </c>
      <c r="P976" s="23">
        <f t="shared" si="170"/>
        <v>-23352.974322438276</v>
      </c>
      <c r="Q976" s="23">
        <f>SUMIF(P$3:P976, "&lt;0")</f>
        <v>-1615039.9098947882</v>
      </c>
      <c r="R976" s="23">
        <f t="shared" si="171"/>
        <v>0.44862219719299673</v>
      </c>
      <c r="S976" s="20">
        <f t="shared" si="172"/>
        <v>-23352.974322438276</v>
      </c>
      <c r="T976" s="20">
        <f t="shared" si="173"/>
        <v>-23.352974322438275</v>
      </c>
      <c r="U976" s="20">
        <f>(0.5*'Vehicle Data'!$C$3*(E976^2-E975^2))/1000</f>
        <v>-27.874891975308621</v>
      </c>
      <c r="V976" s="20">
        <f t="shared" si="175"/>
        <v>7.0346024691357742</v>
      </c>
      <c r="W976" s="37">
        <f>SUM(V$3:V976)/3600</f>
        <v>0.2349842482853223</v>
      </c>
      <c r="Y976" s="3"/>
    </row>
    <row r="977" spans="1:25" x14ac:dyDescent="0.3">
      <c r="A977" s="8" t="s">
        <v>19</v>
      </c>
      <c r="B977" s="8">
        <v>974</v>
      </c>
      <c r="C977" s="8">
        <v>385</v>
      </c>
      <c r="D977" s="13">
        <v>35.299999999999997</v>
      </c>
      <c r="E977" s="26">
        <f t="shared" si="167"/>
        <v>9.8055555555555554</v>
      </c>
      <c r="F977" s="26">
        <f>SUM(E$3:E977)</f>
        <v>7811.6111111111177</v>
      </c>
      <c r="G977" s="32">
        <f t="shared" si="176"/>
        <v>-1.4722222222222223</v>
      </c>
      <c r="H977" s="32">
        <f t="shared" si="174"/>
        <v>2.2204460492503131E-16</v>
      </c>
      <c r="I977" s="35">
        <f>'Vehicle Data'!$C$8</f>
        <v>185.52672000000001</v>
      </c>
      <c r="J977" s="35">
        <f>0.5*'Vehicle Data'!$C$4*'Vehicle Data'!$C$9*'Vehicle Data'!$C$6*(Calculations!E977^2)</f>
        <v>48.372521527777778</v>
      </c>
      <c r="K977" s="35">
        <f>'Vehicle Data'!$C$3*G977</f>
        <v>-2320.2222222222222</v>
      </c>
      <c r="L977" s="35">
        <f t="shared" si="168"/>
        <v>-2086.3229806944446</v>
      </c>
      <c r="M977" s="22">
        <f t="shared" si="166"/>
        <v>0</v>
      </c>
      <c r="N977" s="22">
        <f>SUM(M$3:M977)</f>
        <v>3591464.1555926087</v>
      </c>
      <c r="O977" s="22">
        <f t="shared" si="169"/>
        <v>0.99762893210905801</v>
      </c>
      <c r="P977" s="23">
        <f t="shared" si="170"/>
        <v>-20457.555894031637</v>
      </c>
      <c r="Q977" s="23">
        <f>SUMIF(P$3:P977, "&lt;0")</f>
        <v>-1635497.4657888198</v>
      </c>
      <c r="R977" s="23">
        <f t="shared" si="171"/>
        <v>0.45430485160800549</v>
      </c>
      <c r="S977" s="20">
        <f t="shared" si="172"/>
        <v>-20457.555894031637</v>
      </c>
      <c r="T977" s="20">
        <f t="shared" si="173"/>
        <v>-20.457555894031636</v>
      </c>
      <c r="U977" s="20">
        <f>(0.5*'Vehicle Data'!$C$3*(E977^2-E976^2))/1000</f>
        <v>-24.459009259259279</v>
      </c>
      <c r="V977" s="20">
        <f t="shared" si="175"/>
        <v>0</v>
      </c>
      <c r="W977" s="37">
        <f>SUM(V$3:V977)/3600</f>
        <v>0.2349842482853223</v>
      </c>
      <c r="Y977" s="3"/>
    </row>
    <row r="978" spans="1:25" x14ac:dyDescent="0.3">
      <c r="A978" s="8" t="s">
        <v>19</v>
      </c>
      <c r="B978" s="8">
        <v>975</v>
      </c>
      <c r="C978" s="8">
        <v>386</v>
      </c>
      <c r="D978" s="13">
        <v>30</v>
      </c>
      <c r="E978" s="26">
        <f t="shared" si="167"/>
        <v>8.3333333333333339</v>
      </c>
      <c r="F978" s="26">
        <f>SUM(E$3:E978)</f>
        <v>7819.9444444444507</v>
      </c>
      <c r="G978" s="32">
        <f t="shared" si="176"/>
        <v>-1.4722222222222219</v>
      </c>
      <c r="H978" s="32">
        <f t="shared" si="174"/>
        <v>-6.9444444444443088E-3</v>
      </c>
      <c r="I978" s="35">
        <f>'Vehicle Data'!$C$8</f>
        <v>185.52672000000001</v>
      </c>
      <c r="J978" s="35">
        <f>0.5*'Vehicle Data'!$C$4*'Vehicle Data'!$C$9*'Vehicle Data'!$C$6*(Calculations!E978^2)</f>
        <v>34.937500000000007</v>
      </c>
      <c r="K978" s="35">
        <f>'Vehicle Data'!$C$3*G978</f>
        <v>-2320.2222222222217</v>
      </c>
      <c r="L978" s="35">
        <f t="shared" si="168"/>
        <v>-2099.7580022222219</v>
      </c>
      <c r="M978" s="22">
        <f t="shared" si="166"/>
        <v>0</v>
      </c>
      <c r="N978" s="22">
        <f>SUM(M$3:M978)</f>
        <v>3591464.1555926087</v>
      </c>
      <c r="O978" s="22">
        <f t="shared" si="169"/>
        <v>0.99762893210905801</v>
      </c>
      <c r="P978" s="23">
        <f t="shared" si="170"/>
        <v>-17497.98335185185</v>
      </c>
      <c r="Q978" s="23">
        <f>SUMIF(P$3:P978, "&lt;0")</f>
        <v>-1652995.4491406716</v>
      </c>
      <c r="R978" s="23">
        <f t="shared" si="171"/>
        <v>0.45916540253907545</v>
      </c>
      <c r="S978" s="20">
        <f t="shared" si="172"/>
        <v>-17497.98335185185</v>
      </c>
      <c r="T978" s="20">
        <f t="shared" si="173"/>
        <v>-17.49798335185185</v>
      </c>
      <c r="U978" s="20">
        <f>(0.5*'Vehicle Data'!$C$3*(E978^2-E977^2))/1000</f>
        <v>-21.043126543209866</v>
      </c>
      <c r="V978" s="20">
        <f t="shared" si="175"/>
        <v>0</v>
      </c>
      <c r="W978" s="37">
        <f>SUM(V$3:V978)/3600</f>
        <v>0.2349842482853223</v>
      </c>
      <c r="Y978" s="3"/>
    </row>
    <row r="979" spans="1:25" x14ac:dyDescent="0.3">
      <c r="A979" s="8" t="s">
        <v>19</v>
      </c>
      <c r="B979" s="8">
        <v>976</v>
      </c>
      <c r="C979" s="8">
        <v>387</v>
      </c>
      <c r="D979" s="13">
        <v>24.7</v>
      </c>
      <c r="E979" s="26">
        <f t="shared" si="167"/>
        <v>6.8611111111111107</v>
      </c>
      <c r="F979" s="26">
        <f>SUM(E$3:E979)</f>
        <v>7826.805555555562</v>
      </c>
      <c r="G979" s="32">
        <f t="shared" si="176"/>
        <v>-1.4861111111111109</v>
      </c>
      <c r="H979" s="32">
        <f t="shared" si="174"/>
        <v>0.13194444444444431</v>
      </c>
      <c r="I979" s="35">
        <f>'Vehicle Data'!$C$8</f>
        <v>185.52672000000001</v>
      </c>
      <c r="J979" s="35">
        <f>0.5*'Vehicle Data'!$C$4*'Vehicle Data'!$C$9*'Vehicle Data'!$C$6*(Calculations!E979^2)</f>
        <v>23.683354861111109</v>
      </c>
      <c r="K979" s="35">
        <f>'Vehicle Data'!$C$3*G979</f>
        <v>-2342.1111111111109</v>
      </c>
      <c r="L979" s="35">
        <f t="shared" si="168"/>
        <v>-2132.9010362499998</v>
      </c>
      <c r="M979" s="22">
        <f t="shared" si="166"/>
        <v>0</v>
      </c>
      <c r="N979" s="22">
        <f>SUM(M$3:M979)</f>
        <v>3591464.1555926087</v>
      </c>
      <c r="O979" s="22">
        <f t="shared" si="169"/>
        <v>0.99762893210905801</v>
      </c>
      <c r="P979" s="23">
        <f t="shared" si="170"/>
        <v>-14634.070998715275</v>
      </c>
      <c r="Q979" s="23">
        <f>SUMIF(P$3:P979, "&lt;0")</f>
        <v>-1667629.5201393869</v>
      </c>
      <c r="R979" s="23">
        <f t="shared" si="171"/>
        <v>0.4632304222609408</v>
      </c>
      <c r="S979" s="20">
        <f t="shared" si="172"/>
        <v>-14634.070998715275</v>
      </c>
      <c r="T979" s="20">
        <f t="shared" si="173"/>
        <v>-14.634070998715275</v>
      </c>
      <c r="U979" s="20">
        <f>(0.5*'Vehicle Data'!$C$3*(E979^2-E978^2))/1000</f>
        <v>-17.627243827160505</v>
      </c>
      <c r="V979" s="20">
        <f t="shared" si="175"/>
        <v>0</v>
      </c>
      <c r="W979" s="37">
        <f>SUM(V$3:V979)/3600</f>
        <v>0.2349842482853223</v>
      </c>
      <c r="Y979" s="3"/>
    </row>
    <row r="980" spans="1:25" x14ac:dyDescent="0.3">
      <c r="A980" s="8" t="s">
        <v>19</v>
      </c>
      <c r="B980" s="8">
        <v>977</v>
      </c>
      <c r="C980" s="8">
        <v>388</v>
      </c>
      <c r="D980" s="13">
        <v>19.3</v>
      </c>
      <c r="E980" s="26">
        <f t="shared" si="167"/>
        <v>5.3611111111111116</v>
      </c>
      <c r="F980" s="26">
        <f>SUM(E$3:E980)</f>
        <v>7832.1666666666733</v>
      </c>
      <c r="G980" s="32">
        <f t="shared" si="176"/>
        <v>-1.2083333333333333</v>
      </c>
      <c r="H980" s="32">
        <f t="shared" si="174"/>
        <v>0.31944444444444425</v>
      </c>
      <c r="I980" s="35">
        <f>'Vehicle Data'!$C$8</f>
        <v>185.52672000000001</v>
      </c>
      <c r="J980" s="35">
        <f>0.5*'Vehicle Data'!$C$4*'Vehicle Data'!$C$9*'Vehicle Data'!$C$6*(Calculations!E980^2)</f>
        <v>14.459854861111113</v>
      </c>
      <c r="K980" s="35">
        <f>'Vehicle Data'!$C$3*G980</f>
        <v>-1904.3333333333333</v>
      </c>
      <c r="L980" s="35">
        <f t="shared" si="168"/>
        <v>-1704.3467584722221</v>
      </c>
      <c r="M980" s="22">
        <f t="shared" si="166"/>
        <v>0</v>
      </c>
      <c r="N980" s="22">
        <f>SUM(M$3:M980)</f>
        <v>3591464.1555926087</v>
      </c>
      <c r="O980" s="22">
        <f t="shared" si="169"/>
        <v>0.99762893210905801</v>
      </c>
      <c r="P980" s="23">
        <f t="shared" si="170"/>
        <v>-9137.192344031635</v>
      </c>
      <c r="Q980" s="23">
        <f>SUMIF(P$3:P980, "&lt;0")</f>
        <v>-1676766.7124834184</v>
      </c>
      <c r="R980" s="23">
        <f t="shared" si="171"/>
        <v>0.46576853124539402</v>
      </c>
      <c r="S980" s="20">
        <f t="shared" si="172"/>
        <v>-9137.192344031635</v>
      </c>
      <c r="T980" s="20">
        <f t="shared" si="173"/>
        <v>-9.1371923440316358</v>
      </c>
      <c r="U980" s="20">
        <f>(0.5*'Vehicle Data'!$C$3*(E980^2-E979^2))/1000</f>
        <v>-14.44666666666666</v>
      </c>
      <c r="V980" s="20">
        <f t="shared" si="175"/>
        <v>0</v>
      </c>
      <c r="W980" s="37">
        <f>SUM(V$3:V980)/3600</f>
        <v>0.2349842482853223</v>
      </c>
      <c r="Y980" s="3"/>
    </row>
    <row r="981" spans="1:25" x14ac:dyDescent="0.3">
      <c r="A981" s="8" t="s">
        <v>19</v>
      </c>
      <c r="B981" s="8">
        <v>978</v>
      </c>
      <c r="C981" s="8">
        <v>389</v>
      </c>
      <c r="D981" s="13">
        <v>16</v>
      </c>
      <c r="E981" s="26">
        <f t="shared" si="167"/>
        <v>4.4444444444444446</v>
      </c>
      <c r="F981" s="26">
        <f>SUM(E$3:E981)</f>
        <v>7836.6111111111177</v>
      </c>
      <c r="G981" s="32">
        <f t="shared" si="176"/>
        <v>-0.84722222222222243</v>
      </c>
      <c r="H981" s="32">
        <f t="shared" si="174"/>
        <v>0.23611111111111105</v>
      </c>
      <c r="I981" s="35">
        <f>'Vehicle Data'!$C$8</f>
        <v>185.52672000000001</v>
      </c>
      <c r="J981" s="35">
        <f>0.5*'Vehicle Data'!$C$4*'Vehicle Data'!$C$9*'Vehicle Data'!$C$6*(Calculations!E981^2)</f>
        <v>9.9377777777777787</v>
      </c>
      <c r="K981" s="35">
        <f>'Vehicle Data'!$C$3*G981</f>
        <v>-1335.2222222222226</v>
      </c>
      <c r="L981" s="35">
        <f t="shared" si="168"/>
        <v>-1139.7577244444449</v>
      </c>
      <c r="M981" s="22">
        <f t="shared" si="166"/>
        <v>0</v>
      </c>
      <c r="N981" s="22">
        <f>SUM(M$3:M981)</f>
        <v>3591464.1555926087</v>
      </c>
      <c r="O981" s="22">
        <f t="shared" si="169"/>
        <v>0.99762893210905801</v>
      </c>
      <c r="P981" s="23">
        <f t="shared" si="170"/>
        <v>-5065.5898864197552</v>
      </c>
      <c r="Q981" s="23">
        <f>SUMIF(P$3:P981, "&lt;0")</f>
        <v>-1681832.3023698381</v>
      </c>
      <c r="R981" s="23">
        <f t="shared" si="171"/>
        <v>0.46717563954717728</v>
      </c>
      <c r="S981" s="20">
        <f t="shared" si="172"/>
        <v>-5065.5898864197552</v>
      </c>
      <c r="T981" s="20">
        <f t="shared" si="173"/>
        <v>-5.0655898864197555</v>
      </c>
      <c r="U981" s="20">
        <f>(0.5*'Vehicle Data'!$C$3*(E981^2-E980^2))/1000</f>
        <v>-7.0828796296296304</v>
      </c>
      <c r="V981" s="20">
        <f t="shared" si="175"/>
        <v>0</v>
      </c>
      <c r="W981" s="37">
        <f>SUM(V$3:V981)/3600</f>
        <v>0.2349842482853223</v>
      </c>
      <c r="Y981" s="3"/>
    </row>
    <row r="982" spans="1:25" x14ac:dyDescent="0.3">
      <c r="A982" s="8" t="s">
        <v>19</v>
      </c>
      <c r="B982" s="8">
        <v>979</v>
      </c>
      <c r="C982" s="8">
        <v>390</v>
      </c>
      <c r="D982" s="13">
        <v>13.2</v>
      </c>
      <c r="E982" s="26">
        <f t="shared" si="167"/>
        <v>3.6666666666666665</v>
      </c>
      <c r="F982" s="26">
        <f>SUM(E$3:E982)</f>
        <v>7840.2777777777846</v>
      </c>
      <c r="G982" s="32">
        <f t="shared" si="176"/>
        <v>-0.73611111111111116</v>
      </c>
      <c r="H982" s="32">
        <f t="shared" si="174"/>
        <v>0.11805555555555575</v>
      </c>
      <c r="I982" s="35">
        <f>'Vehicle Data'!$C$8</f>
        <v>185.52672000000001</v>
      </c>
      <c r="J982" s="35">
        <f>0.5*'Vehicle Data'!$C$4*'Vehicle Data'!$C$9*'Vehicle Data'!$C$6*(Calculations!E982^2)</f>
        <v>6.7638999999999987</v>
      </c>
      <c r="K982" s="35">
        <f>'Vehicle Data'!$C$3*G982</f>
        <v>-1160.1111111111111</v>
      </c>
      <c r="L982" s="35">
        <f t="shared" si="168"/>
        <v>-967.8204911111111</v>
      </c>
      <c r="M982" s="22">
        <f t="shared" si="166"/>
        <v>0</v>
      </c>
      <c r="N982" s="22">
        <f>SUM(M$3:M982)</f>
        <v>3591464.1555926087</v>
      </c>
      <c r="O982" s="22">
        <f t="shared" si="169"/>
        <v>0.99762893210905801</v>
      </c>
      <c r="P982" s="23">
        <f t="shared" si="170"/>
        <v>-3548.6751340740739</v>
      </c>
      <c r="Q982" s="23">
        <f>SUMIF(P$3:P982, "&lt;0")</f>
        <v>-1685380.9775039123</v>
      </c>
      <c r="R982" s="23">
        <f t="shared" si="171"/>
        <v>0.46816138263997564</v>
      </c>
      <c r="S982" s="20">
        <f t="shared" si="172"/>
        <v>-3548.6751340740739</v>
      </c>
      <c r="T982" s="20">
        <f t="shared" si="173"/>
        <v>-3.5486751340740739</v>
      </c>
      <c r="U982" s="20">
        <f>(0.5*'Vehicle Data'!$C$3*(E982^2-E981^2))/1000</f>
        <v>-4.9712098765432131</v>
      </c>
      <c r="V982" s="20">
        <f t="shared" si="175"/>
        <v>0</v>
      </c>
      <c r="W982" s="37">
        <f>SUM(V$3:V982)/3600</f>
        <v>0.2349842482853223</v>
      </c>
      <c r="Y982" s="3"/>
    </row>
    <row r="983" spans="1:25" x14ac:dyDescent="0.3">
      <c r="A983" s="8" t="s">
        <v>19</v>
      </c>
      <c r="B983" s="8">
        <v>980</v>
      </c>
      <c r="C983" s="8">
        <v>391</v>
      </c>
      <c r="D983" s="13">
        <v>10.7</v>
      </c>
      <c r="E983" s="26">
        <f t="shared" si="167"/>
        <v>2.9722222222222219</v>
      </c>
      <c r="F983" s="26">
        <f>SUM(E$3:E983)</f>
        <v>7843.2500000000073</v>
      </c>
      <c r="G983" s="32">
        <f t="shared" si="176"/>
        <v>-0.61111111111111094</v>
      </c>
      <c r="H983" s="32">
        <f t="shared" si="174"/>
        <v>0.12500000000000008</v>
      </c>
      <c r="I983" s="35">
        <f>'Vehicle Data'!$C$8</f>
        <v>185.52672000000001</v>
      </c>
      <c r="J983" s="35">
        <f>0.5*'Vehicle Data'!$C$4*'Vehicle Data'!$C$9*'Vehicle Data'!$C$6*(Calculations!E983^2)</f>
        <v>4.4444381944444435</v>
      </c>
      <c r="K983" s="35">
        <f>'Vehicle Data'!$C$3*G983</f>
        <v>-963.11111111111086</v>
      </c>
      <c r="L983" s="35">
        <f t="shared" si="168"/>
        <v>-773.1399529166664</v>
      </c>
      <c r="M983" s="22">
        <f t="shared" si="166"/>
        <v>0</v>
      </c>
      <c r="N983" s="22">
        <f>SUM(M$3:M983)</f>
        <v>3591464.1555926087</v>
      </c>
      <c r="O983" s="22">
        <f t="shared" si="169"/>
        <v>0.99762893210905801</v>
      </c>
      <c r="P983" s="23">
        <f t="shared" si="170"/>
        <v>-2297.9437489467582</v>
      </c>
      <c r="Q983" s="23">
        <f>SUMIF(P$3:P983, "&lt;0")</f>
        <v>-1687678.9212528591</v>
      </c>
      <c r="R983" s="23">
        <f t="shared" si="171"/>
        <v>0.46879970034801638</v>
      </c>
      <c r="S983" s="20">
        <f t="shared" si="172"/>
        <v>-2297.9437489467582</v>
      </c>
      <c r="T983" s="20">
        <f t="shared" si="173"/>
        <v>-2.297943748946758</v>
      </c>
      <c r="U983" s="20">
        <f>(0.5*'Vehicle Data'!$C$3*(E983^2-E982^2))/1000</f>
        <v>-3.6329475308641981</v>
      </c>
      <c r="V983" s="20">
        <f t="shared" si="175"/>
        <v>0</v>
      </c>
      <c r="W983" s="37">
        <f>SUM(V$3:V983)/3600</f>
        <v>0.2349842482853223</v>
      </c>
      <c r="Y983" s="3"/>
    </row>
    <row r="984" spans="1:25" x14ac:dyDescent="0.3">
      <c r="A984" s="8" t="s">
        <v>19</v>
      </c>
      <c r="B984" s="8">
        <v>981</v>
      </c>
      <c r="C984" s="8">
        <v>392</v>
      </c>
      <c r="D984" s="13">
        <v>8.8000000000000007</v>
      </c>
      <c r="E984" s="26">
        <f t="shared" si="167"/>
        <v>2.4444444444444446</v>
      </c>
      <c r="F984" s="26">
        <f>SUM(E$3:E984)</f>
        <v>7845.6944444444516</v>
      </c>
      <c r="G984" s="32">
        <f t="shared" si="176"/>
        <v>-0.48611111111111099</v>
      </c>
      <c r="H984" s="32">
        <f t="shared" si="174"/>
        <v>7.6388888888888756E-2</v>
      </c>
      <c r="I984" s="35">
        <f>'Vehicle Data'!$C$8</f>
        <v>185.52672000000001</v>
      </c>
      <c r="J984" s="35">
        <f>0.5*'Vehicle Data'!$C$4*'Vehicle Data'!$C$9*'Vehicle Data'!$C$6*(Calculations!E984^2)</f>
        <v>3.0061777777777783</v>
      </c>
      <c r="K984" s="35">
        <f>'Vehicle Data'!$C$3*G984</f>
        <v>-766.11111111111097</v>
      </c>
      <c r="L984" s="35">
        <f t="shared" si="168"/>
        <v>-577.57821333333322</v>
      </c>
      <c r="M984" s="22">
        <f t="shared" si="166"/>
        <v>0</v>
      </c>
      <c r="N984" s="22">
        <f>SUM(M$3:M984)</f>
        <v>3591464.1555926087</v>
      </c>
      <c r="O984" s="22">
        <f t="shared" si="169"/>
        <v>0.99762893210905801</v>
      </c>
      <c r="P984" s="23">
        <f t="shared" si="170"/>
        <v>-1411.8578548148146</v>
      </c>
      <c r="Q984" s="23">
        <f>SUMIF(P$3:P984, "&lt;0")</f>
        <v>-1689090.7791076738</v>
      </c>
      <c r="R984" s="23">
        <f t="shared" si="171"/>
        <v>0.46919188308546494</v>
      </c>
      <c r="S984" s="20">
        <f t="shared" si="172"/>
        <v>-1411.8578548148146</v>
      </c>
      <c r="T984" s="20">
        <f t="shared" si="173"/>
        <v>-1.4118578548148146</v>
      </c>
      <c r="U984" s="20">
        <f>(0.5*'Vehicle Data'!$C$3*(E984^2-E983^2))/1000</f>
        <v>-2.2527314814814789</v>
      </c>
      <c r="V984" s="20">
        <f t="shared" si="175"/>
        <v>0</v>
      </c>
      <c r="W984" s="37">
        <f>SUM(V$3:V984)/3600</f>
        <v>0.2349842482853223</v>
      </c>
      <c r="Y984" s="3"/>
    </row>
    <row r="985" spans="1:25" x14ac:dyDescent="0.3">
      <c r="A985" s="8" t="s">
        <v>19</v>
      </c>
      <c r="B985" s="8">
        <v>982</v>
      </c>
      <c r="C985" s="8">
        <v>393</v>
      </c>
      <c r="D985" s="13">
        <v>7.2</v>
      </c>
      <c r="E985" s="26">
        <f t="shared" si="167"/>
        <v>2</v>
      </c>
      <c r="F985" s="26">
        <f>SUM(E$3:E985)</f>
        <v>7847.6944444444516</v>
      </c>
      <c r="G985" s="32">
        <f t="shared" si="176"/>
        <v>-0.45833333333333343</v>
      </c>
      <c r="H985" s="32">
        <f t="shared" si="174"/>
        <v>-3.4722222222222293E-2</v>
      </c>
      <c r="I985" s="35">
        <f>'Vehicle Data'!$C$8</f>
        <v>185.52672000000001</v>
      </c>
      <c r="J985" s="35">
        <f>0.5*'Vehicle Data'!$C$4*'Vehicle Data'!$C$9*'Vehicle Data'!$C$6*(Calculations!E985^2)</f>
        <v>2.0124</v>
      </c>
      <c r="K985" s="35">
        <f>'Vehicle Data'!$C$3*G985</f>
        <v>-722.33333333333348</v>
      </c>
      <c r="L985" s="35">
        <f t="shared" si="168"/>
        <v>-534.79421333333346</v>
      </c>
      <c r="M985" s="22">
        <f t="shared" si="166"/>
        <v>0</v>
      </c>
      <c r="N985" s="22">
        <f>SUM(M$3:M985)</f>
        <v>3591464.1555926087</v>
      </c>
      <c r="O985" s="22">
        <f t="shared" si="169"/>
        <v>0.99762893210905801</v>
      </c>
      <c r="P985" s="23">
        <f t="shared" si="170"/>
        <v>-1069.5884266666669</v>
      </c>
      <c r="Q985" s="23">
        <f>SUMIF(P$3:P985, "&lt;0")</f>
        <v>-1690160.3675343404</v>
      </c>
      <c r="R985" s="23">
        <f t="shared" si="171"/>
        <v>0.46948899098176122</v>
      </c>
      <c r="S985" s="20">
        <f t="shared" si="172"/>
        <v>-1069.5884266666669</v>
      </c>
      <c r="T985" s="20">
        <f t="shared" si="173"/>
        <v>-1.0695884266666669</v>
      </c>
      <c r="U985" s="20">
        <f>(0.5*'Vehicle Data'!$C$3*(E985^2-E984^2))/1000</f>
        <v>-1.5565432098765439</v>
      </c>
      <c r="V985" s="20">
        <f t="shared" si="175"/>
        <v>0</v>
      </c>
      <c r="W985" s="37">
        <f>SUM(V$3:V985)/3600</f>
        <v>0.2349842482853223</v>
      </c>
      <c r="Y985" s="3"/>
    </row>
    <row r="986" spans="1:25" x14ac:dyDescent="0.3">
      <c r="A986" s="8" t="s">
        <v>19</v>
      </c>
      <c r="B986" s="8">
        <v>983</v>
      </c>
      <c r="C986" s="8">
        <v>394</v>
      </c>
      <c r="D986" s="13">
        <v>5.5</v>
      </c>
      <c r="E986" s="26">
        <f t="shared" si="167"/>
        <v>1.5277777777777777</v>
      </c>
      <c r="F986" s="26">
        <f>SUM(E$3:E986)</f>
        <v>7849.222222222229</v>
      </c>
      <c r="G986" s="32">
        <f t="shared" si="176"/>
        <v>-0.55555555555555558</v>
      </c>
      <c r="H986" s="32">
        <f t="shared" si="174"/>
        <v>-7.6388888888888867E-2</v>
      </c>
      <c r="I986" s="35">
        <f>'Vehicle Data'!$C$8</f>
        <v>185.52672000000001</v>
      </c>
      <c r="J986" s="35">
        <f>0.5*'Vehicle Data'!$C$4*'Vehicle Data'!$C$9*'Vehicle Data'!$C$6*(Calculations!E986^2)</f>
        <v>1.1742881944444443</v>
      </c>
      <c r="K986" s="35">
        <f>'Vehicle Data'!$C$3*G986</f>
        <v>-875.55555555555554</v>
      </c>
      <c r="L986" s="35">
        <f t="shared" si="168"/>
        <v>-688.85454736111114</v>
      </c>
      <c r="M986" s="22">
        <f t="shared" si="166"/>
        <v>0</v>
      </c>
      <c r="N986" s="22">
        <f>SUM(M$3:M986)</f>
        <v>3591464.1555926087</v>
      </c>
      <c r="O986" s="22">
        <f t="shared" si="169"/>
        <v>0.99762893210905801</v>
      </c>
      <c r="P986" s="23">
        <f t="shared" si="170"/>
        <v>-1052.4166695794752</v>
      </c>
      <c r="Q986" s="23">
        <f>SUMIF(P$3:P986, "&lt;0")</f>
        <v>-1691212.7842039198</v>
      </c>
      <c r="R986" s="23">
        <f t="shared" si="171"/>
        <v>0.46978132894553326</v>
      </c>
      <c r="S986" s="20">
        <f t="shared" si="172"/>
        <v>-1052.4166695794752</v>
      </c>
      <c r="T986" s="20">
        <f t="shared" si="173"/>
        <v>-1.0524166695794752</v>
      </c>
      <c r="U986" s="20">
        <f>(0.5*'Vehicle Data'!$C$3*(E986^2-E985^2))/1000</f>
        <v>-1.3127253086419755</v>
      </c>
      <c r="V986" s="20">
        <f t="shared" si="175"/>
        <v>0</v>
      </c>
      <c r="W986" s="37">
        <f>SUM(V$3:V986)/3600</f>
        <v>0.2349842482853223</v>
      </c>
      <c r="Y986" s="3"/>
    </row>
    <row r="987" spans="1:25" x14ac:dyDescent="0.3">
      <c r="A987" s="8" t="s">
        <v>19</v>
      </c>
      <c r="B987" s="8">
        <v>984</v>
      </c>
      <c r="C987" s="8">
        <v>395</v>
      </c>
      <c r="D987" s="13">
        <v>3.2</v>
      </c>
      <c r="E987" s="26">
        <f t="shared" si="167"/>
        <v>0.88888888888888895</v>
      </c>
      <c r="F987" s="26">
        <f>SUM(E$3:E987)</f>
        <v>7850.1111111111177</v>
      </c>
      <c r="G987" s="32">
        <f t="shared" si="176"/>
        <v>-0.61111111111111116</v>
      </c>
      <c r="H987" s="32">
        <f t="shared" si="174"/>
        <v>5.5555555555555552E-2</v>
      </c>
      <c r="I987" s="35">
        <f>'Vehicle Data'!$C$8</f>
        <v>185.52672000000001</v>
      </c>
      <c r="J987" s="35">
        <f>0.5*'Vehicle Data'!$C$4*'Vehicle Data'!$C$9*'Vehicle Data'!$C$6*(Calculations!E987^2)</f>
        <v>0.39751111111111115</v>
      </c>
      <c r="K987" s="35">
        <f>'Vehicle Data'!$C$3*G987</f>
        <v>-963.1111111111112</v>
      </c>
      <c r="L987" s="35">
        <f t="shared" si="168"/>
        <v>-777.18688000000009</v>
      </c>
      <c r="M987" s="22">
        <f t="shared" si="166"/>
        <v>0</v>
      </c>
      <c r="N987" s="22">
        <f>SUM(M$3:M987)</f>
        <v>3591464.1555926087</v>
      </c>
      <c r="O987" s="22">
        <f t="shared" si="169"/>
        <v>0.99762893210905801</v>
      </c>
      <c r="P987" s="23">
        <f t="shared" si="170"/>
        <v>-690.83278222222236</v>
      </c>
      <c r="Q987" s="23">
        <f>SUMIF(P$3:P987, "&lt;0")</f>
        <v>-1691903.616986142</v>
      </c>
      <c r="R987" s="23">
        <f t="shared" si="171"/>
        <v>0.46997322694059501</v>
      </c>
      <c r="S987" s="20">
        <f t="shared" si="172"/>
        <v>-690.83278222222236</v>
      </c>
      <c r="T987" s="20">
        <f t="shared" si="173"/>
        <v>-0.69083278222222233</v>
      </c>
      <c r="U987" s="20">
        <f>(0.5*'Vehicle Data'!$C$3*(E987^2-E986^2))/1000</f>
        <v>-1.2166574074074075</v>
      </c>
      <c r="V987" s="20">
        <f t="shared" si="175"/>
        <v>0</v>
      </c>
      <c r="W987" s="37">
        <f>SUM(V$3:V987)/3600</f>
        <v>0.2349842482853223</v>
      </c>
      <c r="Y987" s="3"/>
    </row>
    <row r="988" spans="1:25" x14ac:dyDescent="0.3">
      <c r="A988" s="8" t="s">
        <v>19</v>
      </c>
      <c r="B988" s="8">
        <v>985</v>
      </c>
      <c r="C988" s="8">
        <v>396</v>
      </c>
      <c r="D988" s="13">
        <v>1.1000000000000001</v>
      </c>
      <c r="E988" s="26">
        <f t="shared" si="167"/>
        <v>0.30555555555555558</v>
      </c>
      <c r="F988" s="26">
        <f>SUM(E$3:E988)</f>
        <v>7850.4166666666733</v>
      </c>
      <c r="G988" s="32">
        <f t="shared" si="176"/>
        <v>-0.44444444444444448</v>
      </c>
      <c r="H988" s="32">
        <f t="shared" si="174"/>
        <v>0.22916666666666669</v>
      </c>
      <c r="I988" s="35">
        <f>'Vehicle Data'!$C$8</f>
        <v>185.52672000000001</v>
      </c>
      <c r="J988" s="35">
        <f>0.5*'Vehicle Data'!$C$4*'Vehicle Data'!$C$9*'Vehicle Data'!$C$6*(Calculations!E988^2)</f>
        <v>4.6971527777777786E-2</v>
      </c>
      <c r="K988" s="35">
        <f>'Vehicle Data'!$C$3*G988</f>
        <v>-700.44444444444446</v>
      </c>
      <c r="L988" s="35">
        <f t="shared" si="168"/>
        <v>-514.87075291666667</v>
      </c>
      <c r="M988" s="22">
        <f t="shared" si="166"/>
        <v>0</v>
      </c>
      <c r="N988" s="22">
        <f>SUM(M$3:M988)</f>
        <v>3591464.1555926087</v>
      </c>
      <c r="O988" s="22">
        <f t="shared" si="169"/>
        <v>0.99762893210905801</v>
      </c>
      <c r="P988" s="23">
        <f t="shared" si="170"/>
        <v>-157.32161894675929</v>
      </c>
      <c r="Q988" s="23">
        <f>SUMIF(P$3:P988, "&lt;0")</f>
        <v>-1692060.9386050887</v>
      </c>
      <c r="R988" s="23">
        <f t="shared" si="171"/>
        <v>0.47001692739030243</v>
      </c>
      <c r="S988" s="20">
        <f t="shared" si="172"/>
        <v>-157.32161894675929</v>
      </c>
      <c r="T988" s="20">
        <f t="shared" si="173"/>
        <v>-0.15732161894675928</v>
      </c>
      <c r="U988" s="20">
        <f>(0.5*'Vehicle Data'!$C$3*(E988^2-E987^2))/1000</f>
        <v>-0.54904629629629631</v>
      </c>
      <c r="V988" s="20">
        <f t="shared" si="175"/>
        <v>0</v>
      </c>
      <c r="W988" s="37">
        <f>SUM(V$3:V988)/3600</f>
        <v>0.2349842482853223</v>
      </c>
      <c r="Y988" s="3"/>
    </row>
    <row r="989" spans="1:25" x14ac:dyDescent="0.3">
      <c r="A989" s="8" t="s">
        <v>19</v>
      </c>
      <c r="B989" s="8">
        <v>986</v>
      </c>
      <c r="C989" s="8">
        <v>397</v>
      </c>
      <c r="D989" s="13">
        <v>0</v>
      </c>
      <c r="E989" s="26">
        <f t="shared" si="167"/>
        <v>0</v>
      </c>
      <c r="F989" s="26">
        <f>SUM(E$3:E989)</f>
        <v>7850.4166666666733</v>
      </c>
      <c r="G989" s="32">
        <f t="shared" si="176"/>
        <v>-0.15277777777777779</v>
      </c>
      <c r="H989" s="32">
        <f t="shared" si="174"/>
        <v>0.22222222222222224</v>
      </c>
      <c r="I989" s="35">
        <f>'Vehicle Data'!$C$8</f>
        <v>185.52672000000001</v>
      </c>
      <c r="J989" s="35">
        <f>0.5*'Vehicle Data'!$C$4*'Vehicle Data'!$C$9*'Vehicle Data'!$C$6*(Calculations!E989^2)</f>
        <v>0</v>
      </c>
      <c r="K989" s="35">
        <f>'Vehicle Data'!$C$3*G989</f>
        <v>-240.7777777777778</v>
      </c>
      <c r="L989" s="35">
        <f t="shared" si="168"/>
        <v>-55.251057777777788</v>
      </c>
      <c r="M989" s="22">
        <f t="shared" si="166"/>
        <v>0</v>
      </c>
      <c r="N989" s="22">
        <f>SUM(M$3:M989)</f>
        <v>3591464.1555926087</v>
      </c>
      <c r="O989" s="22">
        <f t="shared" si="169"/>
        <v>0.99762893210905801</v>
      </c>
      <c r="P989" s="23">
        <f t="shared" si="170"/>
        <v>0</v>
      </c>
      <c r="Q989" s="23">
        <f>SUMIF(P$3:P989, "&lt;0")</f>
        <v>-1692060.9386050887</v>
      </c>
      <c r="R989" s="23">
        <f t="shared" si="171"/>
        <v>0.47001692739030243</v>
      </c>
      <c r="S989" s="20">
        <f t="shared" si="172"/>
        <v>0</v>
      </c>
      <c r="T989" s="20">
        <f t="shared" si="173"/>
        <v>0</v>
      </c>
      <c r="U989" s="20">
        <f>(0.5*'Vehicle Data'!$C$3*(E989^2-E988^2))/1000</f>
        <v>-7.3570987654321005E-2</v>
      </c>
      <c r="V989" s="20">
        <f t="shared" si="175"/>
        <v>0</v>
      </c>
      <c r="W989" s="37">
        <f>SUM(V$3:V989)/3600</f>
        <v>0.2349842482853223</v>
      </c>
      <c r="Y989" s="3"/>
    </row>
    <row r="990" spans="1:25" x14ac:dyDescent="0.3">
      <c r="A990" s="8" t="s">
        <v>19</v>
      </c>
      <c r="B990" s="8">
        <v>987</v>
      </c>
      <c r="C990" s="8">
        <v>398</v>
      </c>
      <c r="D990" s="13">
        <v>0</v>
      </c>
      <c r="E990" s="26">
        <f t="shared" si="167"/>
        <v>0</v>
      </c>
      <c r="F990" s="26">
        <f>SUM(E$3:E990)</f>
        <v>7850.4166666666733</v>
      </c>
      <c r="G990" s="32">
        <f t="shared" si="176"/>
        <v>0</v>
      </c>
      <c r="H990" s="32">
        <f t="shared" si="174"/>
        <v>7.6388888888888895E-2</v>
      </c>
      <c r="I990" s="35">
        <f>'Vehicle Data'!$C$8</f>
        <v>185.52672000000001</v>
      </c>
      <c r="J990" s="35">
        <f>0.5*'Vehicle Data'!$C$4*'Vehicle Data'!$C$9*'Vehicle Data'!$C$6*(Calculations!E990^2)</f>
        <v>0</v>
      </c>
      <c r="K990" s="35">
        <f>'Vehicle Data'!$C$3*G990</f>
        <v>0</v>
      </c>
      <c r="L990" s="35">
        <f t="shared" si="168"/>
        <v>185.52672000000001</v>
      </c>
      <c r="M990" s="22">
        <f t="shared" si="166"/>
        <v>0</v>
      </c>
      <c r="N990" s="22">
        <f>SUM(M$3:M990)</f>
        <v>3591464.1555926087</v>
      </c>
      <c r="O990" s="22">
        <f t="shared" si="169"/>
        <v>0.99762893210905801</v>
      </c>
      <c r="P990" s="23">
        <f t="shared" si="170"/>
        <v>0</v>
      </c>
      <c r="Q990" s="23">
        <f>SUMIF(P$3:P990, "&lt;0")</f>
        <v>-1692060.9386050887</v>
      </c>
      <c r="R990" s="23">
        <f t="shared" si="171"/>
        <v>0.47001692739030243</v>
      </c>
      <c r="S990" s="20">
        <f t="shared" si="172"/>
        <v>0</v>
      </c>
      <c r="T990" s="20">
        <f t="shared" si="173"/>
        <v>0</v>
      </c>
      <c r="U990" s="20">
        <f>(0.5*'Vehicle Data'!$C$3*(E990^2-E989^2))/1000</f>
        <v>0</v>
      </c>
      <c r="V990" s="20">
        <f t="shared" si="175"/>
        <v>0</v>
      </c>
      <c r="W990" s="37">
        <f>SUM(V$3:V990)/3600</f>
        <v>0.2349842482853223</v>
      </c>
      <c r="Y990" s="3"/>
    </row>
    <row r="991" spans="1:25" x14ac:dyDescent="0.3">
      <c r="A991" s="8" t="s">
        <v>19</v>
      </c>
      <c r="B991" s="8">
        <v>988</v>
      </c>
      <c r="C991" s="8">
        <v>399</v>
      </c>
      <c r="D991" s="13">
        <v>0</v>
      </c>
      <c r="E991" s="26">
        <f t="shared" si="167"/>
        <v>0</v>
      </c>
      <c r="F991" s="26">
        <f>SUM(E$3:E991)</f>
        <v>7850.4166666666733</v>
      </c>
      <c r="G991" s="32">
        <f t="shared" si="176"/>
        <v>0</v>
      </c>
      <c r="H991" s="32">
        <f t="shared" si="174"/>
        <v>0</v>
      </c>
      <c r="I991" s="35">
        <f>'Vehicle Data'!$C$8</f>
        <v>185.52672000000001</v>
      </c>
      <c r="J991" s="35">
        <f>0.5*'Vehicle Data'!$C$4*'Vehicle Data'!$C$9*'Vehicle Data'!$C$6*(Calculations!E991^2)</f>
        <v>0</v>
      </c>
      <c r="K991" s="35">
        <f>'Vehicle Data'!$C$3*G991</f>
        <v>0</v>
      </c>
      <c r="L991" s="35">
        <f t="shared" si="168"/>
        <v>185.52672000000001</v>
      </c>
      <c r="M991" s="22">
        <f t="shared" si="166"/>
        <v>0</v>
      </c>
      <c r="N991" s="22">
        <f>SUM(M$3:M991)</f>
        <v>3591464.1555926087</v>
      </c>
      <c r="O991" s="22">
        <f t="shared" si="169"/>
        <v>0.99762893210905801</v>
      </c>
      <c r="P991" s="23">
        <f t="shared" si="170"/>
        <v>0</v>
      </c>
      <c r="Q991" s="23">
        <f>SUMIF(P$3:P991, "&lt;0")</f>
        <v>-1692060.9386050887</v>
      </c>
      <c r="R991" s="23">
        <f t="shared" si="171"/>
        <v>0.47001692739030243</v>
      </c>
      <c r="S991" s="20">
        <f t="shared" si="172"/>
        <v>0</v>
      </c>
      <c r="T991" s="20">
        <f t="shared" si="173"/>
        <v>0</v>
      </c>
      <c r="U991" s="20">
        <f>(0.5*'Vehicle Data'!$C$3*(E991^2-E990^2))/1000</f>
        <v>0</v>
      </c>
      <c r="V991" s="20">
        <f t="shared" si="175"/>
        <v>0</v>
      </c>
      <c r="W991" s="37">
        <f>SUM(V$3:V991)/3600</f>
        <v>0.2349842482853223</v>
      </c>
      <c r="Y991" s="3"/>
    </row>
    <row r="992" spans="1:25" x14ac:dyDescent="0.3">
      <c r="A992" s="8" t="s">
        <v>19</v>
      </c>
      <c r="B992" s="8">
        <v>989</v>
      </c>
      <c r="C992" s="8">
        <v>400</v>
      </c>
      <c r="D992" s="13">
        <v>0</v>
      </c>
      <c r="E992" s="26">
        <f t="shared" si="167"/>
        <v>0</v>
      </c>
      <c r="F992" s="26">
        <f>SUM(E$3:E992)</f>
        <v>7850.4166666666733</v>
      </c>
      <c r="G992" s="32">
        <f t="shared" si="176"/>
        <v>0</v>
      </c>
      <c r="H992" s="32">
        <f t="shared" si="174"/>
        <v>0</v>
      </c>
      <c r="I992" s="35">
        <f>'Vehicle Data'!$C$8</f>
        <v>185.52672000000001</v>
      </c>
      <c r="J992" s="35">
        <f>0.5*'Vehicle Data'!$C$4*'Vehicle Data'!$C$9*'Vehicle Data'!$C$6*(Calculations!E992^2)</f>
        <v>0</v>
      </c>
      <c r="K992" s="35">
        <f>'Vehicle Data'!$C$3*G992</f>
        <v>0</v>
      </c>
      <c r="L992" s="35">
        <f t="shared" si="168"/>
        <v>185.52672000000001</v>
      </c>
      <c r="M992" s="22">
        <f t="shared" si="166"/>
        <v>0</v>
      </c>
      <c r="N992" s="22">
        <f>SUM(M$3:M992)</f>
        <v>3591464.1555926087</v>
      </c>
      <c r="O992" s="22">
        <f t="shared" si="169"/>
        <v>0.99762893210905801</v>
      </c>
      <c r="P992" s="23">
        <f t="shared" si="170"/>
        <v>0</v>
      </c>
      <c r="Q992" s="23">
        <f>SUMIF(P$3:P992, "&lt;0")</f>
        <v>-1692060.9386050887</v>
      </c>
      <c r="R992" s="23">
        <f t="shared" si="171"/>
        <v>0.47001692739030243</v>
      </c>
      <c r="S992" s="20">
        <f t="shared" si="172"/>
        <v>0</v>
      </c>
      <c r="T992" s="20">
        <f t="shared" si="173"/>
        <v>0</v>
      </c>
      <c r="U992" s="20">
        <f>(0.5*'Vehicle Data'!$C$3*(E992^2-E991^2))/1000</f>
        <v>0</v>
      </c>
      <c r="V992" s="20">
        <f t="shared" si="175"/>
        <v>0</v>
      </c>
      <c r="W992" s="37">
        <f>SUM(V$3:V992)/3600</f>
        <v>0.2349842482853223</v>
      </c>
      <c r="Y992" s="3"/>
    </row>
    <row r="993" spans="1:25" x14ac:dyDescent="0.3">
      <c r="A993" s="8" t="s">
        <v>19</v>
      </c>
      <c r="B993" s="8">
        <v>990</v>
      </c>
      <c r="C993" s="8">
        <v>401</v>
      </c>
      <c r="D993" s="13">
        <v>0</v>
      </c>
      <c r="E993" s="26">
        <f t="shared" si="167"/>
        <v>0</v>
      </c>
      <c r="F993" s="26">
        <f>SUM(E$3:E993)</f>
        <v>7850.4166666666733</v>
      </c>
      <c r="G993" s="32">
        <f t="shared" si="176"/>
        <v>0</v>
      </c>
      <c r="H993" s="32">
        <f t="shared" si="174"/>
        <v>0</v>
      </c>
      <c r="I993" s="35">
        <f>'Vehicle Data'!$C$8</f>
        <v>185.52672000000001</v>
      </c>
      <c r="J993" s="35">
        <f>0.5*'Vehicle Data'!$C$4*'Vehicle Data'!$C$9*'Vehicle Data'!$C$6*(Calculations!E993^2)</f>
        <v>0</v>
      </c>
      <c r="K993" s="35">
        <f>'Vehicle Data'!$C$3*G993</f>
        <v>0</v>
      </c>
      <c r="L993" s="35">
        <f t="shared" si="168"/>
        <v>185.52672000000001</v>
      </c>
      <c r="M993" s="22">
        <f t="shared" si="166"/>
        <v>0</v>
      </c>
      <c r="N993" s="22">
        <f>SUM(M$3:M993)</f>
        <v>3591464.1555926087</v>
      </c>
      <c r="O993" s="22">
        <f t="shared" si="169"/>
        <v>0.99762893210905801</v>
      </c>
      <c r="P993" s="23">
        <f t="shared" si="170"/>
        <v>0</v>
      </c>
      <c r="Q993" s="23">
        <f>SUMIF(P$3:P993, "&lt;0")</f>
        <v>-1692060.9386050887</v>
      </c>
      <c r="R993" s="23">
        <f t="shared" si="171"/>
        <v>0.47001692739030243</v>
      </c>
      <c r="S993" s="20">
        <f t="shared" si="172"/>
        <v>0</v>
      </c>
      <c r="T993" s="20">
        <f t="shared" si="173"/>
        <v>0</v>
      </c>
      <c r="U993" s="20">
        <f>(0.5*'Vehicle Data'!$C$3*(E993^2-E992^2))/1000</f>
        <v>0</v>
      </c>
      <c r="V993" s="20">
        <f t="shared" si="175"/>
        <v>0</v>
      </c>
      <c r="W993" s="37">
        <f>SUM(V$3:V993)/3600</f>
        <v>0.2349842482853223</v>
      </c>
      <c r="Y993" s="3"/>
    </row>
    <row r="994" spans="1:25" x14ac:dyDescent="0.3">
      <c r="A994" s="8" t="s">
        <v>19</v>
      </c>
      <c r="B994" s="8">
        <v>991</v>
      </c>
      <c r="C994" s="8">
        <v>402</v>
      </c>
      <c r="D994" s="13">
        <v>0</v>
      </c>
      <c r="E994" s="26">
        <f t="shared" si="167"/>
        <v>0</v>
      </c>
      <c r="F994" s="26">
        <f>SUM(E$3:E994)</f>
        <v>7850.4166666666733</v>
      </c>
      <c r="G994" s="32">
        <f t="shared" si="176"/>
        <v>0</v>
      </c>
      <c r="H994" s="32">
        <f t="shared" si="174"/>
        <v>0</v>
      </c>
      <c r="I994" s="35">
        <f>'Vehicle Data'!$C$8</f>
        <v>185.52672000000001</v>
      </c>
      <c r="J994" s="35">
        <f>0.5*'Vehicle Data'!$C$4*'Vehicle Data'!$C$9*'Vehicle Data'!$C$6*(Calculations!E994^2)</f>
        <v>0</v>
      </c>
      <c r="K994" s="35">
        <f>'Vehicle Data'!$C$3*G994</f>
        <v>0</v>
      </c>
      <c r="L994" s="35">
        <f t="shared" si="168"/>
        <v>185.52672000000001</v>
      </c>
      <c r="M994" s="22">
        <f t="shared" si="166"/>
        <v>0</v>
      </c>
      <c r="N994" s="22">
        <f>SUM(M$3:M994)</f>
        <v>3591464.1555926087</v>
      </c>
      <c r="O994" s="22">
        <f t="shared" si="169"/>
        <v>0.99762893210905801</v>
      </c>
      <c r="P994" s="23">
        <f t="shared" si="170"/>
        <v>0</v>
      </c>
      <c r="Q994" s="23">
        <f>SUMIF(P$3:P994, "&lt;0")</f>
        <v>-1692060.9386050887</v>
      </c>
      <c r="R994" s="23">
        <f t="shared" si="171"/>
        <v>0.47001692739030243</v>
      </c>
      <c r="S994" s="20">
        <f t="shared" si="172"/>
        <v>0</v>
      </c>
      <c r="T994" s="20">
        <f t="shared" si="173"/>
        <v>0</v>
      </c>
      <c r="U994" s="20">
        <f>(0.5*'Vehicle Data'!$C$3*(E994^2-E993^2))/1000</f>
        <v>0</v>
      </c>
      <c r="V994" s="20">
        <f t="shared" si="175"/>
        <v>0</v>
      </c>
      <c r="W994" s="37">
        <f>SUM(V$3:V994)/3600</f>
        <v>0.2349842482853223</v>
      </c>
      <c r="Y994" s="3"/>
    </row>
    <row r="995" spans="1:25" x14ac:dyDescent="0.3">
      <c r="A995" s="8" t="s">
        <v>19</v>
      </c>
      <c r="B995" s="8">
        <v>992</v>
      </c>
      <c r="C995" s="8">
        <v>403</v>
      </c>
      <c r="D995" s="13">
        <v>0</v>
      </c>
      <c r="E995" s="26">
        <f t="shared" si="167"/>
        <v>0</v>
      </c>
      <c r="F995" s="26">
        <f>SUM(E$3:E995)</f>
        <v>7850.4166666666733</v>
      </c>
      <c r="G995" s="32">
        <f t="shared" si="176"/>
        <v>0</v>
      </c>
      <c r="H995" s="32">
        <f t="shared" si="174"/>
        <v>0</v>
      </c>
      <c r="I995" s="35">
        <f>'Vehicle Data'!$C$8</f>
        <v>185.52672000000001</v>
      </c>
      <c r="J995" s="35">
        <f>0.5*'Vehicle Data'!$C$4*'Vehicle Data'!$C$9*'Vehicle Data'!$C$6*(Calculations!E995^2)</f>
        <v>0</v>
      </c>
      <c r="K995" s="35">
        <f>'Vehicle Data'!$C$3*G995</f>
        <v>0</v>
      </c>
      <c r="L995" s="35">
        <f t="shared" si="168"/>
        <v>185.52672000000001</v>
      </c>
      <c r="M995" s="22">
        <f t="shared" si="166"/>
        <v>0</v>
      </c>
      <c r="N995" s="22">
        <f>SUM(M$3:M995)</f>
        <v>3591464.1555926087</v>
      </c>
      <c r="O995" s="22">
        <f t="shared" si="169"/>
        <v>0.99762893210905801</v>
      </c>
      <c r="P995" s="23">
        <f t="shared" si="170"/>
        <v>0</v>
      </c>
      <c r="Q995" s="23">
        <f>SUMIF(P$3:P995, "&lt;0")</f>
        <v>-1692060.9386050887</v>
      </c>
      <c r="R995" s="23">
        <f t="shared" si="171"/>
        <v>0.47001692739030243</v>
      </c>
      <c r="S995" s="20">
        <f t="shared" si="172"/>
        <v>0</v>
      </c>
      <c r="T995" s="20">
        <f t="shared" si="173"/>
        <v>0</v>
      </c>
      <c r="U995" s="20">
        <f>(0.5*'Vehicle Data'!$C$3*(E995^2-E994^2))/1000</f>
        <v>0</v>
      </c>
      <c r="V995" s="20">
        <f t="shared" si="175"/>
        <v>0</v>
      </c>
      <c r="W995" s="37">
        <f>SUM(V$3:V995)/3600</f>
        <v>0.2349842482853223</v>
      </c>
      <c r="Y995" s="3"/>
    </row>
    <row r="996" spans="1:25" x14ac:dyDescent="0.3">
      <c r="A996" s="8" t="s">
        <v>19</v>
      </c>
      <c r="B996" s="8">
        <v>993</v>
      </c>
      <c r="C996" s="8">
        <v>404</v>
      </c>
      <c r="D996" s="13">
        <v>0</v>
      </c>
      <c r="E996" s="26">
        <f t="shared" si="167"/>
        <v>0</v>
      </c>
      <c r="F996" s="26">
        <f>SUM(E$3:E996)</f>
        <v>7850.4166666666733</v>
      </c>
      <c r="G996" s="32">
        <f t="shared" si="176"/>
        <v>0</v>
      </c>
      <c r="H996" s="32">
        <f t="shared" si="174"/>
        <v>0</v>
      </c>
      <c r="I996" s="35">
        <f>'Vehicle Data'!$C$8</f>
        <v>185.52672000000001</v>
      </c>
      <c r="J996" s="35">
        <f>0.5*'Vehicle Data'!$C$4*'Vehicle Data'!$C$9*'Vehicle Data'!$C$6*(Calculations!E996^2)</f>
        <v>0</v>
      </c>
      <c r="K996" s="35">
        <f>'Vehicle Data'!$C$3*G996</f>
        <v>0</v>
      </c>
      <c r="L996" s="35">
        <f t="shared" si="168"/>
        <v>185.52672000000001</v>
      </c>
      <c r="M996" s="22">
        <f t="shared" si="166"/>
        <v>0</v>
      </c>
      <c r="N996" s="22">
        <f>SUM(M$3:M996)</f>
        <v>3591464.1555926087</v>
      </c>
      <c r="O996" s="22">
        <f t="shared" si="169"/>
        <v>0.99762893210905801</v>
      </c>
      <c r="P996" s="23">
        <f t="shared" si="170"/>
        <v>0</v>
      </c>
      <c r="Q996" s="23">
        <f>SUMIF(P$3:P996, "&lt;0")</f>
        <v>-1692060.9386050887</v>
      </c>
      <c r="R996" s="23">
        <f t="shared" si="171"/>
        <v>0.47001692739030243</v>
      </c>
      <c r="S996" s="20">
        <f t="shared" si="172"/>
        <v>0</v>
      </c>
      <c r="T996" s="20">
        <f t="shared" si="173"/>
        <v>0</v>
      </c>
      <c r="U996" s="20">
        <f>(0.5*'Vehicle Data'!$C$3*(E996^2-E995^2))/1000</f>
        <v>0</v>
      </c>
      <c r="V996" s="20">
        <f t="shared" si="175"/>
        <v>0</v>
      </c>
      <c r="W996" s="37">
        <f>SUM(V$3:V996)/3600</f>
        <v>0.2349842482853223</v>
      </c>
      <c r="Y996" s="3"/>
    </row>
    <row r="997" spans="1:25" x14ac:dyDescent="0.3">
      <c r="A997" s="8" t="s">
        <v>19</v>
      </c>
      <c r="B997" s="8">
        <v>994</v>
      </c>
      <c r="C997" s="8">
        <v>405</v>
      </c>
      <c r="D997" s="13">
        <v>0</v>
      </c>
      <c r="E997" s="26">
        <f t="shared" si="167"/>
        <v>0</v>
      </c>
      <c r="F997" s="26">
        <f>SUM(E$3:E997)</f>
        <v>7850.4166666666733</v>
      </c>
      <c r="G997" s="32">
        <f t="shared" si="176"/>
        <v>0</v>
      </c>
      <c r="H997" s="32">
        <f t="shared" si="174"/>
        <v>0</v>
      </c>
      <c r="I997" s="35">
        <f>'Vehicle Data'!$C$8</f>
        <v>185.52672000000001</v>
      </c>
      <c r="J997" s="35">
        <f>0.5*'Vehicle Data'!$C$4*'Vehicle Data'!$C$9*'Vehicle Data'!$C$6*(Calculations!E997^2)</f>
        <v>0</v>
      </c>
      <c r="K997" s="35">
        <f>'Vehicle Data'!$C$3*G997</f>
        <v>0</v>
      </c>
      <c r="L997" s="35">
        <f t="shared" si="168"/>
        <v>185.52672000000001</v>
      </c>
      <c r="M997" s="22">
        <f t="shared" si="166"/>
        <v>0</v>
      </c>
      <c r="N997" s="22">
        <f>SUM(M$3:M997)</f>
        <v>3591464.1555926087</v>
      </c>
      <c r="O997" s="22">
        <f t="shared" si="169"/>
        <v>0.99762893210905801</v>
      </c>
      <c r="P997" s="23">
        <f t="shared" si="170"/>
        <v>0</v>
      </c>
      <c r="Q997" s="23">
        <f>SUMIF(P$3:P997, "&lt;0")</f>
        <v>-1692060.9386050887</v>
      </c>
      <c r="R997" s="23">
        <f t="shared" si="171"/>
        <v>0.47001692739030243</v>
      </c>
      <c r="S997" s="20">
        <f t="shared" si="172"/>
        <v>0</v>
      </c>
      <c r="T997" s="20">
        <f t="shared" si="173"/>
        <v>0</v>
      </c>
      <c r="U997" s="20">
        <f>(0.5*'Vehicle Data'!$C$3*(E997^2-E996^2))/1000</f>
        <v>0</v>
      </c>
      <c r="V997" s="20">
        <f t="shared" si="175"/>
        <v>0</v>
      </c>
      <c r="W997" s="37">
        <f>SUM(V$3:V997)/3600</f>
        <v>0.2349842482853223</v>
      </c>
      <c r="Y997" s="3"/>
    </row>
    <row r="998" spans="1:25" x14ac:dyDescent="0.3">
      <c r="A998" s="8" t="s">
        <v>19</v>
      </c>
      <c r="B998" s="8">
        <v>995</v>
      </c>
      <c r="C998" s="8">
        <v>406</v>
      </c>
      <c r="D998" s="13">
        <v>0</v>
      </c>
      <c r="E998" s="26">
        <f t="shared" si="167"/>
        <v>0</v>
      </c>
      <c r="F998" s="26">
        <f>SUM(E$3:E998)</f>
        <v>7850.4166666666733</v>
      </c>
      <c r="G998" s="32">
        <f t="shared" si="176"/>
        <v>0</v>
      </c>
      <c r="H998" s="32">
        <f t="shared" si="174"/>
        <v>0</v>
      </c>
      <c r="I998" s="35">
        <f>'Vehicle Data'!$C$8</f>
        <v>185.52672000000001</v>
      </c>
      <c r="J998" s="35">
        <f>0.5*'Vehicle Data'!$C$4*'Vehicle Data'!$C$9*'Vehicle Data'!$C$6*(Calculations!E998^2)</f>
        <v>0</v>
      </c>
      <c r="K998" s="35">
        <f>'Vehicle Data'!$C$3*G998</f>
        <v>0</v>
      </c>
      <c r="L998" s="35">
        <f t="shared" si="168"/>
        <v>185.52672000000001</v>
      </c>
      <c r="M998" s="22">
        <f t="shared" si="166"/>
        <v>0</v>
      </c>
      <c r="N998" s="22">
        <f>SUM(M$3:M998)</f>
        <v>3591464.1555926087</v>
      </c>
      <c r="O998" s="22">
        <f t="shared" si="169"/>
        <v>0.99762893210905801</v>
      </c>
      <c r="P998" s="23">
        <f t="shared" si="170"/>
        <v>0</v>
      </c>
      <c r="Q998" s="23">
        <f>SUMIF(P$3:P998, "&lt;0")</f>
        <v>-1692060.9386050887</v>
      </c>
      <c r="R998" s="23">
        <f t="shared" si="171"/>
        <v>0.47001692739030243</v>
      </c>
      <c r="S998" s="20">
        <f t="shared" si="172"/>
        <v>0</v>
      </c>
      <c r="T998" s="20">
        <f t="shared" si="173"/>
        <v>0</v>
      </c>
      <c r="U998" s="20">
        <f>(0.5*'Vehicle Data'!$C$3*(E998^2-E997^2))/1000</f>
        <v>0</v>
      </c>
      <c r="V998" s="20">
        <f t="shared" si="175"/>
        <v>0</v>
      </c>
      <c r="W998" s="37">
        <f>SUM(V$3:V998)/3600</f>
        <v>0.2349842482853223</v>
      </c>
      <c r="Y998" s="3"/>
    </row>
    <row r="999" spans="1:25" x14ac:dyDescent="0.3">
      <c r="A999" s="8" t="s">
        <v>19</v>
      </c>
      <c r="B999" s="8">
        <v>996</v>
      </c>
      <c r="C999" s="8">
        <v>407</v>
      </c>
      <c r="D999" s="13">
        <v>0</v>
      </c>
      <c r="E999" s="26">
        <f t="shared" si="167"/>
        <v>0</v>
      </c>
      <c r="F999" s="26">
        <f>SUM(E$3:E999)</f>
        <v>7850.4166666666733</v>
      </c>
      <c r="G999" s="32">
        <f t="shared" si="176"/>
        <v>0</v>
      </c>
      <c r="H999" s="32">
        <f t="shared" si="174"/>
        <v>0</v>
      </c>
      <c r="I999" s="35">
        <f>'Vehicle Data'!$C$8</f>
        <v>185.52672000000001</v>
      </c>
      <c r="J999" s="35">
        <f>0.5*'Vehicle Data'!$C$4*'Vehicle Data'!$C$9*'Vehicle Data'!$C$6*(Calculations!E999^2)</f>
        <v>0</v>
      </c>
      <c r="K999" s="35">
        <f>'Vehicle Data'!$C$3*G999</f>
        <v>0</v>
      </c>
      <c r="L999" s="35">
        <f t="shared" si="168"/>
        <v>185.52672000000001</v>
      </c>
      <c r="M999" s="22">
        <f t="shared" si="166"/>
        <v>0</v>
      </c>
      <c r="N999" s="22">
        <f>SUM(M$3:M999)</f>
        <v>3591464.1555926087</v>
      </c>
      <c r="O999" s="22">
        <f t="shared" si="169"/>
        <v>0.99762893210905801</v>
      </c>
      <c r="P999" s="23">
        <f t="shared" si="170"/>
        <v>0</v>
      </c>
      <c r="Q999" s="23">
        <f>SUMIF(P$3:P999, "&lt;0")</f>
        <v>-1692060.9386050887</v>
      </c>
      <c r="R999" s="23">
        <f t="shared" si="171"/>
        <v>0.47001692739030243</v>
      </c>
      <c r="S999" s="20">
        <f t="shared" si="172"/>
        <v>0</v>
      </c>
      <c r="T999" s="20">
        <f t="shared" si="173"/>
        <v>0</v>
      </c>
      <c r="U999" s="20">
        <f>(0.5*'Vehicle Data'!$C$3*(E999^2-E998^2))/1000</f>
        <v>0</v>
      </c>
      <c r="V999" s="20">
        <f t="shared" si="175"/>
        <v>0</v>
      </c>
      <c r="W999" s="37">
        <f>SUM(V$3:V999)/3600</f>
        <v>0.2349842482853223</v>
      </c>
      <c r="Y999" s="3"/>
    </row>
    <row r="1000" spans="1:25" x14ac:dyDescent="0.3">
      <c r="A1000" s="8" t="s">
        <v>19</v>
      </c>
      <c r="B1000" s="8">
        <v>997</v>
      </c>
      <c r="C1000" s="8">
        <v>408</v>
      </c>
      <c r="D1000" s="13">
        <v>0</v>
      </c>
      <c r="E1000" s="26">
        <f t="shared" si="167"/>
        <v>0</v>
      </c>
      <c r="F1000" s="26">
        <f>SUM(E$3:E1000)</f>
        <v>7850.4166666666733</v>
      </c>
      <c r="G1000" s="32">
        <f t="shared" si="176"/>
        <v>0</v>
      </c>
      <c r="H1000" s="32">
        <f t="shared" si="174"/>
        <v>0</v>
      </c>
      <c r="I1000" s="35">
        <f>'Vehicle Data'!$C$8</f>
        <v>185.52672000000001</v>
      </c>
      <c r="J1000" s="35">
        <f>0.5*'Vehicle Data'!$C$4*'Vehicle Data'!$C$9*'Vehicle Data'!$C$6*(Calculations!E1000^2)</f>
        <v>0</v>
      </c>
      <c r="K1000" s="35">
        <f>'Vehicle Data'!$C$3*G1000</f>
        <v>0</v>
      </c>
      <c r="L1000" s="35">
        <f t="shared" si="168"/>
        <v>185.52672000000001</v>
      </c>
      <c r="M1000" s="22">
        <f t="shared" si="166"/>
        <v>0</v>
      </c>
      <c r="N1000" s="22">
        <f>SUM(M$3:M1000)</f>
        <v>3591464.1555926087</v>
      </c>
      <c r="O1000" s="22">
        <f t="shared" si="169"/>
        <v>0.99762893210905801</v>
      </c>
      <c r="P1000" s="23">
        <f t="shared" si="170"/>
        <v>0</v>
      </c>
      <c r="Q1000" s="23">
        <f>SUMIF(P$3:P1000, "&lt;0")</f>
        <v>-1692060.9386050887</v>
      </c>
      <c r="R1000" s="23">
        <f t="shared" si="171"/>
        <v>0.47001692739030243</v>
      </c>
      <c r="S1000" s="20">
        <f t="shared" si="172"/>
        <v>0</v>
      </c>
      <c r="T1000" s="20">
        <f t="shared" si="173"/>
        <v>0</v>
      </c>
      <c r="U1000" s="20">
        <f>(0.5*'Vehicle Data'!$C$3*(E1000^2-E999^2))/1000</f>
        <v>0</v>
      </c>
      <c r="V1000" s="20">
        <f t="shared" si="175"/>
        <v>0</v>
      </c>
      <c r="W1000" s="37">
        <f>SUM(V$3:V1000)/3600</f>
        <v>0.2349842482853223</v>
      </c>
      <c r="Y1000" s="3"/>
    </row>
    <row r="1001" spans="1:25" x14ac:dyDescent="0.3">
      <c r="A1001" s="8" t="s">
        <v>19</v>
      </c>
      <c r="B1001" s="8">
        <v>998</v>
      </c>
      <c r="C1001" s="8">
        <v>409</v>
      </c>
      <c r="D1001" s="13">
        <v>0</v>
      </c>
      <c r="E1001" s="26">
        <f t="shared" si="167"/>
        <v>0</v>
      </c>
      <c r="F1001" s="26">
        <f>SUM(E$3:E1001)</f>
        <v>7850.4166666666733</v>
      </c>
      <c r="G1001" s="32">
        <f t="shared" si="176"/>
        <v>0</v>
      </c>
      <c r="H1001" s="32">
        <f t="shared" si="174"/>
        <v>0</v>
      </c>
      <c r="I1001" s="35">
        <f>'Vehicle Data'!$C$8</f>
        <v>185.52672000000001</v>
      </c>
      <c r="J1001" s="35">
        <f>0.5*'Vehicle Data'!$C$4*'Vehicle Data'!$C$9*'Vehicle Data'!$C$6*(Calculations!E1001^2)</f>
        <v>0</v>
      </c>
      <c r="K1001" s="35">
        <f>'Vehicle Data'!$C$3*G1001</f>
        <v>0</v>
      </c>
      <c r="L1001" s="35">
        <f t="shared" si="168"/>
        <v>185.52672000000001</v>
      </c>
      <c r="M1001" s="22">
        <f t="shared" si="166"/>
        <v>0</v>
      </c>
      <c r="N1001" s="22">
        <f>SUM(M$3:M1001)</f>
        <v>3591464.1555926087</v>
      </c>
      <c r="O1001" s="22">
        <f t="shared" si="169"/>
        <v>0.99762893210905801</v>
      </c>
      <c r="P1001" s="23">
        <f t="shared" si="170"/>
        <v>0</v>
      </c>
      <c r="Q1001" s="23">
        <f>SUMIF(P$3:P1001, "&lt;0")</f>
        <v>-1692060.9386050887</v>
      </c>
      <c r="R1001" s="23">
        <f t="shared" si="171"/>
        <v>0.47001692739030243</v>
      </c>
      <c r="S1001" s="20">
        <f t="shared" si="172"/>
        <v>0</v>
      </c>
      <c r="T1001" s="20">
        <f t="shared" si="173"/>
        <v>0</v>
      </c>
      <c r="U1001" s="20">
        <f>(0.5*'Vehicle Data'!$C$3*(E1001^2-E1000^2))/1000</f>
        <v>0</v>
      </c>
      <c r="V1001" s="20">
        <f t="shared" si="175"/>
        <v>0</v>
      </c>
      <c r="W1001" s="37">
        <f>SUM(V$3:V1001)/3600</f>
        <v>0.2349842482853223</v>
      </c>
      <c r="Y1001" s="3"/>
    </row>
    <row r="1002" spans="1:25" x14ac:dyDescent="0.3">
      <c r="A1002" s="8" t="s">
        <v>19</v>
      </c>
      <c r="B1002" s="8">
        <v>999</v>
      </c>
      <c r="C1002" s="8">
        <v>410</v>
      </c>
      <c r="D1002" s="13">
        <v>0</v>
      </c>
      <c r="E1002" s="26">
        <f t="shared" si="167"/>
        <v>0</v>
      </c>
      <c r="F1002" s="26">
        <f>SUM(E$3:E1002)</f>
        <v>7850.4166666666733</v>
      </c>
      <c r="G1002" s="32">
        <f t="shared" si="176"/>
        <v>0</v>
      </c>
      <c r="H1002" s="32">
        <f t="shared" si="174"/>
        <v>0</v>
      </c>
      <c r="I1002" s="35">
        <f>'Vehicle Data'!$C$8</f>
        <v>185.52672000000001</v>
      </c>
      <c r="J1002" s="35">
        <f>0.5*'Vehicle Data'!$C$4*'Vehicle Data'!$C$9*'Vehicle Data'!$C$6*(Calculations!E1002^2)</f>
        <v>0</v>
      </c>
      <c r="K1002" s="35">
        <f>'Vehicle Data'!$C$3*G1002</f>
        <v>0</v>
      </c>
      <c r="L1002" s="35">
        <f t="shared" si="168"/>
        <v>185.52672000000001</v>
      </c>
      <c r="M1002" s="22">
        <f t="shared" si="166"/>
        <v>0</v>
      </c>
      <c r="N1002" s="22">
        <f>SUM(M$3:M1002)</f>
        <v>3591464.1555926087</v>
      </c>
      <c r="O1002" s="22">
        <f t="shared" si="169"/>
        <v>0.99762893210905801</v>
      </c>
      <c r="P1002" s="23">
        <f t="shared" si="170"/>
        <v>0</v>
      </c>
      <c r="Q1002" s="23">
        <f>SUMIF(P$3:P1002, "&lt;0")</f>
        <v>-1692060.9386050887</v>
      </c>
      <c r="R1002" s="23">
        <f t="shared" si="171"/>
        <v>0.47001692739030243</v>
      </c>
      <c r="S1002" s="20">
        <f t="shared" si="172"/>
        <v>0</v>
      </c>
      <c r="T1002" s="20">
        <f t="shared" si="173"/>
        <v>0</v>
      </c>
      <c r="U1002" s="20">
        <f>(0.5*'Vehicle Data'!$C$3*(E1002^2-E1001^2))/1000</f>
        <v>0</v>
      </c>
      <c r="V1002" s="20">
        <f t="shared" si="175"/>
        <v>0</v>
      </c>
      <c r="W1002" s="37">
        <f>SUM(V$3:V1002)/3600</f>
        <v>0.2349842482853223</v>
      </c>
      <c r="Y1002" s="3"/>
    </row>
    <row r="1003" spans="1:25" x14ac:dyDescent="0.3">
      <c r="A1003" s="8" t="s">
        <v>19</v>
      </c>
      <c r="B1003" s="8">
        <v>1000</v>
      </c>
      <c r="C1003" s="8">
        <v>411</v>
      </c>
      <c r="D1003" s="13">
        <v>0</v>
      </c>
      <c r="E1003" s="26">
        <f t="shared" si="167"/>
        <v>0</v>
      </c>
      <c r="F1003" s="26">
        <f>SUM(E$3:E1003)</f>
        <v>7850.4166666666733</v>
      </c>
      <c r="G1003" s="32">
        <f t="shared" si="176"/>
        <v>0</v>
      </c>
      <c r="H1003" s="32">
        <f t="shared" si="174"/>
        <v>0</v>
      </c>
      <c r="I1003" s="35">
        <f>'Vehicle Data'!$C$8</f>
        <v>185.52672000000001</v>
      </c>
      <c r="J1003" s="35">
        <f>0.5*'Vehicle Data'!$C$4*'Vehicle Data'!$C$9*'Vehicle Data'!$C$6*(Calculations!E1003^2)</f>
        <v>0</v>
      </c>
      <c r="K1003" s="35">
        <f>'Vehicle Data'!$C$3*G1003</f>
        <v>0</v>
      </c>
      <c r="L1003" s="35">
        <f t="shared" si="168"/>
        <v>185.52672000000001</v>
      </c>
      <c r="M1003" s="22">
        <f t="shared" si="166"/>
        <v>0</v>
      </c>
      <c r="N1003" s="22">
        <f>SUM(M$3:M1003)</f>
        <v>3591464.1555926087</v>
      </c>
      <c r="O1003" s="22">
        <f t="shared" si="169"/>
        <v>0.99762893210905801</v>
      </c>
      <c r="P1003" s="23">
        <f t="shared" si="170"/>
        <v>0</v>
      </c>
      <c r="Q1003" s="23">
        <f>SUMIF(P$3:P1003, "&lt;0")</f>
        <v>-1692060.9386050887</v>
      </c>
      <c r="R1003" s="23">
        <f t="shared" si="171"/>
        <v>0.47001692739030243</v>
      </c>
      <c r="S1003" s="20">
        <f t="shared" si="172"/>
        <v>0</v>
      </c>
      <c r="T1003" s="20">
        <f t="shared" si="173"/>
        <v>0</v>
      </c>
      <c r="U1003" s="20">
        <f>(0.5*'Vehicle Data'!$C$3*(E1003^2-E1002^2))/1000</f>
        <v>0</v>
      </c>
      <c r="V1003" s="20">
        <f t="shared" si="175"/>
        <v>0</v>
      </c>
      <c r="W1003" s="37">
        <f>SUM(V$3:V1003)/3600</f>
        <v>0.2349842482853223</v>
      </c>
      <c r="Y1003" s="3"/>
    </row>
    <row r="1004" spans="1:25" x14ac:dyDescent="0.3">
      <c r="A1004" s="8" t="s">
        <v>19</v>
      </c>
      <c r="B1004" s="8">
        <v>1001</v>
      </c>
      <c r="C1004" s="8">
        <v>412</v>
      </c>
      <c r="D1004" s="13">
        <v>0</v>
      </c>
      <c r="E1004" s="26">
        <f t="shared" si="167"/>
        <v>0</v>
      </c>
      <c r="F1004" s="26">
        <f>SUM(E$3:E1004)</f>
        <v>7850.4166666666733</v>
      </c>
      <c r="G1004" s="32">
        <f t="shared" si="176"/>
        <v>0</v>
      </c>
      <c r="H1004" s="32">
        <f t="shared" si="174"/>
        <v>0</v>
      </c>
      <c r="I1004" s="35">
        <f>'Vehicle Data'!$C$8</f>
        <v>185.52672000000001</v>
      </c>
      <c r="J1004" s="35">
        <f>0.5*'Vehicle Data'!$C$4*'Vehicle Data'!$C$9*'Vehicle Data'!$C$6*(Calculations!E1004^2)</f>
        <v>0</v>
      </c>
      <c r="K1004" s="35">
        <f>'Vehicle Data'!$C$3*G1004</f>
        <v>0</v>
      </c>
      <c r="L1004" s="35">
        <f t="shared" si="168"/>
        <v>185.52672000000001</v>
      </c>
      <c r="M1004" s="22">
        <f t="shared" si="166"/>
        <v>0</v>
      </c>
      <c r="N1004" s="22">
        <f>SUM(M$3:M1004)</f>
        <v>3591464.1555926087</v>
      </c>
      <c r="O1004" s="22">
        <f t="shared" si="169"/>
        <v>0.99762893210905801</v>
      </c>
      <c r="P1004" s="23">
        <f t="shared" si="170"/>
        <v>0</v>
      </c>
      <c r="Q1004" s="23">
        <f>SUMIF(P$3:P1004, "&lt;0")</f>
        <v>-1692060.9386050887</v>
      </c>
      <c r="R1004" s="23">
        <f t="shared" si="171"/>
        <v>0.47001692739030243</v>
      </c>
      <c r="S1004" s="20">
        <f t="shared" si="172"/>
        <v>0</v>
      </c>
      <c r="T1004" s="20">
        <f t="shared" si="173"/>
        <v>0</v>
      </c>
      <c r="U1004" s="20">
        <f>(0.5*'Vehicle Data'!$C$3*(E1004^2-E1003^2))/1000</f>
        <v>0</v>
      </c>
      <c r="V1004" s="20">
        <f t="shared" si="175"/>
        <v>0</v>
      </c>
      <c r="W1004" s="37">
        <f>SUM(V$3:V1004)/3600</f>
        <v>0.2349842482853223</v>
      </c>
      <c r="Y1004" s="3"/>
    </row>
    <row r="1005" spans="1:25" x14ac:dyDescent="0.3">
      <c r="A1005" s="8" t="s">
        <v>19</v>
      </c>
      <c r="B1005" s="8">
        <v>1002</v>
      </c>
      <c r="C1005" s="8">
        <v>413</v>
      </c>
      <c r="D1005" s="13">
        <v>0</v>
      </c>
      <c r="E1005" s="26">
        <f t="shared" si="167"/>
        <v>0</v>
      </c>
      <c r="F1005" s="26">
        <f>SUM(E$3:E1005)</f>
        <v>7850.4166666666733</v>
      </c>
      <c r="G1005" s="32">
        <f t="shared" si="176"/>
        <v>0</v>
      </c>
      <c r="H1005" s="32">
        <f t="shared" si="174"/>
        <v>0</v>
      </c>
      <c r="I1005" s="35">
        <f>'Vehicle Data'!$C$8</f>
        <v>185.52672000000001</v>
      </c>
      <c r="J1005" s="35">
        <f>0.5*'Vehicle Data'!$C$4*'Vehicle Data'!$C$9*'Vehicle Data'!$C$6*(Calculations!E1005^2)</f>
        <v>0</v>
      </c>
      <c r="K1005" s="35">
        <f>'Vehicle Data'!$C$3*G1005</f>
        <v>0</v>
      </c>
      <c r="L1005" s="35">
        <f t="shared" si="168"/>
        <v>185.52672000000001</v>
      </c>
      <c r="M1005" s="22">
        <f t="shared" si="166"/>
        <v>0</v>
      </c>
      <c r="N1005" s="22">
        <f>SUM(M$3:M1005)</f>
        <v>3591464.1555926087</v>
      </c>
      <c r="O1005" s="22">
        <f t="shared" si="169"/>
        <v>0.99762893210905801</v>
      </c>
      <c r="P1005" s="23">
        <f t="shared" si="170"/>
        <v>0</v>
      </c>
      <c r="Q1005" s="23">
        <f>SUMIF(P$3:P1005, "&lt;0")</f>
        <v>-1692060.9386050887</v>
      </c>
      <c r="R1005" s="23">
        <f t="shared" si="171"/>
        <v>0.47001692739030243</v>
      </c>
      <c r="S1005" s="20">
        <f t="shared" si="172"/>
        <v>0</v>
      </c>
      <c r="T1005" s="20">
        <f t="shared" si="173"/>
        <v>0</v>
      </c>
      <c r="U1005" s="20">
        <f>(0.5*'Vehicle Data'!$C$3*(E1005^2-E1004^2))/1000</f>
        <v>0</v>
      </c>
      <c r="V1005" s="20">
        <f t="shared" si="175"/>
        <v>0</v>
      </c>
      <c r="W1005" s="37">
        <f>SUM(V$3:V1005)/3600</f>
        <v>0.2349842482853223</v>
      </c>
      <c r="Y1005" s="3"/>
    </row>
    <row r="1006" spans="1:25" x14ac:dyDescent="0.3">
      <c r="A1006" s="8" t="s">
        <v>19</v>
      </c>
      <c r="B1006" s="8">
        <v>1003</v>
      </c>
      <c r="C1006" s="8">
        <v>414</v>
      </c>
      <c r="D1006" s="13">
        <v>0</v>
      </c>
      <c r="E1006" s="26">
        <f t="shared" si="167"/>
        <v>0</v>
      </c>
      <c r="F1006" s="26">
        <f>SUM(E$3:E1006)</f>
        <v>7850.4166666666733</v>
      </c>
      <c r="G1006" s="32">
        <f t="shared" si="176"/>
        <v>0</v>
      </c>
      <c r="H1006" s="32">
        <f t="shared" si="174"/>
        <v>0</v>
      </c>
      <c r="I1006" s="35">
        <f>'Vehicle Data'!$C$8</f>
        <v>185.52672000000001</v>
      </c>
      <c r="J1006" s="35">
        <f>0.5*'Vehicle Data'!$C$4*'Vehicle Data'!$C$9*'Vehicle Data'!$C$6*(Calculations!E1006^2)</f>
        <v>0</v>
      </c>
      <c r="K1006" s="35">
        <f>'Vehicle Data'!$C$3*G1006</f>
        <v>0</v>
      </c>
      <c r="L1006" s="35">
        <f t="shared" si="168"/>
        <v>185.52672000000001</v>
      </c>
      <c r="M1006" s="22">
        <f t="shared" si="166"/>
        <v>0</v>
      </c>
      <c r="N1006" s="22">
        <f>SUM(M$3:M1006)</f>
        <v>3591464.1555926087</v>
      </c>
      <c r="O1006" s="22">
        <f t="shared" si="169"/>
        <v>0.99762893210905801</v>
      </c>
      <c r="P1006" s="23">
        <f t="shared" si="170"/>
        <v>0</v>
      </c>
      <c r="Q1006" s="23">
        <f>SUMIF(P$3:P1006, "&lt;0")</f>
        <v>-1692060.9386050887</v>
      </c>
      <c r="R1006" s="23">
        <f t="shared" si="171"/>
        <v>0.47001692739030243</v>
      </c>
      <c r="S1006" s="20">
        <f t="shared" si="172"/>
        <v>0</v>
      </c>
      <c r="T1006" s="20">
        <f t="shared" si="173"/>
        <v>0</v>
      </c>
      <c r="U1006" s="20">
        <f>(0.5*'Vehicle Data'!$C$3*(E1006^2-E1005^2))/1000</f>
        <v>0</v>
      </c>
      <c r="V1006" s="20">
        <f t="shared" si="175"/>
        <v>0</v>
      </c>
      <c r="W1006" s="37">
        <f>SUM(V$3:V1006)/3600</f>
        <v>0.2349842482853223</v>
      </c>
      <c r="Y1006" s="3"/>
    </row>
    <row r="1007" spans="1:25" x14ac:dyDescent="0.3">
      <c r="A1007" s="8" t="s">
        <v>19</v>
      </c>
      <c r="B1007" s="8">
        <v>1004</v>
      </c>
      <c r="C1007" s="8">
        <v>415</v>
      </c>
      <c r="D1007" s="13">
        <v>0</v>
      </c>
      <c r="E1007" s="26">
        <f t="shared" si="167"/>
        <v>0</v>
      </c>
      <c r="F1007" s="26">
        <f>SUM(E$3:E1007)</f>
        <v>7850.4166666666733</v>
      </c>
      <c r="G1007" s="32">
        <f t="shared" si="176"/>
        <v>0</v>
      </c>
      <c r="H1007" s="32">
        <f t="shared" si="174"/>
        <v>0</v>
      </c>
      <c r="I1007" s="35">
        <f>'Vehicle Data'!$C$8</f>
        <v>185.52672000000001</v>
      </c>
      <c r="J1007" s="35">
        <f>0.5*'Vehicle Data'!$C$4*'Vehicle Data'!$C$9*'Vehicle Data'!$C$6*(Calculations!E1007^2)</f>
        <v>0</v>
      </c>
      <c r="K1007" s="35">
        <f>'Vehicle Data'!$C$3*G1007</f>
        <v>0</v>
      </c>
      <c r="L1007" s="35">
        <f t="shared" si="168"/>
        <v>185.52672000000001</v>
      </c>
      <c r="M1007" s="22">
        <f t="shared" si="166"/>
        <v>0</v>
      </c>
      <c r="N1007" s="22">
        <f>SUM(M$3:M1007)</f>
        <v>3591464.1555926087</v>
      </c>
      <c r="O1007" s="22">
        <f t="shared" si="169"/>
        <v>0.99762893210905801</v>
      </c>
      <c r="P1007" s="23">
        <f t="shared" si="170"/>
        <v>0</v>
      </c>
      <c r="Q1007" s="23">
        <f>SUMIF(P$3:P1007, "&lt;0")</f>
        <v>-1692060.9386050887</v>
      </c>
      <c r="R1007" s="23">
        <f t="shared" si="171"/>
        <v>0.47001692739030243</v>
      </c>
      <c r="S1007" s="20">
        <f t="shared" si="172"/>
        <v>0</v>
      </c>
      <c r="T1007" s="20">
        <f t="shared" si="173"/>
        <v>0</v>
      </c>
      <c r="U1007" s="20">
        <f>(0.5*'Vehicle Data'!$C$3*(E1007^2-E1006^2))/1000</f>
        <v>0</v>
      </c>
      <c r="V1007" s="20">
        <f t="shared" si="175"/>
        <v>0</v>
      </c>
      <c r="W1007" s="37">
        <f>SUM(V$3:V1007)/3600</f>
        <v>0.2349842482853223</v>
      </c>
      <c r="Y1007" s="3"/>
    </row>
    <row r="1008" spans="1:25" x14ac:dyDescent="0.3">
      <c r="A1008" s="8" t="s">
        <v>19</v>
      </c>
      <c r="B1008" s="8">
        <v>1005</v>
      </c>
      <c r="C1008" s="8">
        <v>416</v>
      </c>
      <c r="D1008" s="13">
        <v>0</v>
      </c>
      <c r="E1008" s="26">
        <f t="shared" si="167"/>
        <v>0</v>
      </c>
      <c r="F1008" s="26">
        <f>SUM(E$3:E1008)</f>
        <v>7850.4166666666733</v>
      </c>
      <c r="G1008" s="32">
        <f t="shared" si="176"/>
        <v>0</v>
      </c>
      <c r="H1008" s="32">
        <f t="shared" si="174"/>
        <v>0</v>
      </c>
      <c r="I1008" s="35">
        <f>'Vehicle Data'!$C$8</f>
        <v>185.52672000000001</v>
      </c>
      <c r="J1008" s="35">
        <f>0.5*'Vehicle Data'!$C$4*'Vehicle Data'!$C$9*'Vehicle Data'!$C$6*(Calculations!E1008^2)</f>
        <v>0</v>
      </c>
      <c r="K1008" s="35">
        <f>'Vehicle Data'!$C$3*G1008</f>
        <v>0</v>
      </c>
      <c r="L1008" s="35">
        <f t="shared" si="168"/>
        <v>185.52672000000001</v>
      </c>
      <c r="M1008" s="22">
        <f t="shared" si="166"/>
        <v>0</v>
      </c>
      <c r="N1008" s="22">
        <f>SUM(M$3:M1008)</f>
        <v>3591464.1555926087</v>
      </c>
      <c r="O1008" s="22">
        <f t="shared" si="169"/>
        <v>0.99762893210905801</v>
      </c>
      <c r="P1008" s="23">
        <f t="shared" si="170"/>
        <v>0</v>
      </c>
      <c r="Q1008" s="23">
        <f>SUMIF(P$3:P1008, "&lt;0")</f>
        <v>-1692060.9386050887</v>
      </c>
      <c r="R1008" s="23">
        <f t="shared" si="171"/>
        <v>0.47001692739030243</v>
      </c>
      <c r="S1008" s="20">
        <f t="shared" si="172"/>
        <v>0</v>
      </c>
      <c r="T1008" s="20">
        <f t="shared" si="173"/>
        <v>0</v>
      </c>
      <c r="U1008" s="20">
        <f>(0.5*'Vehicle Data'!$C$3*(E1008^2-E1007^2))/1000</f>
        <v>0</v>
      </c>
      <c r="V1008" s="20">
        <f t="shared" si="175"/>
        <v>0</v>
      </c>
      <c r="W1008" s="37">
        <f>SUM(V$3:V1008)/3600</f>
        <v>0.2349842482853223</v>
      </c>
      <c r="Y1008" s="3"/>
    </row>
    <row r="1009" spans="1:25" x14ac:dyDescent="0.3">
      <c r="A1009" s="8" t="s">
        <v>19</v>
      </c>
      <c r="B1009" s="8">
        <v>1006</v>
      </c>
      <c r="C1009" s="8">
        <v>417</v>
      </c>
      <c r="D1009" s="13">
        <v>0</v>
      </c>
      <c r="E1009" s="26">
        <f t="shared" si="167"/>
        <v>0</v>
      </c>
      <c r="F1009" s="26">
        <f>SUM(E$3:E1009)</f>
        <v>7850.4166666666733</v>
      </c>
      <c r="G1009" s="32">
        <f t="shared" si="176"/>
        <v>0</v>
      </c>
      <c r="H1009" s="32">
        <f t="shared" si="174"/>
        <v>0</v>
      </c>
      <c r="I1009" s="35">
        <f>'Vehicle Data'!$C$8</f>
        <v>185.52672000000001</v>
      </c>
      <c r="J1009" s="35">
        <f>0.5*'Vehicle Data'!$C$4*'Vehicle Data'!$C$9*'Vehicle Data'!$C$6*(Calculations!E1009^2)</f>
        <v>0</v>
      </c>
      <c r="K1009" s="35">
        <f>'Vehicle Data'!$C$3*G1009</f>
        <v>0</v>
      </c>
      <c r="L1009" s="35">
        <f t="shared" si="168"/>
        <v>185.52672000000001</v>
      </c>
      <c r="M1009" s="22">
        <f t="shared" si="166"/>
        <v>0</v>
      </c>
      <c r="N1009" s="22">
        <f>SUM(M$3:M1009)</f>
        <v>3591464.1555926087</v>
      </c>
      <c r="O1009" s="22">
        <f t="shared" si="169"/>
        <v>0.99762893210905801</v>
      </c>
      <c r="P1009" s="23">
        <f t="shared" si="170"/>
        <v>0</v>
      </c>
      <c r="Q1009" s="23">
        <f>SUMIF(P$3:P1009, "&lt;0")</f>
        <v>-1692060.9386050887</v>
      </c>
      <c r="R1009" s="23">
        <f t="shared" si="171"/>
        <v>0.47001692739030243</v>
      </c>
      <c r="S1009" s="20">
        <f t="shared" si="172"/>
        <v>0</v>
      </c>
      <c r="T1009" s="20">
        <f t="shared" si="173"/>
        <v>0</v>
      </c>
      <c r="U1009" s="20">
        <f>(0.5*'Vehicle Data'!$C$3*(E1009^2-E1008^2))/1000</f>
        <v>0</v>
      </c>
      <c r="V1009" s="20">
        <f t="shared" si="175"/>
        <v>0</v>
      </c>
      <c r="W1009" s="37">
        <f>SUM(V$3:V1009)/3600</f>
        <v>0.2349842482853223</v>
      </c>
      <c r="Y1009" s="3"/>
    </row>
    <row r="1010" spans="1:25" x14ac:dyDescent="0.3">
      <c r="A1010" s="8" t="s">
        <v>19</v>
      </c>
      <c r="B1010" s="8">
        <v>1007</v>
      </c>
      <c r="C1010" s="8">
        <v>418</v>
      </c>
      <c r="D1010" s="13">
        <v>0</v>
      </c>
      <c r="E1010" s="26">
        <f t="shared" si="167"/>
        <v>0</v>
      </c>
      <c r="F1010" s="26">
        <f>SUM(E$3:E1010)</f>
        <v>7850.4166666666733</v>
      </c>
      <c r="G1010" s="32">
        <f t="shared" si="176"/>
        <v>0</v>
      </c>
      <c r="H1010" s="32">
        <f t="shared" si="174"/>
        <v>0</v>
      </c>
      <c r="I1010" s="35">
        <f>'Vehicle Data'!$C$8</f>
        <v>185.52672000000001</v>
      </c>
      <c r="J1010" s="35">
        <f>0.5*'Vehicle Data'!$C$4*'Vehicle Data'!$C$9*'Vehicle Data'!$C$6*(Calculations!E1010^2)</f>
        <v>0</v>
      </c>
      <c r="K1010" s="35">
        <f>'Vehicle Data'!$C$3*G1010</f>
        <v>0</v>
      </c>
      <c r="L1010" s="35">
        <f t="shared" si="168"/>
        <v>185.52672000000001</v>
      </c>
      <c r="M1010" s="22">
        <f t="shared" si="166"/>
        <v>0</v>
      </c>
      <c r="N1010" s="22">
        <f>SUM(M$3:M1010)</f>
        <v>3591464.1555926087</v>
      </c>
      <c r="O1010" s="22">
        <f t="shared" si="169"/>
        <v>0.99762893210905801</v>
      </c>
      <c r="P1010" s="23">
        <f t="shared" si="170"/>
        <v>0</v>
      </c>
      <c r="Q1010" s="23">
        <f>SUMIF(P$3:P1010, "&lt;0")</f>
        <v>-1692060.9386050887</v>
      </c>
      <c r="R1010" s="23">
        <f t="shared" si="171"/>
        <v>0.47001692739030243</v>
      </c>
      <c r="S1010" s="20">
        <f t="shared" si="172"/>
        <v>0</v>
      </c>
      <c r="T1010" s="20">
        <f t="shared" si="173"/>
        <v>0</v>
      </c>
      <c r="U1010" s="20">
        <f>(0.5*'Vehicle Data'!$C$3*(E1010^2-E1009^2))/1000</f>
        <v>0</v>
      </c>
      <c r="V1010" s="20">
        <f t="shared" si="175"/>
        <v>0</v>
      </c>
      <c r="W1010" s="37">
        <f>SUM(V$3:V1010)/3600</f>
        <v>0.2349842482853223</v>
      </c>
      <c r="Y1010" s="3"/>
    </row>
    <row r="1011" spans="1:25" x14ac:dyDescent="0.3">
      <c r="A1011" s="8" t="s">
        <v>19</v>
      </c>
      <c r="B1011" s="8">
        <v>1008</v>
      </c>
      <c r="C1011" s="8">
        <v>419</v>
      </c>
      <c r="D1011" s="13">
        <v>0</v>
      </c>
      <c r="E1011" s="26">
        <f t="shared" si="167"/>
        <v>0</v>
      </c>
      <c r="F1011" s="26">
        <f>SUM(E$3:E1011)</f>
        <v>7850.4166666666733</v>
      </c>
      <c r="G1011" s="32">
        <f t="shared" si="176"/>
        <v>0</v>
      </c>
      <c r="H1011" s="32">
        <f t="shared" si="174"/>
        <v>0</v>
      </c>
      <c r="I1011" s="35">
        <f>'Vehicle Data'!$C$8</f>
        <v>185.52672000000001</v>
      </c>
      <c r="J1011" s="35">
        <f>0.5*'Vehicle Data'!$C$4*'Vehicle Data'!$C$9*'Vehicle Data'!$C$6*(Calculations!E1011^2)</f>
        <v>0</v>
      </c>
      <c r="K1011" s="35">
        <f>'Vehicle Data'!$C$3*G1011</f>
        <v>0</v>
      </c>
      <c r="L1011" s="35">
        <f t="shared" si="168"/>
        <v>185.52672000000001</v>
      </c>
      <c r="M1011" s="22">
        <f t="shared" si="166"/>
        <v>0</v>
      </c>
      <c r="N1011" s="22">
        <f>SUM(M$3:M1011)</f>
        <v>3591464.1555926087</v>
      </c>
      <c r="O1011" s="22">
        <f t="shared" si="169"/>
        <v>0.99762893210905801</v>
      </c>
      <c r="P1011" s="23">
        <f t="shared" si="170"/>
        <v>0</v>
      </c>
      <c r="Q1011" s="23">
        <f>SUMIF(P$3:P1011, "&lt;0")</f>
        <v>-1692060.9386050887</v>
      </c>
      <c r="R1011" s="23">
        <f t="shared" si="171"/>
        <v>0.47001692739030243</v>
      </c>
      <c r="S1011" s="20">
        <f t="shared" si="172"/>
        <v>0</v>
      </c>
      <c r="T1011" s="20">
        <f t="shared" si="173"/>
        <v>0</v>
      </c>
      <c r="U1011" s="20">
        <f>(0.5*'Vehicle Data'!$C$3*(E1011^2-E1010^2))/1000</f>
        <v>0</v>
      </c>
      <c r="V1011" s="20">
        <f t="shared" si="175"/>
        <v>0</v>
      </c>
      <c r="W1011" s="37">
        <f>SUM(V$3:V1011)/3600</f>
        <v>0.2349842482853223</v>
      </c>
      <c r="Y1011" s="3"/>
    </row>
    <row r="1012" spans="1:25" x14ac:dyDescent="0.3">
      <c r="A1012" s="8" t="s">
        <v>19</v>
      </c>
      <c r="B1012" s="8">
        <v>1009</v>
      </c>
      <c r="C1012" s="8">
        <v>420</v>
      </c>
      <c r="D1012" s="13">
        <v>0</v>
      </c>
      <c r="E1012" s="26">
        <f t="shared" si="167"/>
        <v>0</v>
      </c>
      <c r="F1012" s="26">
        <f>SUM(E$3:E1012)</f>
        <v>7850.4166666666733</v>
      </c>
      <c r="G1012" s="32">
        <f t="shared" si="176"/>
        <v>0</v>
      </c>
      <c r="H1012" s="32">
        <f t="shared" si="174"/>
        <v>0</v>
      </c>
      <c r="I1012" s="35">
        <f>'Vehicle Data'!$C$8</f>
        <v>185.52672000000001</v>
      </c>
      <c r="J1012" s="35">
        <f>0.5*'Vehicle Data'!$C$4*'Vehicle Data'!$C$9*'Vehicle Data'!$C$6*(Calculations!E1012^2)</f>
        <v>0</v>
      </c>
      <c r="K1012" s="35">
        <f>'Vehicle Data'!$C$3*G1012</f>
        <v>0</v>
      </c>
      <c r="L1012" s="35">
        <f t="shared" si="168"/>
        <v>185.52672000000001</v>
      </c>
      <c r="M1012" s="22">
        <f t="shared" si="166"/>
        <v>0</v>
      </c>
      <c r="N1012" s="22">
        <f>SUM(M$3:M1012)</f>
        <v>3591464.1555926087</v>
      </c>
      <c r="O1012" s="22">
        <f t="shared" si="169"/>
        <v>0.99762893210905801</v>
      </c>
      <c r="P1012" s="23">
        <f t="shared" si="170"/>
        <v>0</v>
      </c>
      <c r="Q1012" s="23">
        <f>SUMIF(P$3:P1012, "&lt;0")</f>
        <v>-1692060.9386050887</v>
      </c>
      <c r="R1012" s="23">
        <f t="shared" si="171"/>
        <v>0.47001692739030243</v>
      </c>
      <c r="S1012" s="20">
        <f t="shared" si="172"/>
        <v>0</v>
      </c>
      <c r="T1012" s="20">
        <f t="shared" si="173"/>
        <v>0</v>
      </c>
      <c r="U1012" s="20">
        <f>(0.5*'Vehicle Data'!$C$3*(E1012^2-E1011^2))/1000</f>
        <v>0</v>
      </c>
      <c r="V1012" s="20">
        <f t="shared" si="175"/>
        <v>0</v>
      </c>
      <c r="W1012" s="37">
        <f>SUM(V$3:V1012)/3600</f>
        <v>0.2349842482853223</v>
      </c>
      <c r="Y1012" s="3"/>
    </row>
    <row r="1013" spans="1:25" x14ac:dyDescent="0.3">
      <c r="A1013" s="8" t="s">
        <v>19</v>
      </c>
      <c r="B1013" s="8">
        <v>1010</v>
      </c>
      <c r="C1013" s="8">
        <v>421</v>
      </c>
      <c r="D1013" s="13">
        <v>0</v>
      </c>
      <c r="E1013" s="26">
        <f t="shared" si="167"/>
        <v>0</v>
      </c>
      <c r="F1013" s="26">
        <f>SUM(E$3:E1013)</f>
        <v>7850.4166666666733</v>
      </c>
      <c r="G1013" s="32">
        <f t="shared" si="176"/>
        <v>0</v>
      </c>
      <c r="H1013" s="32">
        <f t="shared" si="174"/>
        <v>0</v>
      </c>
      <c r="I1013" s="35">
        <f>'Vehicle Data'!$C$8</f>
        <v>185.52672000000001</v>
      </c>
      <c r="J1013" s="35">
        <f>0.5*'Vehicle Data'!$C$4*'Vehicle Data'!$C$9*'Vehicle Data'!$C$6*(Calculations!E1013^2)</f>
        <v>0</v>
      </c>
      <c r="K1013" s="35">
        <f>'Vehicle Data'!$C$3*G1013</f>
        <v>0</v>
      </c>
      <c r="L1013" s="35">
        <f t="shared" si="168"/>
        <v>185.52672000000001</v>
      </c>
      <c r="M1013" s="22">
        <f t="shared" si="166"/>
        <v>0</v>
      </c>
      <c r="N1013" s="22">
        <f>SUM(M$3:M1013)</f>
        <v>3591464.1555926087</v>
      </c>
      <c r="O1013" s="22">
        <f t="shared" si="169"/>
        <v>0.99762893210905801</v>
      </c>
      <c r="P1013" s="23">
        <f t="shared" si="170"/>
        <v>0</v>
      </c>
      <c r="Q1013" s="23">
        <f>SUMIF(P$3:P1013, "&lt;0")</f>
        <v>-1692060.9386050887</v>
      </c>
      <c r="R1013" s="23">
        <f t="shared" si="171"/>
        <v>0.47001692739030243</v>
      </c>
      <c r="S1013" s="20">
        <f t="shared" si="172"/>
        <v>0</v>
      </c>
      <c r="T1013" s="20">
        <f t="shared" si="173"/>
        <v>0</v>
      </c>
      <c r="U1013" s="20">
        <f>(0.5*'Vehicle Data'!$C$3*(E1013^2-E1012^2))/1000</f>
        <v>0</v>
      </c>
      <c r="V1013" s="20">
        <f t="shared" si="175"/>
        <v>0</v>
      </c>
      <c r="W1013" s="37">
        <f>SUM(V$3:V1013)/3600</f>
        <v>0.2349842482853223</v>
      </c>
      <c r="Y1013" s="3"/>
    </row>
    <row r="1014" spans="1:25" x14ac:dyDescent="0.3">
      <c r="A1014" s="8" t="s">
        <v>19</v>
      </c>
      <c r="B1014" s="8">
        <v>1011</v>
      </c>
      <c r="C1014" s="8">
        <v>422</v>
      </c>
      <c r="D1014" s="13">
        <v>0</v>
      </c>
      <c r="E1014" s="26">
        <f t="shared" si="167"/>
        <v>0</v>
      </c>
      <c r="F1014" s="26">
        <f>SUM(E$3:E1014)</f>
        <v>7850.4166666666733</v>
      </c>
      <c r="G1014" s="32">
        <f t="shared" si="176"/>
        <v>0</v>
      </c>
      <c r="H1014" s="32">
        <f t="shared" si="174"/>
        <v>0</v>
      </c>
      <c r="I1014" s="35">
        <f>'Vehicle Data'!$C$8</f>
        <v>185.52672000000001</v>
      </c>
      <c r="J1014" s="35">
        <f>0.5*'Vehicle Data'!$C$4*'Vehicle Data'!$C$9*'Vehicle Data'!$C$6*(Calculations!E1014^2)</f>
        <v>0</v>
      </c>
      <c r="K1014" s="35">
        <f>'Vehicle Data'!$C$3*G1014</f>
        <v>0</v>
      </c>
      <c r="L1014" s="35">
        <f t="shared" si="168"/>
        <v>185.52672000000001</v>
      </c>
      <c r="M1014" s="22">
        <f t="shared" si="166"/>
        <v>0</v>
      </c>
      <c r="N1014" s="22">
        <f>SUM(M$3:M1014)</f>
        <v>3591464.1555926087</v>
      </c>
      <c r="O1014" s="22">
        <f t="shared" si="169"/>
        <v>0.99762893210905801</v>
      </c>
      <c r="P1014" s="23">
        <f t="shared" si="170"/>
        <v>0</v>
      </c>
      <c r="Q1014" s="23">
        <f>SUMIF(P$3:P1014, "&lt;0")</f>
        <v>-1692060.9386050887</v>
      </c>
      <c r="R1014" s="23">
        <f t="shared" si="171"/>
        <v>0.47001692739030243</v>
      </c>
      <c r="S1014" s="20">
        <f t="shared" si="172"/>
        <v>0</v>
      </c>
      <c r="T1014" s="20">
        <f t="shared" si="173"/>
        <v>0</v>
      </c>
      <c r="U1014" s="20">
        <f>(0.5*'Vehicle Data'!$C$3*(E1014^2-E1013^2))/1000</f>
        <v>0</v>
      </c>
      <c r="V1014" s="20">
        <f t="shared" si="175"/>
        <v>0</v>
      </c>
      <c r="W1014" s="37">
        <f>SUM(V$3:V1014)/3600</f>
        <v>0.2349842482853223</v>
      </c>
      <c r="Y1014" s="3"/>
    </row>
    <row r="1015" spans="1:25" x14ac:dyDescent="0.3">
      <c r="A1015" s="8" t="s">
        <v>19</v>
      </c>
      <c r="B1015" s="8">
        <v>1012</v>
      </c>
      <c r="C1015" s="8">
        <v>423</v>
      </c>
      <c r="D1015" s="13">
        <v>0</v>
      </c>
      <c r="E1015" s="26">
        <f t="shared" si="167"/>
        <v>0</v>
      </c>
      <c r="F1015" s="26">
        <f>SUM(E$3:E1015)</f>
        <v>7850.4166666666733</v>
      </c>
      <c r="G1015" s="32">
        <f t="shared" si="176"/>
        <v>0</v>
      </c>
      <c r="H1015" s="32">
        <f t="shared" si="174"/>
        <v>0</v>
      </c>
      <c r="I1015" s="35">
        <f>'Vehicle Data'!$C$8</f>
        <v>185.52672000000001</v>
      </c>
      <c r="J1015" s="35">
        <f>0.5*'Vehicle Data'!$C$4*'Vehicle Data'!$C$9*'Vehicle Data'!$C$6*(Calculations!E1015^2)</f>
        <v>0</v>
      </c>
      <c r="K1015" s="35">
        <f>'Vehicle Data'!$C$3*G1015</f>
        <v>0</v>
      </c>
      <c r="L1015" s="35">
        <f t="shared" si="168"/>
        <v>185.52672000000001</v>
      </c>
      <c r="M1015" s="22">
        <f t="shared" si="166"/>
        <v>0</v>
      </c>
      <c r="N1015" s="22">
        <f>SUM(M$3:M1015)</f>
        <v>3591464.1555926087</v>
      </c>
      <c r="O1015" s="22">
        <f t="shared" si="169"/>
        <v>0.99762893210905801</v>
      </c>
      <c r="P1015" s="23">
        <f t="shared" si="170"/>
        <v>0</v>
      </c>
      <c r="Q1015" s="23">
        <f>SUMIF(P$3:P1015, "&lt;0")</f>
        <v>-1692060.9386050887</v>
      </c>
      <c r="R1015" s="23">
        <f t="shared" si="171"/>
        <v>0.47001692739030243</v>
      </c>
      <c r="S1015" s="20">
        <f t="shared" si="172"/>
        <v>0</v>
      </c>
      <c r="T1015" s="20">
        <f t="shared" si="173"/>
        <v>0</v>
      </c>
      <c r="U1015" s="20">
        <f>(0.5*'Vehicle Data'!$C$3*(E1015^2-E1014^2))/1000</f>
        <v>0</v>
      </c>
      <c r="V1015" s="20">
        <f t="shared" si="175"/>
        <v>0</v>
      </c>
      <c r="W1015" s="37">
        <f>SUM(V$3:V1015)/3600</f>
        <v>0.2349842482853223</v>
      </c>
      <c r="Y1015" s="3"/>
    </row>
    <row r="1016" spans="1:25" x14ac:dyDescent="0.3">
      <c r="A1016" s="8" t="s">
        <v>19</v>
      </c>
      <c r="B1016" s="8">
        <v>1013</v>
      </c>
      <c r="C1016" s="8">
        <v>424</v>
      </c>
      <c r="D1016" s="13">
        <v>0</v>
      </c>
      <c r="E1016" s="26">
        <f t="shared" si="167"/>
        <v>0</v>
      </c>
      <c r="F1016" s="26">
        <f>SUM(E$3:E1016)</f>
        <v>7850.4166666666733</v>
      </c>
      <c r="G1016" s="32">
        <f t="shared" si="176"/>
        <v>0</v>
      </c>
      <c r="H1016" s="32">
        <f t="shared" si="174"/>
        <v>0</v>
      </c>
      <c r="I1016" s="35">
        <f>'Vehicle Data'!$C$8</f>
        <v>185.52672000000001</v>
      </c>
      <c r="J1016" s="35">
        <f>0.5*'Vehicle Data'!$C$4*'Vehicle Data'!$C$9*'Vehicle Data'!$C$6*(Calculations!E1016^2)</f>
        <v>0</v>
      </c>
      <c r="K1016" s="35">
        <f>'Vehicle Data'!$C$3*G1016</f>
        <v>0</v>
      </c>
      <c r="L1016" s="35">
        <f t="shared" si="168"/>
        <v>185.52672000000001</v>
      </c>
      <c r="M1016" s="22">
        <f t="shared" si="166"/>
        <v>0</v>
      </c>
      <c r="N1016" s="22">
        <f>SUM(M$3:M1016)</f>
        <v>3591464.1555926087</v>
      </c>
      <c r="O1016" s="22">
        <f t="shared" si="169"/>
        <v>0.99762893210905801</v>
      </c>
      <c r="P1016" s="23">
        <f t="shared" si="170"/>
        <v>0</v>
      </c>
      <c r="Q1016" s="23">
        <f>SUMIF(P$3:P1016, "&lt;0")</f>
        <v>-1692060.9386050887</v>
      </c>
      <c r="R1016" s="23">
        <f t="shared" si="171"/>
        <v>0.47001692739030243</v>
      </c>
      <c r="S1016" s="20">
        <f t="shared" si="172"/>
        <v>0</v>
      </c>
      <c r="T1016" s="20">
        <f t="shared" si="173"/>
        <v>0</v>
      </c>
      <c r="U1016" s="20">
        <f>(0.5*'Vehicle Data'!$C$3*(E1016^2-E1015^2))/1000</f>
        <v>0</v>
      </c>
      <c r="V1016" s="20">
        <f t="shared" si="175"/>
        <v>0</v>
      </c>
      <c r="W1016" s="37">
        <f>SUM(V$3:V1016)/3600</f>
        <v>0.2349842482853223</v>
      </c>
      <c r="Y1016" s="3"/>
    </row>
    <row r="1017" spans="1:25" x14ac:dyDescent="0.3">
      <c r="A1017" s="8" t="s">
        <v>19</v>
      </c>
      <c r="B1017" s="8">
        <v>1014</v>
      </c>
      <c r="C1017" s="8">
        <v>425</v>
      </c>
      <c r="D1017" s="13">
        <v>0</v>
      </c>
      <c r="E1017" s="26">
        <f t="shared" si="167"/>
        <v>0</v>
      </c>
      <c r="F1017" s="26">
        <f>SUM(E$3:E1017)</f>
        <v>7850.4166666666733</v>
      </c>
      <c r="G1017" s="32">
        <f t="shared" si="176"/>
        <v>0</v>
      </c>
      <c r="H1017" s="32">
        <f t="shared" si="174"/>
        <v>0</v>
      </c>
      <c r="I1017" s="35">
        <f>'Vehicle Data'!$C$8</f>
        <v>185.52672000000001</v>
      </c>
      <c r="J1017" s="35">
        <f>0.5*'Vehicle Data'!$C$4*'Vehicle Data'!$C$9*'Vehicle Data'!$C$6*(Calculations!E1017^2)</f>
        <v>0</v>
      </c>
      <c r="K1017" s="35">
        <f>'Vehicle Data'!$C$3*G1017</f>
        <v>0</v>
      </c>
      <c r="L1017" s="35">
        <f t="shared" si="168"/>
        <v>185.52672000000001</v>
      </c>
      <c r="M1017" s="22">
        <f t="shared" si="166"/>
        <v>0</v>
      </c>
      <c r="N1017" s="22">
        <f>SUM(M$3:M1017)</f>
        <v>3591464.1555926087</v>
      </c>
      <c r="O1017" s="22">
        <f t="shared" si="169"/>
        <v>0.99762893210905801</v>
      </c>
      <c r="P1017" s="23">
        <f t="shared" si="170"/>
        <v>0</v>
      </c>
      <c r="Q1017" s="23">
        <f>SUMIF(P$3:P1017, "&lt;0")</f>
        <v>-1692060.9386050887</v>
      </c>
      <c r="R1017" s="23">
        <f t="shared" si="171"/>
        <v>0.47001692739030243</v>
      </c>
      <c r="S1017" s="20">
        <f t="shared" si="172"/>
        <v>0</v>
      </c>
      <c r="T1017" s="20">
        <f t="shared" si="173"/>
        <v>0</v>
      </c>
      <c r="U1017" s="20">
        <f>(0.5*'Vehicle Data'!$C$3*(E1017^2-E1016^2))/1000</f>
        <v>0</v>
      </c>
      <c r="V1017" s="20">
        <f t="shared" si="175"/>
        <v>0</v>
      </c>
      <c r="W1017" s="37">
        <f>SUM(V$3:V1017)/3600</f>
        <v>0.2349842482853223</v>
      </c>
      <c r="Y1017" s="3"/>
    </row>
    <row r="1018" spans="1:25" x14ac:dyDescent="0.3">
      <c r="A1018" s="8" t="s">
        <v>19</v>
      </c>
      <c r="B1018" s="8">
        <v>1015</v>
      </c>
      <c r="C1018" s="8">
        <v>426</v>
      </c>
      <c r="D1018" s="13">
        <v>0</v>
      </c>
      <c r="E1018" s="26">
        <f t="shared" si="167"/>
        <v>0</v>
      </c>
      <c r="F1018" s="26">
        <f>SUM(E$3:E1018)</f>
        <v>7850.4166666666733</v>
      </c>
      <c r="G1018" s="32">
        <f t="shared" si="176"/>
        <v>0</v>
      </c>
      <c r="H1018" s="32">
        <f t="shared" si="174"/>
        <v>0</v>
      </c>
      <c r="I1018" s="35">
        <f>'Vehicle Data'!$C$8</f>
        <v>185.52672000000001</v>
      </c>
      <c r="J1018" s="35">
        <f>0.5*'Vehicle Data'!$C$4*'Vehicle Data'!$C$9*'Vehicle Data'!$C$6*(Calculations!E1018^2)</f>
        <v>0</v>
      </c>
      <c r="K1018" s="35">
        <f>'Vehicle Data'!$C$3*G1018</f>
        <v>0</v>
      </c>
      <c r="L1018" s="35">
        <f t="shared" si="168"/>
        <v>185.52672000000001</v>
      </c>
      <c r="M1018" s="22">
        <f t="shared" si="166"/>
        <v>0</v>
      </c>
      <c r="N1018" s="22">
        <f>SUM(M$3:M1018)</f>
        <v>3591464.1555926087</v>
      </c>
      <c r="O1018" s="22">
        <f t="shared" si="169"/>
        <v>0.99762893210905801</v>
      </c>
      <c r="P1018" s="23">
        <f t="shared" si="170"/>
        <v>0</v>
      </c>
      <c r="Q1018" s="23">
        <f>SUMIF(P$3:P1018, "&lt;0")</f>
        <v>-1692060.9386050887</v>
      </c>
      <c r="R1018" s="23">
        <f t="shared" si="171"/>
        <v>0.47001692739030243</v>
      </c>
      <c r="S1018" s="20">
        <f t="shared" si="172"/>
        <v>0</v>
      </c>
      <c r="T1018" s="20">
        <f t="shared" si="173"/>
        <v>0</v>
      </c>
      <c r="U1018" s="20">
        <f>(0.5*'Vehicle Data'!$C$3*(E1018^2-E1017^2))/1000</f>
        <v>0</v>
      </c>
      <c r="V1018" s="20">
        <f t="shared" si="175"/>
        <v>0</v>
      </c>
      <c r="W1018" s="37">
        <f>SUM(V$3:V1018)/3600</f>
        <v>0.2349842482853223</v>
      </c>
      <c r="Y1018" s="3"/>
    </row>
    <row r="1019" spans="1:25" x14ac:dyDescent="0.3">
      <c r="A1019" s="8" t="s">
        <v>19</v>
      </c>
      <c r="B1019" s="8">
        <v>1016</v>
      </c>
      <c r="C1019" s="8">
        <v>427</v>
      </c>
      <c r="D1019" s="13">
        <v>0</v>
      </c>
      <c r="E1019" s="26">
        <f t="shared" si="167"/>
        <v>0</v>
      </c>
      <c r="F1019" s="26">
        <f>SUM(E$3:E1019)</f>
        <v>7850.4166666666733</v>
      </c>
      <c r="G1019" s="32">
        <f t="shared" si="176"/>
        <v>0</v>
      </c>
      <c r="H1019" s="32">
        <f t="shared" si="174"/>
        <v>0</v>
      </c>
      <c r="I1019" s="35">
        <f>'Vehicle Data'!$C$8</f>
        <v>185.52672000000001</v>
      </c>
      <c r="J1019" s="35">
        <f>0.5*'Vehicle Data'!$C$4*'Vehicle Data'!$C$9*'Vehicle Data'!$C$6*(Calculations!E1019^2)</f>
        <v>0</v>
      </c>
      <c r="K1019" s="35">
        <f>'Vehicle Data'!$C$3*G1019</f>
        <v>0</v>
      </c>
      <c r="L1019" s="35">
        <f t="shared" si="168"/>
        <v>185.52672000000001</v>
      </c>
      <c r="M1019" s="22">
        <f t="shared" si="166"/>
        <v>0</v>
      </c>
      <c r="N1019" s="22">
        <f>SUM(M$3:M1019)</f>
        <v>3591464.1555926087</v>
      </c>
      <c r="O1019" s="22">
        <f t="shared" si="169"/>
        <v>0.99762893210905801</v>
      </c>
      <c r="P1019" s="23">
        <f t="shared" si="170"/>
        <v>0</v>
      </c>
      <c r="Q1019" s="23">
        <f>SUMIF(P$3:P1019, "&lt;0")</f>
        <v>-1692060.9386050887</v>
      </c>
      <c r="R1019" s="23">
        <f t="shared" si="171"/>
        <v>0.47001692739030243</v>
      </c>
      <c r="S1019" s="20">
        <f t="shared" si="172"/>
        <v>0</v>
      </c>
      <c r="T1019" s="20">
        <f t="shared" si="173"/>
        <v>0</v>
      </c>
      <c r="U1019" s="20">
        <f>(0.5*'Vehicle Data'!$C$3*(E1019^2-E1018^2))/1000</f>
        <v>0</v>
      </c>
      <c r="V1019" s="20">
        <f t="shared" si="175"/>
        <v>0</v>
      </c>
      <c r="W1019" s="37">
        <f>SUM(V$3:V1019)/3600</f>
        <v>0.2349842482853223</v>
      </c>
      <c r="Y1019" s="3"/>
    </row>
    <row r="1020" spans="1:25" x14ac:dyDescent="0.3">
      <c r="A1020" s="8" t="s">
        <v>19</v>
      </c>
      <c r="B1020" s="8">
        <v>1017</v>
      </c>
      <c r="C1020" s="8">
        <v>428</v>
      </c>
      <c r="D1020" s="13">
        <v>0</v>
      </c>
      <c r="E1020" s="26">
        <f t="shared" si="167"/>
        <v>0</v>
      </c>
      <c r="F1020" s="26">
        <f>SUM(E$3:E1020)</f>
        <v>7850.4166666666733</v>
      </c>
      <c r="G1020" s="32">
        <f t="shared" si="176"/>
        <v>0</v>
      </c>
      <c r="H1020" s="32">
        <f t="shared" si="174"/>
        <v>0</v>
      </c>
      <c r="I1020" s="35">
        <f>'Vehicle Data'!$C$8</f>
        <v>185.52672000000001</v>
      </c>
      <c r="J1020" s="35">
        <f>0.5*'Vehicle Data'!$C$4*'Vehicle Data'!$C$9*'Vehicle Data'!$C$6*(Calculations!E1020^2)</f>
        <v>0</v>
      </c>
      <c r="K1020" s="35">
        <f>'Vehicle Data'!$C$3*G1020</f>
        <v>0</v>
      </c>
      <c r="L1020" s="35">
        <f t="shared" si="168"/>
        <v>185.52672000000001</v>
      </c>
      <c r="M1020" s="22">
        <f t="shared" si="166"/>
        <v>0</v>
      </c>
      <c r="N1020" s="22">
        <f>SUM(M$3:M1020)</f>
        <v>3591464.1555926087</v>
      </c>
      <c r="O1020" s="22">
        <f t="shared" si="169"/>
        <v>0.99762893210905801</v>
      </c>
      <c r="P1020" s="23">
        <f t="shared" si="170"/>
        <v>0</v>
      </c>
      <c r="Q1020" s="23">
        <f>SUMIF(P$3:P1020, "&lt;0")</f>
        <v>-1692060.9386050887</v>
      </c>
      <c r="R1020" s="23">
        <f t="shared" si="171"/>
        <v>0.47001692739030243</v>
      </c>
      <c r="S1020" s="20">
        <f t="shared" si="172"/>
        <v>0</v>
      </c>
      <c r="T1020" s="20">
        <f t="shared" si="173"/>
        <v>0</v>
      </c>
      <c r="U1020" s="20">
        <f>(0.5*'Vehicle Data'!$C$3*(E1020^2-E1019^2))/1000</f>
        <v>0</v>
      </c>
      <c r="V1020" s="20">
        <f t="shared" si="175"/>
        <v>0</v>
      </c>
      <c r="W1020" s="37">
        <f>SUM(V$3:V1020)/3600</f>
        <v>0.2349842482853223</v>
      </c>
      <c r="Y1020" s="3"/>
    </row>
    <row r="1021" spans="1:25" x14ac:dyDescent="0.3">
      <c r="A1021" s="8" t="s">
        <v>19</v>
      </c>
      <c r="B1021" s="8">
        <v>1018</v>
      </c>
      <c r="C1021" s="8">
        <v>429</v>
      </c>
      <c r="D1021" s="13">
        <v>0</v>
      </c>
      <c r="E1021" s="26">
        <f t="shared" si="167"/>
        <v>0</v>
      </c>
      <c r="F1021" s="26">
        <f>SUM(E$3:E1021)</f>
        <v>7850.4166666666733</v>
      </c>
      <c r="G1021" s="32">
        <f t="shared" si="176"/>
        <v>0</v>
      </c>
      <c r="H1021" s="32">
        <f t="shared" si="174"/>
        <v>0</v>
      </c>
      <c r="I1021" s="35">
        <f>'Vehicle Data'!$C$8</f>
        <v>185.52672000000001</v>
      </c>
      <c r="J1021" s="35">
        <f>0.5*'Vehicle Data'!$C$4*'Vehicle Data'!$C$9*'Vehicle Data'!$C$6*(Calculations!E1021^2)</f>
        <v>0</v>
      </c>
      <c r="K1021" s="35">
        <f>'Vehicle Data'!$C$3*G1021</f>
        <v>0</v>
      </c>
      <c r="L1021" s="35">
        <f t="shared" si="168"/>
        <v>185.52672000000001</v>
      </c>
      <c r="M1021" s="22">
        <f t="shared" si="166"/>
        <v>0</v>
      </c>
      <c r="N1021" s="22">
        <f>SUM(M$3:M1021)</f>
        <v>3591464.1555926087</v>
      </c>
      <c r="O1021" s="22">
        <f t="shared" si="169"/>
        <v>0.99762893210905801</v>
      </c>
      <c r="P1021" s="23">
        <f t="shared" si="170"/>
        <v>0</v>
      </c>
      <c r="Q1021" s="23">
        <f>SUMIF(P$3:P1021, "&lt;0")</f>
        <v>-1692060.9386050887</v>
      </c>
      <c r="R1021" s="23">
        <f t="shared" si="171"/>
        <v>0.47001692739030243</v>
      </c>
      <c r="S1021" s="20">
        <f t="shared" si="172"/>
        <v>0</v>
      </c>
      <c r="T1021" s="20">
        <f t="shared" si="173"/>
        <v>0</v>
      </c>
      <c r="U1021" s="20">
        <f>(0.5*'Vehicle Data'!$C$3*(E1021^2-E1020^2))/1000</f>
        <v>0</v>
      </c>
      <c r="V1021" s="20">
        <f t="shared" si="175"/>
        <v>0</v>
      </c>
      <c r="W1021" s="37">
        <f>SUM(V$3:V1021)/3600</f>
        <v>0.2349842482853223</v>
      </c>
      <c r="Y1021" s="3"/>
    </row>
    <row r="1022" spans="1:25" x14ac:dyDescent="0.3">
      <c r="A1022" s="8" t="s">
        <v>19</v>
      </c>
      <c r="B1022" s="8">
        <v>1019</v>
      </c>
      <c r="C1022" s="8">
        <v>430</v>
      </c>
      <c r="D1022" s="13">
        <v>0</v>
      </c>
      <c r="E1022" s="26">
        <f t="shared" si="167"/>
        <v>0</v>
      </c>
      <c r="F1022" s="26">
        <f>SUM(E$3:E1022)</f>
        <v>7850.4166666666733</v>
      </c>
      <c r="G1022" s="32">
        <f t="shared" si="176"/>
        <v>0</v>
      </c>
      <c r="H1022" s="32">
        <f t="shared" si="174"/>
        <v>0</v>
      </c>
      <c r="I1022" s="35">
        <f>'Vehicle Data'!$C$8</f>
        <v>185.52672000000001</v>
      </c>
      <c r="J1022" s="35">
        <f>0.5*'Vehicle Data'!$C$4*'Vehicle Data'!$C$9*'Vehicle Data'!$C$6*(Calculations!E1022^2)</f>
        <v>0</v>
      </c>
      <c r="K1022" s="35">
        <f>'Vehicle Data'!$C$3*G1022</f>
        <v>0</v>
      </c>
      <c r="L1022" s="35">
        <f t="shared" si="168"/>
        <v>185.52672000000001</v>
      </c>
      <c r="M1022" s="22">
        <f t="shared" si="166"/>
        <v>0</v>
      </c>
      <c r="N1022" s="22">
        <f>SUM(M$3:M1022)</f>
        <v>3591464.1555926087</v>
      </c>
      <c r="O1022" s="22">
        <f t="shared" si="169"/>
        <v>0.99762893210905801</v>
      </c>
      <c r="P1022" s="23">
        <f t="shared" si="170"/>
        <v>0</v>
      </c>
      <c r="Q1022" s="23">
        <f>SUMIF(P$3:P1022, "&lt;0")</f>
        <v>-1692060.9386050887</v>
      </c>
      <c r="R1022" s="23">
        <f t="shared" si="171"/>
        <v>0.47001692739030243</v>
      </c>
      <c r="S1022" s="20">
        <f t="shared" si="172"/>
        <v>0</v>
      </c>
      <c r="T1022" s="20">
        <f t="shared" si="173"/>
        <v>0</v>
      </c>
      <c r="U1022" s="20">
        <f>(0.5*'Vehicle Data'!$C$3*(E1022^2-E1021^2))/1000</f>
        <v>0</v>
      </c>
      <c r="V1022" s="20">
        <f t="shared" si="175"/>
        <v>0</v>
      </c>
      <c r="W1022" s="37">
        <f>SUM(V$3:V1022)/3600</f>
        <v>0.2349842482853223</v>
      </c>
      <c r="Y1022" s="3"/>
    </row>
    <row r="1023" spans="1:25" x14ac:dyDescent="0.3">
      <c r="A1023" s="8" t="s">
        <v>19</v>
      </c>
      <c r="B1023" s="8">
        <v>1020</v>
      </c>
      <c r="C1023" s="8">
        <v>431</v>
      </c>
      <c r="D1023" s="13">
        <v>0</v>
      </c>
      <c r="E1023" s="26">
        <f t="shared" si="167"/>
        <v>0</v>
      </c>
      <c r="F1023" s="26">
        <f>SUM(E$3:E1023)</f>
        <v>7850.4166666666733</v>
      </c>
      <c r="G1023" s="32">
        <f t="shared" si="176"/>
        <v>0</v>
      </c>
      <c r="H1023" s="32">
        <f t="shared" si="174"/>
        <v>0</v>
      </c>
      <c r="I1023" s="35">
        <f>'Vehicle Data'!$C$8</f>
        <v>185.52672000000001</v>
      </c>
      <c r="J1023" s="35">
        <f>0.5*'Vehicle Data'!$C$4*'Vehicle Data'!$C$9*'Vehicle Data'!$C$6*(Calculations!E1023^2)</f>
        <v>0</v>
      </c>
      <c r="K1023" s="35">
        <f>'Vehicle Data'!$C$3*G1023</f>
        <v>0</v>
      </c>
      <c r="L1023" s="35">
        <f t="shared" si="168"/>
        <v>185.52672000000001</v>
      </c>
      <c r="M1023" s="22">
        <f t="shared" si="166"/>
        <v>0</v>
      </c>
      <c r="N1023" s="22">
        <f>SUM(M$3:M1023)</f>
        <v>3591464.1555926087</v>
      </c>
      <c r="O1023" s="22">
        <f t="shared" si="169"/>
        <v>0.99762893210905801</v>
      </c>
      <c r="P1023" s="23">
        <f t="shared" si="170"/>
        <v>0</v>
      </c>
      <c r="Q1023" s="23">
        <f>SUMIF(P$3:P1023, "&lt;0")</f>
        <v>-1692060.9386050887</v>
      </c>
      <c r="R1023" s="23">
        <f t="shared" si="171"/>
        <v>0.47001692739030243</v>
      </c>
      <c r="S1023" s="20">
        <f t="shared" si="172"/>
        <v>0</v>
      </c>
      <c r="T1023" s="20">
        <f t="shared" si="173"/>
        <v>0</v>
      </c>
      <c r="U1023" s="20">
        <f>(0.5*'Vehicle Data'!$C$3*(E1023^2-E1022^2))/1000</f>
        <v>0</v>
      </c>
      <c r="V1023" s="20">
        <f t="shared" si="175"/>
        <v>0</v>
      </c>
      <c r="W1023" s="37">
        <f>SUM(V$3:V1023)/3600</f>
        <v>0.2349842482853223</v>
      </c>
      <c r="Y1023" s="3"/>
    </row>
    <row r="1024" spans="1:25" x14ac:dyDescent="0.3">
      <c r="A1024" s="8" t="s">
        <v>19</v>
      </c>
      <c r="B1024" s="8">
        <v>1021</v>
      </c>
      <c r="C1024" s="8">
        <v>432</v>
      </c>
      <c r="D1024" s="13">
        <v>0</v>
      </c>
      <c r="E1024" s="26">
        <f t="shared" si="167"/>
        <v>0</v>
      </c>
      <c r="F1024" s="26">
        <f>SUM(E$3:E1024)</f>
        <v>7850.4166666666733</v>
      </c>
      <c r="G1024" s="32">
        <f t="shared" si="176"/>
        <v>0</v>
      </c>
      <c r="H1024" s="32">
        <f t="shared" si="174"/>
        <v>0</v>
      </c>
      <c r="I1024" s="35">
        <f>'Vehicle Data'!$C$8</f>
        <v>185.52672000000001</v>
      </c>
      <c r="J1024" s="35">
        <f>0.5*'Vehicle Data'!$C$4*'Vehicle Data'!$C$9*'Vehicle Data'!$C$6*(Calculations!E1024^2)</f>
        <v>0</v>
      </c>
      <c r="K1024" s="35">
        <f>'Vehicle Data'!$C$3*G1024</f>
        <v>0</v>
      </c>
      <c r="L1024" s="35">
        <f t="shared" si="168"/>
        <v>185.52672000000001</v>
      </c>
      <c r="M1024" s="22">
        <f t="shared" si="166"/>
        <v>0</v>
      </c>
      <c r="N1024" s="22">
        <f>SUM(M$3:M1024)</f>
        <v>3591464.1555926087</v>
      </c>
      <c r="O1024" s="22">
        <f t="shared" si="169"/>
        <v>0.99762893210905801</v>
      </c>
      <c r="P1024" s="23">
        <f t="shared" si="170"/>
        <v>0</v>
      </c>
      <c r="Q1024" s="23">
        <f>SUMIF(P$3:P1024, "&lt;0")</f>
        <v>-1692060.9386050887</v>
      </c>
      <c r="R1024" s="23">
        <f t="shared" si="171"/>
        <v>0.47001692739030243</v>
      </c>
      <c r="S1024" s="20">
        <f t="shared" si="172"/>
        <v>0</v>
      </c>
      <c r="T1024" s="20">
        <f t="shared" si="173"/>
        <v>0</v>
      </c>
      <c r="U1024" s="20">
        <f>(0.5*'Vehicle Data'!$C$3*(E1024^2-E1023^2))/1000</f>
        <v>0</v>
      </c>
      <c r="V1024" s="20">
        <f t="shared" si="175"/>
        <v>0</v>
      </c>
      <c r="W1024" s="37">
        <f>SUM(V$3:V1024)/3600</f>
        <v>0.2349842482853223</v>
      </c>
      <c r="Y1024" s="3"/>
    </row>
    <row r="1025" spans="1:25" x14ac:dyDescent="0.3">
      <c r="A1025" s="8" t="s">
        <v>19</v>
      </c>
      <c r="B1025" s="8">
        <v>1022</v>
      </c>
      <c r="C1025" s="8">
        <v>433</v>
      </c>
      <c r="D1025" s="13">
        <v>0</v>
      </c>
      <c r="E1025" s="26">
        <f t="shared" si="167"/>
        <v>0</v>
      </c>
      <c r="F1025" s="26">
        <f>SUM(E$3:E1025)</f>
        <v>7850.4166666666733</v>
      </c>
      <c r="G1025" s="32">
        <f t="shared" si="176"/>
        <v>0</v>
      </c>
      <c r="H1025" s="32">
        <f t="shared" si="174"/>
        <v>0</v>
      </c>
      <c r="I1025" s="35">
        <f>'Vehicle Data'!$C$8</f>
        <v>185.52672000000001</v>
      </c>
      <c r="J1025" s="35">
        <f>0.5*'Vehicle Data'!$C$4*'Vehicle Data'!$C$9*'Vehicle Data'!$C$6*(Calculations!E1025^2)</f>
        <v>0</v>
      </c>
      <c r="K1025" s="35">
        <f>'Vehicle Data'!$C$3*G1025</f>
        <v>0</v>
      </c>
      <c r="L1025" s="35">
        <f t="shared" si="168"/>
        <v>185.52672000000001</v>
      </c>
      <c r="M1025" s="22">
        <f t="shared" si="166"/>
        <v>0</v>
      </c>
      <c r="N1025" s="22">
        <f>SUM(M$3:M1025)</f>
        <v>3591464.1555926087</v>
      </c>
      <c r="O1025" s="22">
        <f t="shared" si="169"/>
        <v>0.99762893210905801</v>
      </c>
      <c r="P1025" s="23">
        <f t="shared" si="170"/>
        <v>0</v>
      </c>
      <c r="Q1025" s="23">
        <f>SUMIF(P$3:P1025, "&lt;0")</f>
        <v>-1692060.9386050887</v>
      </c>
      <c r="R1025" s="23">
        <f t="shared" si="171"/>
        <v>0.47001692739030243</v>
      </c>
      <c r="S1025" s="20">
        <f t="shared" si="172"/>
        <v>0</v>
      </c>
      <c r="T1025" s="20">
        <f t="shared" si="173"/>
        <v>0</v>
      </c>
      <c r="U1025" s="20">
        <f>(0.5*'Vehicle Data'!$C$3*(E1025^2-E1024^2))/1000</f>
        <v>0</v>
      </c>
      <c r="V1025" s="20">
        <f t="shared" si="175"/>
        <v>0</v>
      </c>
      <c r="W1025" s="37">
        <f>SUM(V$3:V1025)/3600</f>
        <v>0.2349842482853223</v>
      </c>
      <c r="Y1025" s="3"/>
    </row>
    <row r="1026" spans="1:25" x14ac:dyDescent="0.3">
      <c r="A1026" s="10" t="s">
        <v>20</v>
      </c>
      <c r="B1026" s="10">
        <v>1023</v>
      </c>
      <c r="C1026" s="10">
        <v>1</v>
      </c>
      <c r="D1026" s="27">
        <v>0</v>
      </c>
      <c r="E1026" s="28">
        <f t="shared" si="167"/>
        <v>0</v>
      </c>
      <c r="F1026" s="28">
        <f>SUM(E$3:E1026)</f>
        <v>7850.4166666666733</v>
      </c>
      <c r="G1026" s="33">
        <f t="shared" si="176"/>
        <v>0</v>
      </c>
      <c r="H1026" s="33">
        <f t="shared" si="174"/>
        <v>0</v>
      </c>
      <c r="I1026" s="35">
        <f>'Vehicle Data'!$C$8</f>
        <v>185.52672000000001</v>
      </c>
      <c r="J1026" s="35">
        <f>0.5*'Vehicle Data'!$C$4*'Vehicle Data'!$C$9*'Vehicle Data'!$C$6*(Calculations!E1026^2)</f>
        <v>0</v>
      </c>
      <c r="K1026" s="35">
        <f>'Vehicle Data'!$C$3*G1026</f>
        <v>0</v>
      </c>
      <c r="L1026" s="35">
        <f t="shared" si="168"/>
        <v>185.52672000000001</v>
      </c>
      <c r="M1026" s="22">
        <f t="shared" si="166"/>
        <v>0</v>
      </c>
      <c r="N1026" s="22">
        <f>SUM(M$3:M1026)</f>
        <v>3591464.1555926087</v>
      </c>
      <c r="O1026" s="22">
        <f t="shared" si="169"/>
        <v>0.99762893210905801</v>
      </c>
      <c r="P1026" s="23">
        <f t="shared" si="170"/>
        <v>0</v>
      </c>
      <c r="Q1026" s="23">
        <f>SUMIF(P$3:P1026, "&lt;0")</f>
        <v>-1692060.9386050887</v>
      </c>
      <c r="R1026" s="23">
        <f t="shared" si="171"/>
        <v>0.47001692739030243</v>
      </c>
      <c r="S1026" s="20">
        <f t="shared" si="172"/>
        <v>0</v>
      </c>
      <c r="T1026" s="20">
        <f t="shared" si="173"/>
        <v>0</v>
      </c>
      <c r="U1026" s="20">
        <f>(0.5*'Vehicle Data'!$C$3*(E1026^2-E1025^2))/1000</f>
        <v>0</v>
      </c>
      <c r="V1026" s="20">
        <f t="shared" si="175"/>
        <v>0</v>
      </c>
      <c r="W1026" s="37">
        <f>SUM(V$3:V1026)/3600</f>
        <v>0.2349842482853223</v>
      </c>
      <c r="Y1026" s="3"/>
    </row>
    <row r="1027" spans="1:25" x14ac:dyDescent="0.3">
      <c r="A1027" s="10" t="s">
        <v>20</v>
      </c>
      <c r="B1027" s="10">
        <v>1024</v>
      </c>
      <c r="C1027" s="10">
        <v>2</v>
      </c>
      <c r="D1027" s="14">
        <v>0</v>
      </c>
      <c r="E1027" s="28">
        <f t="shared" si="167"/>
        <v>0</v>
      </c>
      <c r="F1027" s="28">
        <f>SUM(E$3:E1027)</f>
        <v>7850.4166666666733</v>
      </c>
      <c r="G1027" s="33">
        <f t="shared" si="176"/>
        <v>0</v>
      </c>
      <c r="H1027" s="33">
        <f t="shared" si="174"/>
        <v>0</v>
      </c>
      <c r="I1027" s="35">
        <f>'Vehicle Data'!$C$8</f>
        <v>185.52672000000001</v>
      </c>
      <c r="J1027" s="35">
        <f>0.5*'Vehicle Data'!$C$4*'Vehicle Data'!$C$9*'Vehicle Data'!$C$6*(Calculations!E1027^2)</f>
        <v>0</v>
      </c>
      <c r="K1027" s="35">
        <f>'Vehicle Data'!$C$3*G1027</f>
        <v>0</v>
      </c>
      <c r="L1027" s="35">
        <f t="shared" si="168"/>
        <v>185.52672000000001</v>
      </c>
      <c r="M1027" s="22">
        <f t="shared" ref="M1027:M1090" si="177">IF(G1027&gt;0,L1027*E1027,0)</f>
        <v>0</v>
      </c>
      <c r="N1027" s="22">
        <f>SUM(M$3:M1027)</f>
        <v>3591464.1555926087</v>
      </c>
      <c r="O1027" s="22">
        <f t="shared" si="169"/>
        <v>0.99762893210905801</v>
      </c>
      <c r="P1027" s="23">
        <f t="shared" si="170"/>
        <v>0</v>
      </c>
      <c r="Q1027" s="23">
        <f>SUMIF(P$3:P1027, "&lt;0")</f>
        <v>-1692060.9386050887</v>
      </c>
      <c r="R1027" s="23">
        <f t="shared" si="171"/>
        <v>0.47001692739030243</v>
      </c>
      <c r="S1027" s="20">
        <f t="shared" si="172"/>
        <v>0</v>
      </c>
      <c r="T1027" s="20">
        <f t="shared" si="173"/>
        <v>0</v>
      </c>
      <c r="U1027" s="20">
        <f>(0.5*'Vehicle Data'!$C$3*(E1027^2-E1026^2))/1000</f>
        <v>0</v>
      </c>
      <c r="V1027" s="20">
        <f t="shared" si="175"/>
        <v>0</v>
      </c>
      <c r="W1027" s="37">
        <f>SUM(V$3:V1027)/3600</f>
        <v>0.2349842482853223</v>
      </c>
      <c r="Y1027" s="3"/>
    </row>
    <row r="1028" spans="1:25" x14ac:dyDescent="0.3">
      <c r="A1028" s="10" t="s">
        <v>20</v>
      </c>
      <c r="B1028" s="10">
        <v>1025</v>
      </c>
      <c r="C1028" s="10">
        <v>3</v>
      </c>
      <c r="D1028" s="14">
        <v>0</v>
      </c>
      <c r="E1028" s="28">
        <f t="shared" ref="E1028:E1091" si="178">D1028/3.6</f>
        <v>0</v>
      </c>
      <c r="F1028" s="28">
        <f>SUM(E$3:E1028)</f>
        <v>7850.4166666666733</v>
      </c>
      <c r="G1028" s="33">
        <f t="shared" si="176"/>
        <v>0</v>
      </c>
      <c r="H1028" s="33">
        <f t="shared" si="174"/>
        <v>5.5555555555555559E-2</v>
      </c>
      <c r="I1028" s="35">
        <f>'Vehicle Data'!$C$8</f>
        <v>185.52672000000001</v>
      </c>
      <c r="J1028" s="35">
        <f>0.5*'Vehicle Data'!$C$4*'Vehicle Data'!$C$9*'Vehicle Data'!$C$6*(Calculations!E1028^2)</f>
        <v>0</v>
      </c>
      <c r="K1028" s="35">
        <f>'Vehicle Data'!$C$3*G1028</f>
        <v>0</v>
      </c>
      <c r="L1028" s="35">
        <f t="shared" ref="L1028:L1091" si="179">SUM(I1028:K1028)</f>
        <v>185.52672000000001</v>
      </c>
      <c r="M1028" s="22">
        <f t="shared" si="177"/>
        <v>0</v>
      </c>
      <c r="N1028" s="22">
        <f>SUM(M$3:M1028)</f>
        <v>3591464.1555926087</v>
      </c>
      <c r="O1028" s="22">
        <f t="shared" ref="O1028:O1091" si="180">N1028/3600000</f>
        <v>0.99762893210905801</v>
      </c>
      <c r="P1028" s="23">
        <f t="shared" ref="P1028:P1091" si="181">IF(G1028&lt;0,E1028*L1028,0)</f>
        <v>0</v>
      </c>
      <c r="Q1028" s="23">
        <f>SUMIF(P$3:P1028, "&lt;0")</f>
        <v>-1692060.9386050887</v>
      </c>
      <c r="R1028" s="23">
        <f t="shared" ref="R1028:R1091" si="182">Q1028/3600000*-1</f>
        <v>0.47001692739030243</v>
      </c>
      <c r="S1028" s="20">
        <f t="shared" ref="S1028:S1091" si="183">IF(M1028&gt;0,M1028,P1028)</f>
        <v>0</v>
      </c>
      <c r="T1028" s="20">
        <f t="shared" ref="T1028:T1091" si="184">L1028*E1028/1000</f>
        <v>0</v>
      </c>
      <c r="U1028" s="20">
        <f>(0.5*'Vehicle Data'!$C$3*(E1028^2-E1027^2))/1000</f>
        <v>0</v>
      </c>
      <c r="V1028" s="20">
        <f t="shared" si="175"/>
        <v>0</v>
      </c>
      <c r="W1028" s="37">
        <f>SUM(V$3:V1028)/3600</f>
        <v>0.2349842482853223</v>
      </c>
      <c r="Y1028" s="3"/>
    </row>
    <row r="1029" spans="1:25" x14ac:dyDescent="0.3">
      <c r="A1029" s="10" t="s">
        <v>20</v>
      </c>
      <c r="B1029" s="10">
        <v>1026</v>
      </c>
      <c r="C1029" s="10">
        <v>4</v>
      </c>
      <c r="D1029" s="14">
        <v>0</v>
      </c>
      <c r="E1029" s="28">
        <f t="shared" si="178"/>
        <v>0</v>
      </c>
      <c r="F1029" s="28">
        <f>SUM(E$3:E1029)</f>
        <v>7850.4166666666733</v>
      </c>
      <c r="G1029" s="33">
        <f t="shared" si="176"/>
        <v>0.11111111111111112</v>
      </c>
      <c r="H1029" s="33">
        <f t="shared" ref="H1029:H1092" si="185">($G1030-$G1028)/2</f>
        <v>0.25</v>
      </c>
      <c r="I1029" s="35">
        <f>'Vehicle Data'!$C$8</f>
        <v>185.52672000000001</v>
      </c>
      <c r="J1029" s="35">
        <f>0.5*'Vehicle Data'!$C$4*'Vehicle Data'!$C$9*'Vehicle Data'!$C$6*(Calculations!E1029^2)</f>
        <v>0</v>
      </c>
      <c r="K1029" s="35">
        <f>'Vehicle Data'!$C$3*G1029</f>
        <v>175.11111111111111</v>
      </c>
      <c r="L1029" s="35">
        <f t="shared" si="179"/>
        <v>360.63783111111115</v>
      </c>
      <c r="M1029" s="22">
        <f t="shared" si="177"/>
        <v>0</v>
      </c>
      <c r="N1029" s="22">
        <f>SUM(M$3:M1029)</f>
        <v>3591464.1555926087</v>
      </c>
      <c r="O1029" s="22">
        <f t="shared" si="180"/>
        <v>0.99762893210905801</v>
      </c>
      <c r="P1029" s="23">
        <f t="shared" si="181"/>
        <v>0</v>
      </c>
      <c r="Q1029" s="23">
        <f>SUMIF(P$3:P1029, "&lt;0")</f>
        <v>-1692060.9386050887</v>
      </c>
      <c r="R1029" s="23">
        <f t="shared" si="182"/>
        <v>0.47001692739030243</v>
      </c>
      <c r="S1029" s="20">
        <f t="shared" si="183"/>
        <v>0</v>
      </c>
      <c r="T1029" s="20">
        <f t="shared" si="184"/>
        <v>0</v>
      </c>
      <c r="U1029" s="20">
        <f>(0.5*'Vehicle Data'!$C$3*(E1029^2-E1028^2))/1000</f>
        <v>0</v>
      </c>
      <c r="V1029" s="20">
        <f t="shared" ref="V1029:V1092" si="186">IF(U1028-U1029&gt;0,(U1028-U1029)*0.8,0)</f>
        <v>0</v>
      </c>
      <c r="W1029" s="37">
        <f>SUM(V$3:V1029)/3600</f>
        <v>0.2349842482853223</v>
      </c>
      <c r="Y1029" s="3"/>
    </row>
    <row r="1030" spans="1:25" x14ac:dyDescent="0.3">
      <c r="A1030" s="10" t="s">
        <v>20</v>
      </c>
      <c r="B1030" s="10">
        <v>1027</v>
      </c>
      <c r="C1030" s="10">
        <v>5</v>
      </c>
      <c r="D1030" s="14">
        <v>0.8</v>
      </c>
      <c r="E1030" s="28">
        <f t="shared" si="178"/>
        <v>0.22222222222222224</v>
      </c>
      <c r="F1030" s="28">
        <f>SUM(E$3:E1030)</f>
        <v>7850.638888888896</v>
      </c>
      <c r="G1030" s="33">
        <f t="shared" ref="G1030:G1093" si="187">($D1031-$D1029)/2/3.6</f>
        <v>0.5</v>
      </c>
      <c r="H1030" s="33">
        <f t="shared" si="185"/>
        <v>0.48611111111111105</v>
      </c>
      <c r="I1030" s="35">
        <f>'Vehicle Data'!$C$8</f>
        <v>185.52672000000001</v>
      </c>
      <c r="J1030" s="35">
        <f>0.5*'Vehicle Data'!$C$4*'Vehicle Data'!$C$9*'Vehicle Data'!$C$6*(Calculations!E1030^2)</f>
        <v>2.4844444444444447E-2</v>
      </c>
      <c r="K1030" s="35">
        <f>'Vehicle Data'!$C$3*G1030</f>
        <v>788</v>
      </c>
      <c r="L1030" s="35">
        <f t="shared" si="179"/>
        <v>973.55156444444447</v>
      </c>
      <c r="M1030" s="22">
        <f t="shared" si="177"/>
        <v>216.34479209876545</v>
      </c>
      <c r="N1030" s="22">
        <f>SUM(M$3:M1030)</f>
        <v>3591680.5003847075</v>
      </c>
      <c r="O1030" s="22">
        <f t="shared" si="180"/>
        <v>0.99768902788464098</v>
      </c>
      <c r="P1030" s="23">
        <f t="shared" si="181"/>
        <v>0</v>
      </c>
      <c r="Q1030" s="23">
        <f>SUMIF(P$3:P1030, "&lt;0")</f>
        <v>-1692060.9386050887</v>
      </c>
      <c r="R1030" s="23">
        <f t="shared" si="182"/>
        <v>0.47001692739030243</v>
      </c>
      <c r="S1030" s="20">
        <f t="shared" si="183"/>
        <v>216.34479209876545</v>
      </c>
      <c r="T1030" s="20">
        <f t="shared" si="184"/>
        <v>0.21634479209876545</v>
      </c>
      <c r="U1030" s="20">
        <f>(0.5*'Vehicle Data'!$C$3*(E1030^2-E1029^2))/1000</f>
        <v>3.8913580246913583E-2</v>
      </c>
      <c r="V1030" s="20">
        <f t="shared" si="186"/>
        <v>0</v>
      </c>
      <c r="W1030" s="37">
        <f>SUM(V$3:V1030)/3600</f>
        <v>0.2349842482853223</v>
      </c>
      <c r="Y1030" s="3"/>
    </row>
    <row r="1031" spans="1:25" x14ac:dyDescent="0.3">
      <c r="A1031" s="10" t="s">
        <v>20</v>
      </c>
      <c r="B1031" s="10">
        <v>1028</v>
      </c>
      <c r="C1031" s="10">
        <v>6</v>
      </c>
      <c r="D1031" s="14">
        <v>3.6</v>
      </c>
      <c r="E1031" s="28">
        <f t="shared" si="178"/>
        <v>1</v>
      </c>
      <c r="F1031" s="28">
        <f>SUM(E$3:E1031)</f>
        <v>7851.638888888896</v>
      </c>
      <c r="G1031" s="33">
        <f t="shared" si="187"/>
        <v>1.0833333333333333</v>
      </c>
      <c r="H1031" s="33">
        <f t="shared" si="185"/>
        <v>0.51388888888888884</v>
      </c>
      <c r="I1031" s="35">
        <f>'Vehicle Data'!$C$8</f>
        <v>185.52672000000001</v>
      </c>
      <c r="J1031" s="35">
        <f>0.5*'Vehicle Data'!$C$4*'Vehicle Data'!$C$9*'Vehicle Data'!$C$6*(Calculations!E1031^2)</f>
        <v>0.50309999999999999</v>
      </c>
      <c r="K1031" s="35">
        <f>'Vehicle Data'!$C$3*G1031</f>
        <v>1707.3333333333333</v>
      </c>
      <c r="L1031" s="35">
        <f t="shared" si="179"/>
        <v>1893.3631533333332</v>
      </c>
      <c r="M1031" s="22">
        <f t="shared" si="177"/>
        <v>1893.3631533333332</v>
      </c>
      <c r="N1031" s="22">
        <f>SUM(M$3:M1031)</f>
        <v>3593573.8635380408</v>
      </c>
      <c r="O1031" s="22">
        <f t="shared" si="180"/>
        <v>0.99821496209390026</v>
      </c>
      <c r="P1031" s="23">
        <f t="shared" si="181"/>
        <v>0</v>
      </c>
      <c r="Q1031" s="23">
        <f>SUMIF(P$3:P1031, "&lt;0")</f>
        <v>-1692060.9386050887</v>
      </c>
      <c r="R1031" s="23">
        <f t="shared" si="182"/>
        <v>0.47001692739030243</v>
      </c>
      <c r="S1031" s="20">
        <f t="shared" si="183"/>
        <v>1893.3631533333332</v>
      </c>
      <c r="T1031" s="20">
        <f t="shared" si="184"/>
        <v>1.8933631533333333</v>
      </c>
      <c r="U1031" s="20">
        <f>(0.5*'Vehicle Data'!$C$3*(E1031^2-E1030^2))/1000</f>
        <v>0.74908641975308643</v>
      </c>
      <c r="V1031" s="20">
        <f t="shared" si="186"/>
        <v>0</v>
      </c>
      <c r="W1031" s="37">
        <f>SUM(V$3:V1031)/3600</f>
        <v>0.2349842482853223</v>
      </c>
      <c r="Y1031" s="3"/>
    </row>
    <row r="1032" spans="1:25" x14ac:dyDescent="0.3">
      <c r="A1032" s="10" t="s">
        <v>20</v>
      </c>
      <c r="B1032" s="10">
        <v>1029</v>
      </c>
      <c r="C1032" s="10">
        <v>7</v>
      </c>
      <c r="D1032" s="14">
        <v>8.6</v>
      </c>
      <c r="E1032" s="28">
        <f t="shared" si="178"/>
        <v>2.3888888888888888</v>
      </c>
      <c r="F1032" s="28">
        <f>SUM(E$3:E1032)</f>
        <v>7854.0277777777846</v>
      </c>
      <c r="G1032" s="33">
        <f t="shared" si="187"/>
        <v>1.5277777777777777</v>
      </c>
      <c r="H1032" s="33">
        <f t="shared" si="185"/>
        <v>0.25</v>
      </c>
      <c r="I1032" s="35">
        <f>'Vehicle Data'!$C$8</f>
        <v>185.52672000000001</v>
      </c>
      <c r="J1032" s="35">
        <f>0.5*'Vehicle Data'!$C$4*'Vehicle Data'!$C$9*'Vehicle Data'!$C$6*(Calculations!E1032^2)</f>
        <v>2.8710861111111106</v>
      </c>
      <c r="K1032" s="35">
        <f>'Vehicle Data'!$C$3*G1032</f>
        <v>2407.7777777777778</v>
      </c>
      <c r="L1032" s="35">
        <f t="shared" si="179"/>
        <v>2596.1755838888889</v>
      </c>
      <c r="M1032" s="22">
        <f t="shared" si="177"/>
        <v>6201.9750059567905</v>
      </c>
      <c r="N1032" s="22">
        <f>SUM(M$3:M1032)</f>
        <v>3599775.8385439976</v>
      </c>
      <c r="O1032" s="22">
        <f t="shared" si="180"/>
        <v>0.99993773292888821</v>
      </c>
      <c r="P1032" s="23">
        <f t="shared" si="181"/>
        <v>0</v>
      </c>
      <c r="Q1032" s="23">
        <f>SUMIF(P$3:P1032, "&lt;0")</f>
        <v>-1692060.9386050887</v>
      </c>
      <c r="R1032" s="23">
        <f t="shared" si="182"/>
        <v>0.47001692739030243</v>
      </c>
      <c r="S1032" s="20">
        <f t="shared" si="183"/>
        <v>6201.9750059567905</v>
      </c>
      <c r="T1032" s="20">
        <f t="shared" si="184"/>
        <v>6.2019750059567906</v>
      </c>
      <c r="U1032" s="20">
        <f>(0.5*'Vehicle Data'!$C$3*(E1032^2-E1031^2))/1000</f>
        <v>3.7089506172839499</v>
      </c>
      <c r="V1032" s="20">
        <f t="shared" si="186"/>
        <v>0</v>
      </c>
      <c r="W1032" s="37">
        <f>SUM(V$3:V1032)/3600</f>
        <v>0.2349842482853223</v>
      </c>
      <c r="Y1032" s="3"/>
    </row>
    <row r="1033" spans="1:25" x14ac:dyDescent="0.3">
      <c r="A1033" s="10" t="s">
        <v>20</v>
      </c>
      <c r="B1033" s="10">
        <v>1030</v>
      </c>
      <c r="C1033" s="10">
        <v>8</v>
      </c>
      <c r="D1033" s="14">
        <v>14.6</v>
      </c>
      <c r="E1033" s="28">
        <f t="shared" si="178"/>
        <v>4.0555555555555554</v>
      </c>
      <c r="F1033" s="28">
        <f>SUM(E$3:E1033)</f>
        <v>7858.0833333333403</v>
      </c>
      <c r="G1033" s="33">
        <f t="shared" si="187"/>
        <v>1.5833333333333333</v>
      </c>
      <c r="H1033" s="33">
        <f t="shared" si="185"/>
        <v>-8.333333333333337E-2</v>
      </c>
      <c r="I1033" s="35">
        <f>'Vehicle Data'!$C$8</f>
        <v>185.52672000000001</v>
      </c>
      <c r="J1033" s="35">
        <f>0.5*'Vehicle Data'!$C$4*'Vehicle Data'!$C$9*'Vehicle Data'!$C$6*(Calculations!E1033^2)</f>
        <v>8.2747527777777758</v>
      </c>
      <c r="K1033" s="35">
        <f>'Vehicle Data'!$C$3*G1033</f>
        <v>2495.333333333333</v>
      </c>
      <c r="L1033" s="35">
        <f t="shared" si="179"/>
        <v>2689.1348061111107</v>
      </c>
      <c r="M1033" s="22">
        <f t="shared" si="177"/>
        <v>10905.935602561727</v>
      </c>
      <c r="N1033" s="22">
        <f>SUM(M$3:M1033)</f>
        <v>3610681.7741465592</v>
      </c>
      <c r="O1033" s="22">
        <f t="shared" si="180"/>
        <v>1.0029671594851552</v>
      </c>
      <c r="P1033" s="23">
        <f t="shared" si="181"/>
        <v>0</v>
      </c>
      <c r="Q1033" s="23">
        <f>SUMIF(P$3:P1033, "&lt;0")</f>
        <v>-1692060.9386050887</v>
      </c>
      <c r="R1033" s="23">
        <f t="shared" si="182"/>
        <v>0.47001692739030243</v>
      </c>
      <c r="S1033" s="20">
        <f t="shared" si="183"/>
        <v>10905.935602561727</v>
      </c>
      <c r="T1033" s="20">
        <f t="shared" si="184"/>
        <v>10.905935602561728</v>
      </c>
      <c r="U1033" s="20">
        <f>(0.5*'Vehicle Data'!$C$3*(E1033^2-E1032^2))/1000</f>
        <v>8.4637037037037022</v>
      </c>
      <c r="V1033" s="20">
        <f t="shared" si="186"/>
        <v>0</v>
      </c>
      <c r="W1033" s="37">
        <f>SUM(V$3:V1033)/3600</f>
        <v>0.2349842482853223</v>
      </c>
      <c r="Y1033" s="3"/>
    </row>
    <row r="1034" spans="1:25" x14ac:dyDescent="0.3">
      <c r="A1034" s="10" t="s">
        <v>20</v>
      </c>
      <c r="B1034" s="10">
        <v>1031</v>
      </c>
      <c r="C1034" s="10">
        <v>9</v>
      </c>
      <c r="D1034" s="14">
        <v>20</v>
      </c>
      <c r="E1034" s="28">
        <f t="shared" si="178"/>
        <v>5.5555555555555554</v>
      </c>
      <c r="F1034" s="28">
        <f>SUM(E$3:E1034)</f>
        <v>7863.638888888896</v>
      </c>
      <c r="G1034" s="33">
        <f t="shared" si="187"/>
        <v>1.3611111111111109</v>
      </c>
      <c r="H1034" s="33">
        <f t="shared" si="185"/>
        <v>-0.22222222222222221</v>
      </c>
      <c r="I1034" s="35">
        <f>'Vehicle Data'!$C$8</f>
        <v>185.52672000000001</v>
      </c>
      <c r="J1034" s="35">
        <f>0.5*'Vehicle Data'!$C$4*'Vehicle Data'!$C$9*'Vehicle Data'!$C$6*(Calculations!E1034^2)</f>
        <v>15.527777777777777</v>
      </c>
      <c r="K1034" s="35">
        <f>'Vehicle Data'!$C$3*G1034</f>
        <v>2145.1111111111109</v>
      </c>
      <c r="L1034" s="35">
        <f t="shared" si="179"/>
        <v>2346.1656088888885</v>
      </c>
      <c r="M1034" s="22">
        <f t="shared" si="177"/>
        <v>13034.253382716048</v>
      </c>
      <c r="N1034" s="22">
        <f>SUM(M$3:M1034)</f>
        <v>3623716.027529275</v>
      </c>
      <c r="O1034" s="22">
        <f t="shared" si="180"/>
        <v>1.0065877854247987</v>
      </c>
      <c r="P1034" s="23">
        <f t="shared" si="181"/>
        <v>0</v>
      </c>
      <c r="Q1034" s="23">
        <f>SUMIF(P$3:P1034, "&lt;0")</f>
        <v>-1692060.9386050887</v>
      </c>
      <c r="R1034" s="23">
        <f t="shared" si="182"/>
        <v>0.47001692739030243</v>
      </c>
      <c r="S1034" s="20">
        <f t="shared" si="183"/>
        <v>13034.253382716048</v>
      </c>
      <c r="T1034" s="20">
        <f t="shared" si="184"/>
        <v>13.034253382716047</v>
      </c>
      <c r="U1034" s="20">
        <f>(0.5*'Vehicle Data'!$C$3*(E1034^2-E1033^2))/1000</f>
        <v>11.360333333333333</v>
      </c>
      <c r="V1034" s="20">
        <f t="shared" si="186"/>
        <v>0</v>
      </c>
      <c r="W1034" s="37">
        <f>SUM(V$3:V1034)/3600</f>
        <v>0.2349842482853223</v>
      </c>
      <c r="Y1034" s="3"/>
    </row>
    <row r="1035" spans="1:25" x14ac:dyDescent="0.3">
      <c r="A1035" s="10" t="s">
        <v>20</v>
      </c>
      <c r="B1035" s="10">
        <v>1032</v>
      </c>
      <c r="C1035" s="10">
        <v>10</v>
      </c>
      <c r="D1035" s="14">
        <v>24.4</v>
      </c>
      <c r="E1035" s="28">
        <f t="shared" si="178"/>
        <v>6.7777777777777768</v>
      </c>
      <c r="F1035" s="28">
        <f>SUM(E$3:E1035)</f>
        <v>7870.4166666666733</v>
      </c>
      <c r="G1035" s="33">
        <f t="shared" si="187"/>
        <v>1.1388888888888888</v>
      </c>
      <c r="H1035" s="33">
        <f t="shared" si="185"/>
        <v>-0.17361111111111094</v>
      </c>
      <c r="I1035" s="35">
        <f>'Vehicle Data'!$C$8</f>
        <v>185.52672000000001</v>
      </c>
      <c r="J1035" s="35">
        <f>0.5*'Vehicle Data'!$C$4*'Vehicle Data'!$C$9*'Vehicle Data'!$C$6*(Calculations!E1035^2)</f>
        <v>23.111544444444437</v>
      </c>
      <c r="K1035" s="35">
        <f>'Vehicle Data'!$C$3*G1035</f>
        <v>1794.8888888888889</v>
      </c>
      <c r="L1035" s="35">
        <f t="shared" si="179"/>
        <v>2003.5271533333334</v>
      </c>
      <c r="M1035" s="22">
        <f t="shared" si="177"/>
        <v>13579.461817037036</v>
      </c>
      <c r="N1035" s="22">
        <f>SUM(M$3:M1035)</f>
        <v>3637295.4893463119</v>
      </c>
      <c r="O1035" s="22">
        <f t="shared" si="180"/>
        <v>1.0103598581517532</v>
      </c>
      <c r="P1035" s="23">
        <f t="shared" si="181"/>
        <v>0</v>
      </c>
      <c r="Q1035" s="23">
        <f>SUMIF(P$3:P1035, "&lt;0")</f>
        <v>-1692060.9386050887</v>
      </c>
      <c r="R1035" s="23">
        <f t="shared" si="182"/>
        <v>0.47001692739030243</v>
      </c>
      <c r="S1035" s="20">
        <f t="shared" si="183"/>
        <v>13579.461817037036</v>
      </c>
      <c r="T1035" s="20">
        <f t="shared" si="184"/>
        <v>13.579461817037036</v>
      </c>
      <c r="U1035" s="20">
        <f>(0.5*'Vehicle Data'!$C$3*(E1035^2-E1034^2))/1000</f>
        <v>11.87837037037036</v>
      </c>
      <c r="V1035" s="20">
        <f t="shared" si="186"/>
        <v>0</v>
      </c>
      <c r="W1035" s="37">
        <f>SUM(V$3:V1035)/3600</f>
        <v>0.2349842482853223</v>
      </c>
      <c r="Y1035" s="3"/>
    </row>
    <row r="1036" spans="1:25" x14ac:dyDescent="0.3">
      <c r="A1036" s="10" t="s">
        <v>20</v>
      </c>
      <c r="B1036" s="10">
        <v>1033</v>
      </c>
      <c r="C1036" s="10">
        <v>11</v>
      </c>
      <c r="D1036" s="14">
        <v>28.2</v>
      </c>
      <c r="E1036" s="28">
        <f t="shared" si="178"/>
        <v>7.833333333333333</v>
      </c>
      <c r="F1036" s="28">
        <f>SUM(E$3:E1036)</f>
        <v>7878.2500000000064</v>
      </c>
      <c r="G1036" s="33">
        <f t="shared" si="187"/>
        <v>1.0138888888888891</v>
      </c>
      <c r="H1036" s="33">
        <f t="shared" si="185"/>
        <v>-9.7222222222222154E-2</v>
      </c>
      <c r="I1036" s="35">
        <f>'Vehicle Data'!$C$8</f>
        <v>185.52672000000001</v>
      </c>
      <c r="J1036" s="35">
        <f>0.5*'Vehicle Data'!$C$4*'Vehicle Data'!$C$9*'Vehicle Data'!$C$6*(Calculations!E1036^2)</f>
        <v>30.870774999999998</v>
      </c>
      <c r="K1036" s="35">
        <f>'Vehicle Data'!$C$3*G1036</f>
        <v>1597.8888888888891</v>
      </c>
      <c r="L1036" s="35">
        <f t="shared" si="179"/>
        <v>1814.2863838888891</v>
      </c>
      <c r="M1036" s="22">
        <f t="shared" si="177"/>
        <v>14211.910007129631</v>
      </c>
      <c r="N1036" s="22">
        <f>SUM(M$3:M1036)</f>
        <v>3651507.3993534413</v>
      </c>
      <c r="O1036" s="22">
        <f t="shared" si="180"/>
        <v>1.0143076109315114</v>
      </c>
      <c r="P1036" s="23">
        <f t="shared" si="181"/>
        <v>0</v>
      </c>
      <c r="Q1036" s="23">
        <f>SUMIF(P$3:P1036, "&lt;0")</f>
        <v>-1692060.9386050887</v>
      </c>
      <c r="R1036" s="23">
        <f t="shared" si="182"/>
        <v>0.47001692739030243</v>
      </c>
      <c r="S1036" s="20">
        <f t="shared" si="183"/>
        <v>14211.910007129631</v>
      </c>
      <c r="T1036" s="20">
        <f t="shared" si="184"/>
        <v>14.21191000712963</v>
      </c>
      <c r="U1036" s="20">
        <f>(0.5*'Vehicle Data'!$C$3*(E1036^2-E1035^2))/1000</f>
        <v>12.153197530864205</v>
      </c>
      <c r="V1036" s="20">
        <f t="shared" si="186"/>
        <v>0</v>
      </c>
      <c r="W1036" s="37">
        <f>SUM(V$3:V1036)/3600</f>
        <v>0.2349842482853223</v>
      </c>
      <c r="Y1036" s="3"/>
    </row>
    <row r="1037" spans="1:25" x14ac:dyDescent="0.3">
      <c r="A1037" s="10" t="s">
        <v>20</v>
      </c>
      <c r="B1037" s="10">
        <v>1034</v>
      </c>
      <c r="C1037" s="10">
        <v>12</v>
      </c>
      <c r="D1037" s="14">
        <v>31.7</v>
      </c>
      <c r="E1037" s="28">
        <f t="shared" si="178"/>
        <v>8.8055555555555554</v>
      </c>
      <c r="F1037" s="28">
        <f>SUM(E$3:E1037)</f>
        <v>7887.055555555562</v>
      </c>
      <c r="G1037" s="33">
        <f t="shared" si="187"/>
        <v>0.94444444444444453</v>
      </c>
      <c r="H1037" s="33">
        <f t="shared" si="185"/>
        <v>-9.7222222222222154E-2</v>
      </c>
      <c r="I1037" s="35">
        <f>'Vehicle Data'!$C$8</f>
        <v>185.52672000000001</v>
      </c>
      <c r="J1037" s="35">
        <f>0.5*'Vehicle Data'!$C$4*'Vehicle Data'!$C$9*'Vehicle Data'!$C$6*(Calculations!E1037^2)</f>
        <v>39.009271527777777</v>
      </c>
      <c r="K1037" s="35">
        <f>'Vehicle Data'!$C$3*G1037</f>
        <v>1488.4444444444446</v>
      </c>
      <c r="L1037" s="35">
        <f t="shared" si="179"/>
        <v>1712.9804359722223</v>
      </c>
      <c r="M1037" s="22">
        <f t="shared" si="177"/>
        <v>15083.74439453318</v>
      </c>
      <c r="N1037" s="22">
        <f>SUM(M$3:M1037)</f>
        <v>3666591.1437479747</v>
      </c>
      <c r="O1037" s="22">
        <f t="shared" si="180"/>
        <v>1.0184975399299929</v>
      </c>
      <c r="P1037" s="23">
        <f t="shared" si="181"/>
        <v>0</v>
      </c>
      <c r="Q1037" s="23">
        <f>SUMIF(P$3:P1037, "&lt;0")</f>
        <v>-1692060.9386050887</v>
      </c>
      <c r="R1037" s="23">
        <f t="shared" si="182"/>
        <v>0.47001692739030243</v>
      </c>
      <c r="S1037" s="20">
        <f t="shared" si="183"/>
        <v>15083.74439453318</v>
      </c>
      <c r="T1037" s="20">
        <f t="shared" si="184"/>
        <v>15.083744394533181</v>
      </c>
      <c r="U1037" s="20">
        <f>(0.5*'Vehicle Data'!$C$3*(E1037^2-E1036^2))/1000</f>
        <v>12.747237654320987</v>
      </c>
      <c r="V1037" s="20">
        <f t="shared" si="186"/>
        <v>0</v>
      </c>
      <c r="W1037" s="37">
        <f>SUM(V$3:V1037)/3600</f>
        <v>0.2349842482853223</v>
      </c>
      <c r="Y1037" s="3"/>
    </row>
    <row r="1038" spans="1:25" x14ac:dyDescent="0.3">
      <c r="A1038" s="10" t="s">
        <v>20</v>
      </c>
      <c r="B1038" s="10">
        <v>1035</v>
      </c>
      <c r="C1038" s="10">
        <v>13</v>
      </c>
      <c r="D1038" s="14">
        <v>35</v>
      </c>
      <c r="E1038" s="28">
        <f t="shared" si="178"/>
        <v>9.7222222222222214</v>
      </c>
      <c r="F1038" s="28">
        <f>SUM(E$3:E1038)</f>
        <v>7896.7777777777846</v>
      </c>
      <c r="G1038" s="33">
        <f t="shared" si="187"/>
        <v>0.81944444444444475</v>
      </c>
      <c r="H1038" s="33">
        <f t="shared" si="185"/>
        <v>-0.1458333333333332</v>
      </c>
      <c r="I1038" s="35">
        <f>'Vehicle Data'!$C$8</f>
        <v>185.52672000000001</v>
      </c>
      <c r="J1038" s="35">
        <f>0.5*'Vehicle Data'!$C$4*'Vehicle Data'!$C$9*'Vehicle Data'!$C$6*(Calculations!E1038^2)</f>
        <v>47.553819444444436</v>
      </c>
      <c r="K1038" s="35">
        <f>'Vehicle Data'!$C$3*G1038</f>
        <v>1291.444444444445</v>
      </c>
      <c r="L1038" s="35">
        <f t="shared" si="179"/>
        <v>1524.5249838888894</v>
      </c>
      <c r="M1038" s="22">
        <f t="shared" si="177"/>
        <v>14821.770676697535</v>
      </c>
      <c r="N1038" s="22">
        <f>SUM(M$3:M1038)</f>
        <v>3681412.9144246723</v>
      </c>
      <c r="O1038" s="22">
        <f t="shared" si="180"/>
        <v>1.0226146984512978</v>
      </c>
      <c r="P1038" s="23">
        <f t="shared" si="181"/>
        <v>0</v>
      </c>
      <c r="Q1038" s="23">
        <f>SUMIF(P$3:P1038, "&lt;0")</f>
        <v>-1692060.9386050887</v>
      </c>
      <c r="R1038" s="23">
        <f t="shared" si="182"/>
        <v>0.47001692739030243</v>
      </c>
      <c r="S1038" s="20">
        <f t="shared" si="183"/>
        <v>14821.770676697535</v>
      </c>
      <c r="T1038" s="20">
        <f t="shared" si="184"/>
        <v>14.821770676697536</v>
      </c>
      <c r="U1038" s="20">
        <f>(0.5*'Vehicle Data'!$C$3*(E1038^2-E1037^2))/1000</f>
        <v>13.383231481481475</v>
      </c>
      <c r="V1038" s="20">
        <f t="shared" si="186"/>
        <v>0</v>
      </c>
      <c r="W1038" s="37">
        <f>SUM(V$3:V1038)/3600</f>
        <v>0.2349842482853223</v>
      </c>
      <c r="Y1038" s="3"/>
    </row>
    <row r="1039" spans="1:25" x14ac:dyDescent="0.3">
      <c r="A1039" s="10" t="s">
        <v>20</v>
      </c>
      <c r="B1039" s="10">
        <v>1036</v>
      </c>
      <c r="C1039" s="10">
        <v>14</v>
      </c>
      <c r="D1039" s="14">
        <v>37.6</v>
      </c>
      <c r="E1039" s="28">
        <f t="shared" si="178"/>
        <v>10.444444444444445</v>
      </c>
      <c r="F1039" s="28">
        <f>SUM(E$3:E1039)</f>
        <v>7907.222222222229</v>
      </c>
      <c r="G1039" s="33">
        <f t="shared" si="187"/>
        <v>0.65277777777777812</v>
      </c>
      <c r="H1039" s="33">
        <f t="shared" si="185"/>
        <v>-0.13888888888888917</v>
      </c>
      <c r="I1039" s="35">
        <f>'Vehicle Data'!$C$8</f>
        <v>185.52672000000001</v>
      </c>
      <c r="J1039" s="35">
        <f>0.5*'Vehicle Data'!$C$4*'Vehicle Data'!$C$9*'Vehicle Data'!$C$6*(Calculations!E1039^2)</f>
        <v>54.881377777777779</v>
      </c>
      <c r="K1039" s="35">
        <f>'Vehicle Data'!$C$3*G1039</f>
        <v>1028.7777777777783</v>
      </c>
      <c r="L1039" s="35">
        <f t="shared" si="179"/>
        <v>1269.1858755555561</v>
      </c>
      <c r="M1039" s="22">
        <f t="shared" si="177"/>
        <v>13255.941366913587</v>
      </c>
      <c r="N1039" s="22">
        <f>SUM(M$3:M1039)</f>
        <v>3694668.855791586</v>
      </c>
      <c r="O1039" s="22">
        <f t="shared" si="180"/>
        <v>1.0262969043865517</v>
      </c>
      <c r="P1039" s="23">
        <f t="shared" si="181"/>
        <v>0</v>
      </c>
      <c r="Q1039" s="23">
        <f>SUMIF(P$3:P1039, "&lt;0")</f>
        <v>-1692060.9386050887</v>
      </c>
      <c r="R1039" s="23">
        <f t="shared" si="182"/>
        <v>0.47001692739030243</v>
      </c>
      <c r="S1039" s="20">
        <f t="shared" si="183"/>
        <v>13255.941366913587</v>
      </c>
      <c r="T1039" s="20">
        <f t="shared" si="184"/>
        <v>13.255941366913586</v>
      </c>
      <c r="U1039" s="20">
        <f>(0.5*'Vehicle Data'!$C$3*(E1039^2-E1038^2))/1000</f>
        <v>11.47707407407408</v>
      </c>
      <c r="V1039" s="20">
        <f t="shared" si="186"/>
        <v>1.5249259259259162</v>
      </c>
      <c r="W1039" s="37">
        <f>SUM(V$3:V1039)/3600</f>
        <v>0.2354078388203017</v>
      </c>
      <c r="Y1039" s="3"/>
    </row>
    <row r="1040" spans="1:25" x14ac:dyDescent="0.3">
      <c r="A1040" s="10" t="s">
        <v>20</v>
      </c>
      <c r="B1040" s="10">
        <v>1037</v>
      </c>
      <c r="C1040" s="10">
        <v>15</v>
      </c>
      <c r="D1040" s="14">
        <v>39.700000000000003</v>
      </c>
      <c r="E1040" s="28">
        <f t="shared" si="178"/>
        <v>11.027777777777779</v>
      </c>
      <c r="F1040" s="28">
        <f>SUM(E$3:E1040)</f>
        <v>7918.2500000000064</v>
      </c>
      <c r="G1040" s="33">
        <f t="shared" si="187"/>
        <v>0.54166666666666641</v>
      </c>
      <c r="H1040" s="33">
        <f t="shared" si="185"/>
        <v>-5.5555555555555858E-2</v>
      </c>
      <c r="I1040" s="35">
        <f>'Vehicle Data'!$C$8</f>
        <v>185.52672000000001</v>
      </c>
      <c r="J1040" s="35">
        <f>0.5*'Vehicle Data'!$C$4*'Vehicle Data'!$C$9*'Vehicle Data'!$C$6*(Calculations!E1040^2)</f>
        <v>61.182938194444446</v>
      </c>
      <c r="K1040" s="35">
        <f>'Vehicle Data'!$C$3*G1040</f>
        <v>853.66666666666629</v>
      </c>
      <c r="L1040" s="35">
        <f t="shared" si="179"/>
        <v>1100.3763248611108</v>
      </c>
      <c r="M1040" s="22">
        <f t="shared" si="177"/>
        <v>12134.705582496139</v>
      </c>
      <c r="N1040" s="22">
        <f>SUM(M$3:M1040)</f>
        <v>3706803.5613740822</v>
      </c>
      <c r="O1040" s="22">
        <f t="shared" si="180"/>
        <v>1.0296676559372451</v>
      </c>
      <c r="P1040" s="23">
        <f t="shared" si="181"/>
        <v>0</v>
      </c>
      <c r="Q1040" s="23">
        <f>SUMIF(P$3:P1040, "&lt;0")</f>
        <v>-1692060.9386050887</v>
      </c>
      <c r="R1040" s="23">
        <f t="shared" si="182"/>
        <v>0.47001692739030243</v>
      </c>
      <c r="S1040" s="20">
        <f t="shared" si="183"/>
        <v>12134.705582496139</v>
      </c>
      <c r="T1040" s="20">
        <f t="shared" si="184"/>
        <v>12.134705582496139</v>
      </c>
      <c r="U1040" s="20">
        <f>(0.5*'Vehicle Data'!$C$3*(E1040^2-E1039^2))/1000</f>
        <v>9.8700648148148247</v>
      </c>
      <c r="V1040" s="20">
        <f t="shared" si="186"/>
        <v>1.2856074074074044</v>
      </c>
      <c r="W1040" s="37">
        <f>SUM(V$3:V1040)/3600</f>
        <v>0.23576495198902597</v>
      </c>
      <c r="Y1040" s="3"/>
    </row>
    <row r="1041" spans="1:25" x14ac:dyDescent="0.3">
      <c r="A1041" s="10" t="s">
        <v>20</v>
      </c>
      <c r="B1041" s="10">
        <v>1038</v>
      </c>
      <c r="C1041" s="10">
        <v>16</v>
      </c>
      <c r="D1041" s="14">
        <v>41.5</v>
      </c>
      <c r="E1041" s="28">
        <f t="shared" si="178"/>
        <v>11.527777777777777</v>
      </c>
      <c r="F1041" s="28">
        <f>SUM(E$3:E1041)</f>
        <v>7929.7777777777837</v>
      </c>
      <c r="G1041" s="33">
        <f t="shared" si="187"/>
        <v>0.54166666666666641</v>
      </c>
      <c r="H1041" s="33">
        <f t="shared" si="185"/>
        <v>4.1666666666666796E-2</v>
      </c>
      <c r="I1041" s="35">
        <f>'Vehicle Data'!$C$8</f>
        <v>185.52672000000001</v>
      </c>
      <c r="J1041" s="35">
        <f>0.5*'Vehicle Data'!$C$4*'Vehicle Data'!$C$9*'Vehicle Data'!$C$6*(Calculations!E1041^2)</f>
        <v>66.856788194444434</v>
      </c>
      <c r="K1041" s="35">
        <f>'Vehicle Data'!$C$3*G1041</f>
        <v>853.66666666666629</v>
      </c>
      <c r="L1041" s="35">
        <f t="shared" si="179"/>
        <v>1106.0501748611107</v>
      </c>
      <c r="M1041" s="22">
        <f t="shared" si="177"/>
        <v>12750.300626871136</v>
      </c>
      <c r="N1041" s="22">
        <f>SUM(M$3:M1041)</f>
        <v>3719553.8620009534</v>
      </c>
      <c r="O1041" s="22">
        <f t="shared" si="180"/>
        <v>1.0332094061113759</v>
      </c>
      <c r="P1041" s="23">
        <f t="shared" si="181"/>
        <v>0</v>
      </c>
      <c r="Q1041" s="23">
        <f>SUMIF(P$3:P1041, "&lt;0")</f>
        <v>-1692060.9386050887</v>
      </c>
      <c r="R1041" s="23">
        <f t="shared" si="182"/>
        <v>0.47001692739030243</v>
      </c>
      <c r="S1041" s="20">
        <f t="shared" si="183"/>
        <v>12750.300626871136</v>
      </c>
      <c r="T1041" s="20">
        <f t="shared" si="184"/>
        <v>12.750300626871136</v>
      </c>
      <c r="U1041" s="20">
        <f>(0.5*'Vehicle Data'!$C$3*(E1041^2-E1040^2))/1000</f>
        <v>8.886888888888862</v>
      </c>
      <c r="V1041" s="20">
        <f t="shared" si="186"/>
        <v>0.78654074074077018</v>
      </c>
      <c r="W1041" s="37">
        <f>SUM(V$3:V1041)/3600</f>
        <v>0.23598343552812062</v>
      </c>
      <c r="Y1041" s="3"/>
    </row>
    <row r="1042" spans="1:25" x14ac:dyDescent="0.3">
      <c r="A1042" s="10" t="s">
        <v>20</v>
      </c>
      <c r="B1042" s="10">
        <v>1039</v>
      </c>
      <c r="C1042" s="10">
        <v>17</v>
      </c>
      <c r="D1042" s="14">
        <v>43.6</v>
      </c>
      <c r="E1042" s="28">
        <f t="shared" si="178"/>
        <v>12.111111111111111</v>
      </c>
      <c r="F1042" s="28">
        <f>SUM(E$3:E1042)</f>
        <v>7941.8888888888951</v>
      </c>
      <c r="G1042" s="33">
        <f t="shared" si="187"/>
        <v>0.625</v>
      </c>
      <c r="H1042" s="33">
        <f t="shared" si="185"/>
        <v>6.2499999999999944E-2</v>
      </c>
      <c r="I1042" s="35">
        <f>'Vehicle Data'!$C$8</f>
        <v>185.52672000000001</v>
      </c>
      <c r="J1042" s="35">
        <f>0.5*'Vehicle Data'!$C$4*'Vehicle Data'!$C$9*'Vehicle Data'!$C$6*(Calculations!E1042^2)</f>
        <v>73.79421111111111</v>
      </c>
      <c r="K1042" s="35">
        <f>'Vehicle Data'!$C$3*G1042</f>
        <v>985</v>
      </c>
      <c r="L1042" s="35">
        <f t="shared" si="179"/>
        <v>1244.3209311111111</v>
      </c>
      <c r="M1042" s="22">
        <f t="shared" si="177"/>
        <v>15070.109054567902</v>
      </c>
      <c r="N1042" s="22">
        <f>SUM(M$3:M1042)</f>
        <v>3734623.9710555212</v>
      </c>
      <c r="O1042" s="22">
        <f t="shared" si="180"/>
        <v>1.0373955475154226</v>
      </c>
      <c r="P1042" s="23">
        <f t="shared" si="181"/>
        <v>0</v>
      </c>
      <c r="Q1042" s="23">
        <f>SUMIF(P$3:P1042, "&lt;0")</f>
        <v>-1692060.9386050887</v>
      </c>
      <c r="R1042" s="23">
        <f t="shared" si="182"/>
        <v>0.47001692739030243</v>
      </c>
      <c r="S1042" s="20">
        <f t="shared" si="183"/>
        <v>15070.109054567902</v>
      </c>
      <c r="T1042" s="20">
        <f t="shared" si="184"/>
        <v>15.070109054567901</v>
      </c>
      <c r="U1042" s="20">
        <f>(0.5*'Vehicle Data'!$C$3*(E1042^2-E1041^2))/1000</f>
        <v>10.866009259259279</v>
      </c>
      <c r="V1042" s="20">
        <f t="shared" si="186"/>
        <v>0</v>
      </c>
      <c r="W1042" s="37">
        <f>SUM(V$3:V1042)/3600</f>
        <v>0.23598343552812062</v>
      </c>
      <c r="Y1042" s="3"/>
    </row>
    <row r="1043" spans="1:25" x14ac:dyDescent="0.3">
      <c r="A1043" s="10" t="s">
        <v>20</v>
      </c>
      <c r="B1043" s="10">
        <v>1040</v>
      </c>
      <c r="C1043" s="10">
        <v>18</v>
      </c>
      <c r="D1043" s="14">
        <v>46</v>
      </c>
      <c r="E1043" s="28">
        <f t="shared" si="178"/>
        <v>12.777777777777777</v>
      </c>
      <c r="F1043" s="28">
        <f>SUM(E$3:E1043)</f>
        <v>7954.6666666666724</v>
      </c>
      <c r="G1043" s="33">
        <f t="shared" si="187"/>
        <v>0.6666666666666663</v>
      </c>
      <c r="H1043" s="33">
        <f t="shared" si="185"/>
        <v>0</v>
      </c>
      <c r="I1043" s="35">
        <f>'Vehicle Data'!$C$8</f>
        <v>185.52672000000001</v>
      </c>
      <c r="J1043" s="35">
        <f>0.5*'Vehicle Data'!$C$4*'Vehicle Data'!$C$9*'Vehicle Data'!$C$6*(Calculations!E1043^2)</f>
        <v>82.141944444444434</v>
      </c>
      <c r="K1043" s="35">
        <f>'Vehicle Data'!$C$3*G1043</f>
        <v>1050.6666666666661</v>
      </c>
      <c r="L1043" s="35">
        <f t="shared" si="179"/>
        <v>1318.3353311111105</v>
      </c>
      <c r="M1043" s="22">
        <f t="shared" si="177"/>
        <v>16845.395897530856</v>
      </c>
      <c r="N1043" s="22">
        <f>SUM(M$3:M1043)</f>
        <v>3751469.3669530521</v>
      </c>
      <c r="O1043" s="22">
        <f t="shared" si="180"/>
        <v>1.0420748241536255</v>
      </c>
      <c r="P1043" s="23">
        <f t="shared" si="181"/>
        <v>0</v>
      </c>
      <c r="Q1043" s="23">
        <f>SUMIF(P$3:P1043, "&lt;0")</f>
        <v>-1692060.9386050887</v>
      </c>
      <c r="R1043" s="23">
        <f t="shared" si="182"/>
        <v>0.47001692739030243</v>
      </c>
      <c r="S1043" s="20">
        <f t="shared" si="183"/>
        <v>16845.395897530856</v>
      </c>
      <c r="T1043" s="20">
        <f t="shared" si="184"/>
        <v>16.845395897530857</v>
      </c>
      <c r="U1043" s="20">
        <f>(0.5*'Vehicle Data'!$C$3*(E1043^2-E1042^2))/1000</f>
        <v>13.074962962962955</v>
      </c>
      <c r="V1043" s="20">
        <f t="shared" si="186"/>
        <v>0</v>
      </c>
      <c r="W1043" s="37">
        <f>SUM(V$3:V1043)/3600</f>
        <v>0.23598343552812062</v>
      </c>
      <c r="Y1043" s="3"/>
    </row>
    <row r="1044" spans="1:25" x14ac:dyDescent="0.3">
      <c r="A1044" s="10" t="s">
        <v>20</v>
      </c>
      <c r="B1044" s="10">
        <v>1041</v>
      </c>
      <c r="C1044" s="10">
        <v>19</v>
      </c>
      <c r="D1044" s="14">
        <v>48.4</v>
      </c>
      <c r="E1044" s="28">
        <f t="shared" si="178"/>
        <v>13.444444444444443</v>
      </c>
      <c r="F1044" s="28">
        <f>SUM(E$3:E1044)</f>
        <v>7968.1111111111168</v>
      </c>
      <c r="G1044" s="33">
        <f t="shared" si="187"/>
        <v>0.625</v>
      </c>
      <c r="H1044" s="33">
        <f t="shared" si="185"/>
        <v>-9.0277777777777596E-2</v>
      </c>
      <c r="I1044" s="35">
        <f>'Vehicle Data'!$C$8</f>
        <v>185.52672000000001</v>
      </c>
      <c r="J1044" s="35">
        <f>0.5*'Vehicle Data'!$C$4*'Vehicle Data'!$C$9*'Vehicle Data'!$C$6*(Calculations!E1044^2)</f>
        <v>90.936877777777752</v>
      </c>
      <c r="K1044" s="35">
        <f>'Vehicle Data'!$C$3*G1044</f>
        <v>985</v>
      </c>
      <c r="L1044" s="35">
        <f t="shared" si="179"/>
        <v>1261.4635977777777</v>
      </c>
      <c r="M1044" s="22">
        <f t="shared" si="177"/>
        <v>16959.677259012344</v>
      </c>
      <c r="N1044" s="22">
        <f>SUM(M$3:M1044)</f>
        <v>3768429.0442120642</v>
      </c>
      <c r="O1044" s="22">
        <f t="shared" si="180"/>
        <v>1.0467858456144623</v>
      </c>
      <c r="P1044" s="23">
        <f t="shared" si="181"/>
        <v>0</v>
      </c>
      <c r="Q1044" s="23">
        <f>SUMIF(P$3:P1044, "&lt;0")</f>
        <v>-1692060.9386050887</v>
      </c>
      <c r="R1044" s="23">
        <f t="shared" si="182"/>
        <v>0.47001692739030243</v>
      </c>
      <c r="S1044" s="20">
        <f t="shared" si="183"/>
        <v>16959.677259012344</v>
      </c>
      <c r="T1044" s="20">
        <f t="shared" si="184"/>
        <v>16.959677259012345</v>
      </c>
      <c r="U1044" s="20">
        <f>(0.5*'Vehicle Data'!$C$3*(E1044^2-E1043^2))/1000</f>
        <v>13.775407407407375</v>
      </c>
      <c r="V1044" s="20">
        <f t="shared" si="186"/>
        <v>0</v>
      </c>
      <c r="W1044" s="37">
        <f>SUM(V$3:V1044)/3600</f>
        <v>0.23598343552812062</v>
      </c>
      <c r="Y1044" s="3"/>
    </row>
    <row r="1045" spans="1:25" x14ac:dyDescent="0.3">
      <c r="A1045" s="10" t="s">
        <v>20</v>
      </c>
      <c r="B1045" s="10">
        <v>1042</v>
      </c>
      <c r="C1045" s="10">
        <v>20</v>
      </c>
      <c r="D1045" s="14">
        <v>50.5</v>
      </c>
      <c r="E1045" s="28">
        <f t="shared" si="178"/>
        <v>14.027777777777777</v>
      </c>
      <c r="F1045" s="28">
        <f>SUM(E$3:E1045)</f>
        <v>7982.1388888888941</v>
      </c>
      <c r="G1045" s="33">
        <f t="shared" si="187"/>
        <v>0.4861111111111111</v>
      </c>
      <c r="H1045" s="33">
        <f t="shared" si="185"/>
        <v>-0.16666666666666657</v>
      </c>
      <c r="I1045" s="35">
        <f>'Vehicle Data'!$C$8</f>
        <v>185.52672000000001</v>
      </c>
      <c r="J1045" s="35">
        <f>0.5*'Vehicle Data'!$C$4*'Vehicle Data'!$C$9*'Vehicle Data'!$C$6*(Calculations!E1045^2)</f>
        <v>98.999288194444432</v>
      </c>
      <c r="K1045" s="35">
        <f>'Vehicle Data'!$C$3*G1045</f>
        <v>766.11111111111109</v>
      </c>
      <c r="L1045" s="35">
        <f t="shared" si="179"/>
        <v>1050.6371193055556</v>
      </c>
      <c r="M1045" s="22">
        <f t="shared" si="177"/>
        <v>14738.104034702932</v>
      </c>
      <c r="N1045" s="22">
        <f>SUM(M$3:M1045)</f>
        <v>3783167.148246767</v>
      </c>
      <c r="O1045" s="22">
        <f t="shared" si="180"/>
        <v>1.0508797634018798</v>
      </c>
      <c r="P1045" s="23">
        <f t="shared" si="181"/>
        <v>0</v>
      </c>
      <c r="Q1045" s="23">
        <f>SUMIF(P$3:P1045, "&lt;0")</f>
        <v>-1692060.9386050887</v>
      </c>
      <c r="R1045" s="23">
        <f t="shared" si="182"/>
        <v>0.47001692739030243</v>
      </c>
      <c r="S1045" s="20">
        <f t="shared" si="183"/>
        <v>14738.104034702932</v>
      </c>
      <c r="T1045" s="20">
        <f t="shared" si="184"/>
        <v>14.738104034702932</v>
      </c>
      <c r="U1045" s="20">
        <f>(0.5*'Vehicle Data'!$C$3*(E1045^2-E1044^2))/1000</f>
        <v>12.628064814814836</v>
      </c>
      <c r="V1045" s="20">
        <f t="shared" si="186"/>
        <v>0.91787407407403099</v>
      </c>
      <c r="W1045" s="37">
        <f>SUM(V$3:V1045)/3600</f>
        <v>0.23623840054869674</v>
      </c>
      <c r="Y1045" s="3"/>
    </row>
    <row r="1046" spans="1:25" x14ac:dyDescent="0.3">
      <c r="A1046" s="10" t="s">
        <v>20</v>
      </c>
      <c r="B1046" s="10">
        <v>1043</v>
      </c>
      <c r="C1046" s="10">
        <v>21</v>
      </c>
      <c r="D1046" s="14">
        <v>51.9</v>
      </c>
      <c r="E1046" s="28">
        <f t="shared" si="178"/>
        <v>14.416666666666666</v>
      </c>
      <c r="F1046" s="28">
        <f>SUM(E$3:E1046)</f>
        <v>7996.5555555555611</v>
      </c>
      <c r="G1046" s="33">
        <f t="shared" si="187"/>
        <v>0.29166666666666685</v>
      </c>
      <c r="H1046" s="33">
        <f t="shared" si="185"/>
        <v>-0.18055555555555564</v>
      </c>
      <c r="I1046" s="35">
        <f>'Vehicle Data'!$C$8</f>
        <v>185.52672000000001</v>
      </c>
      <c r="J1046" s="35">
        <f>0.5*'Vehicle Data'!$C$4*'Vehicle Data'!$C$9*'Vehicle Data'!$C$6*(Calculations!E1046^2)</f>
        <v>104.56444375</v>
      </c>
      <c r="K1046" s="35">
        <f>'Vehicle Data'!$C$3*G1046</f>
        <v>459.66666666666697</v>
      </c>
      <c r="L1046" s="35">
        <f t="shared" si="179"/>
        <v>749.75783041666705</v>
      </c>
      <c r="M1046" s="22">
        <f t="shared" si="177"/>
        <v>10809.008721840282</v>
      </c>
      <c r="N1046" s="22">
        <f>SUM(M$3:M1046)</f>
        <v>3793976.1569686071</v>
      </c>
      <c r="O1046" s="22">
        <f t="shared" si="180"/>
        <v>1.053882265824613</v>
      </c>
      <c r="P1046" s="23">
        <f t="shared" si="181"/>
        <v>0</v>
      </c>
      <c r="Q1046" s="23">
        <f>SUMIF(P$3:P1046, "&lt;0")</f>
        <v>-1692060.9386050887</v>
      </c>
      <c r="R1046" s="23">
        <f t="shared" si="182"/>
        <v>0.47001692739030243</v>
      </c>
      <c r="S1046" s="20">
        <f t="shared" si="183"/>
        <v>10809.008721840282</v>
      </c>
      <c r="T1046" s="20">
        <f t="shared" si="184"/>
        <v>10.809008721840282</v>
      </c>
      <c r="U1046" s="20">
        <f>(0.5*'Vehicle Data'!$C$3*(E1046^2-E1045^2))/1000</f>
        <v>8.7166419753086579</v>
      </c>
      <c r="V1046" s="20">
        <f t="shared" si="186"/>
        <v>3.1291382716049427</v>
      </c>
      <c r="W1046" s="37">
        <f>SUM(V$3:V1046)/3600</f>
        <v>0.23710760562414254</v>
      </c>
      <c r="Y1046" s="3"/>
    </row>
    <row r="1047" spans="1:25" x14ac:dyDescent="0.3">
      <c r="A1047" s="10" t="s">
        <v>20</v>
      </c>
      <c r="B1047" s="10">
        <v>1044</v>
      </c>
      <c r="C1047" s="10">
        <v>22</v>
      </c>
      <c r="D1047" s="14">
        <v>52.6</v>
      </c>
      <c r="E1047" s="28">
        <f t="shared" si="178"/>
        <v>14.611111111111111</v>
      </c>
      <c r="F1047" s="28">
        <f>SUM(E$3:E1047)</f>
        <v>8011.1666666666724</v>
      </c>
      <c r="G1047" s="33">
        <f t="shared" si="187"/>
        <v>0.12499999999999981</v>
      </c>
      <c r="H1047" s="33">
        <f t="shared" si="185"/>
        <v>-0.12500000000000028</v>
      </c>
      <c r="I1047" s="35">
        <f>'Vehicle Data'!$C$8</f>
        <v>185.52672000000001</v>
      </c>
      <c r="J1047" s="35">
        <f>0.5*'Vehicle Data'!$C$4*'Vehicle Data'!$C$9*'Vehicle Data'!$C$6*(Calculations!E1047^2)</f>
        <v>107.4040861111111</v>
      </c>
      <c r="K1047" s="35">
        <f>'Vehicle Data'!$C$3*G1047</f>
        <v>196.99999999999969</v>
      </c>
      <c r="L1047" s="35">
        <f t="shared" si="179"/>
        <v>489.93080611111077</v>
      </c>
      <c r="M1047" s="22">
        <f t="shared" si="177"/>
        <v>7158.4334448456739</v>
      </c>
      <c r="N1047" s="22">
        <f>SUM(M$3:M1047)</f>
        <v>3801134.5904134526</v>
      </c>
      <c r="O1047" s="22">
        <f t="shared" si="180"/>
        <v>1.0558707195592925</v>
      </c>
      <c r="P1047" s="23">
        <f t="shared" si="181"/>
        <v>0</v>
      </c>
      <c r="Q1047" s="23">
        <f>SUMIF(P$3:P1047, "&lt;0")</f>
        <v>-1692060.9386050887</v>
      </c>
      <c r="R1047" s="23">
        <f t="shared" si="182"/>
        <v>0.47001692739030243</v>
      </c>
      <c r="S1047" s="20">
        <f t="shared" si="183"/>
        <v>7158.4334448456739</v>
      </c>
      <c r="T1047" s="20">
        <f t="shared" si="184"/>
        <v>7.1584334448456737</v>
      </c>
      <c r="U1047" s="20">
        <f>(0.5*'Vehicle Data'!$C$3*(E1047^2-E1046^2))/1000</f>
        <v>4.4477006172839459</v>
      </c>
      <c r="V1047" s="20">
        <f t="shared" si="186"/>
        <v>3.4151530864197697</v>
      </c>
      <c r="W1047" s="37">
        <f>SUM(V$3:V1047)/3600</f>
        <v>0.23805625925925916</v>
      </c>
      <c r="Y1047" s="3"/>
    </row>
    <row r="1048" spans="1:25" x14ac:dyDescent="0.3">
      <c r="A1048" s="10" t="s">
        <v>20</v>
      </c>
      <c r="B1048" s="10">
        <v>1045</v>
      </c>
      <c r="C1048" s="10">
        <v>23</v>
      </c>
      <c r="D1048" s="14">
        <v>52.8</v>
      </c>
      <c r="E1048" s="28">
        <f t="shared" si="178"/>
        <v>14.666666666666666</v>
      </c>
      <c r="F1048" s="28">
        <f>SUM(E$3:E1048)</f>
        <v>8025.8333333333394</v>
      </c>
      <c r="G1048" s="33">
        <f t="shared" si="187"/>
        <v>4.1666666666666269E-2</v>
      </c>
      <c r="H1048" s="33">
        <f t="shared" si="185"/>
        <v>-4.1666666666666269E-2</v>
      </c>
      <c r="I1048" s="35">
        <f>'Vehicle Data'!$C$8</f>
        <v>185.52672000000001</v>
      </c>
      <c r="J1048" s="35">
        <f>0.5*'Vehicle Data'!$C$4*'Vehicle Data'!$C$9*'Vehicle Data'!$C$6*(Calculations!E1048^2)</f>
        <v>108.22239999999998</v>
      </c>
      <c r="K1048" s="35">
        <f>'Vehicle Data'!$C$3*G1048</f>
        <v>65.666666666666046</v>
      </c>
      <c r="L1048" s="35">
        <f t="shared" si="179"/>
        <v>359.41578666666607</v>
      </c>
      <c r="M1048" s="22">
        <f t="shared" si="177"/>
        <v>5271.4315377777684</v>
      </c>
      <c r="N1048" s="22">
        <f>SUM(M$3:M1048)</f>
        <v>3806406.0219512302</v>
      </c>
      <c r="O1048" s="22">
        <f t="shared" si="180"/>
        <v>1.0573350060975639</v>
      </c>
      <c r="P1048" s="23">
        <f t="shared" si="181"/>
        <v>0</v>
      </c>
      <c r="Q1048" s="23">
        <f>SUMIF(P$3:P1048, "&lt;0")</f>
        <v>-1692060.9386050887</v>
      </c>
      <c r="R1048" s="23">
        <f t="shared" si="182"/>
        <v>0.47001692739030243</v>
      </c>
      <c r="S1048" s="20">
        <f t="shared" si="183"/>
        <v>5271.4315377777684</v>
      </c>
      <c r="T1048" s="20">
        <f t="shared" si="184"/>
        <v>5.2714315377777687</v>
      </c>
      <c r="U1048" s="20">
        <f>(0.5*'Vehicle Data'!$C$3*(E1048^2-E1047^2))/1000</f>
        <v>1.281716049382706</v>
      </c>
      <c r="V1048" s="20">
        <f t="shared" si="186"/>
        <v>2.532787654320992</v>
      </c>
      <c r="W1048" s="37">
        <f>SUM(V$3:V1048)/3600</f>
        <v>0.23875981138545943</v>
      </c>
      <c r="Y1048" s="3"/>
    </row>
    <row r="1049" spans="1:25" x14ac:dyDescent="0.3">
      <c r="A1049" s="10" t="s">
        <v>20</v>
      </c>
      <c r="B1049" s="10">
        <v>1046</v>
      </c>
      <c r="C1049" s="10">
        <v>24</v>
      </c>
      <c r="D1049" s="14">
        <v>52.9</v>
      </c>
      <c r="E1049" s="28">
        <f t="shared" si="178"/>
        <v>14.694444444444443</v>
      </c>
      <c r="F1049" s="28">
        <f>SUM(E$3:E1049)</f>
        <v>8040.5277777777837</v>
      </c>
      <c r="G1049" s="33">
        <f t="shared" si="187"/>
        <v>4.1666666666667261E-2</v>
      </c>
      <c r="H1049" s="33">
        <f t="shared" si="185"/>
        <v>6.9444444444445447E-3</v>
      </c>
      <c r="I1049" s="35">
        <f>'Vehicle Data'!$C$8</f>
        <v>185.52672000000001</v>
      </c>
      <c r="J1049" s="35">
        <f>0.5*'Vehicle Data'!$C$4*'Vehicle Data'!$C$9*'Vehicle Data'!$C$6*(Calculations!E1049^2)</f>
        <v>108.63272152777775</v>
      </c>
      <c r="K1049" s="35">
        <f>'Vehicle Data'!$C$3*G1049</f>
        <v>65.666666666667609</v>
      </c>
      <c r="L1049" s="35">
        <f t="shared" si="179"/>
        <v>359.82610819444534</v>
      </c>
      <c r="M1049" s="22">
        <f t="shared" si="177"/>
        <v>5287.4447565239325</v>
      </c>
      <c r="N1049" s="22">
        <f>SUM(M$3:M1049)</f>
        <v>3811693.4667077539</v>
      </c>
      <c r="O1049" s="22">
        <f t="shared" si="180"/>
        <v>1.0588037407521538</v>
      </c>
      <c r="P1049" s="23">
        <f t="shared" si="181"/>
        <v>0</v>
      </c>
      <c r="Q1049" s="23">
        <f>SUMIF(P$3:P1049, "&lt;0")</f>
        <v>-1692060.9386050887</v>
      </c>
      <c r="R1049" s="23">
        <f t="shared" si="182"/>
        <v>0.47001692739030243</v>
      </c>
      <c r="S1049" s="20">
        <f t="shared" si="183"/>
        <v>5287.4447565239325</v>
      </c>
      <c r="T1049" s="20">
        <f t="shared" si="184"/>
        <v>5.2874447565239322</v>
      </c>
      <c r="U1049" s="20">
        <f>(0.5*'Vehicle Data'!$C$3*(E1049^2-E1048^2))/1000</f>
        <v>0.6426820987654116</v>
      </c>
      <c r="V1049" s="20">
        <f t="shared" si="186"/>
        <v>0.51122716049383554</v>
      </c>
      <c r="W1049" s="37">
        <f>SUM(V$3:V1049)/3600</f>
        <v>0.23890181893004103</v>
      </c>
      <c r="Y1049" s="3"/>
    </row>
    <row r="1050" spans="1:25" x14ac:dyDescent="0.3">
      <c r="A1050" s="10" t="s">
        <v>20</v>
      </c>
      <c r="B1050" s="10">
        <v>1047</v>
      </c>
      <c r="C1050" s="10">
        <v>25</v>
      </c>
      <c r="D1050" s="14">
        <v>53.1</v>
      </c>
      <c r="E1050" s="28">
        <f t="shared" si="178"/>
        <v>14.75</v>
      </c>
      <c r="F1050" s="28">
        <f>SUM(E$3:E1050)</f>
        <v>8055.2777777777837</v>
      </c>
      <c r="G1050" s="33">
        <f t="shared" si="187"/>
        <v>5.5555555555555358E-2</v>
      </c>
      <c r="H1050" s="33">
        <f t="shared" si="185"/>
        <v>-2.0833333333333631E-2</v>
      </c>
      <c r="I1050" s="35">
        <f>'Vehicle Data'!$C$8</f>
        <v>185.52672000000001</v>
      </c>
      <c r="J1050" s="35">
        <f>0.5*'Vehicle Data'!$C$4*'Vehicle Data'!$C$9*'Vehicle Data'!$C$6*(Calculations!E1050^2)</f>
        <v>109.45569374999999</v>
      </c>
      <c r="K1050" s="35">
        <f>'Vehicle Data'!$C$3*G1050</f>
        <v>87.555555555555244</v>
      </c>
      <c r="L1050" s="35">
        <f t="shared" si="179"/>
        <v>382.53796930555524</v>
      </c>
      <c r="M1050" s="22">
        <f t="shared" si="177"/>
        <v>5642.4350472569395</v>
      </c>
      <c r="N1050" s="22">
        <f>SUM(M$3:M1050)</f>
        <v>3817335.9017550107</v>
      </c>
      <c r="O1050" s="22">
        <f t="shared" si="180"/>
        <v>1.0603710838208362</v>
      </c>
      <c r="P1050" s="23">
        <f t="shared" si="181"/>
        <v>0</v>
      </c>
      <c r="Q1050" s="23">
        <f>SUMIF(P$3:P1050, "&lt;0")</f>
        <v>-1692060.9386050887</v>
      </c>
      <c r="R1050" s="23">
        <f t="shared" si="182"/>
        <v>0.47001692739030243</v>
      </c>
      <c r="S1050" s="20">
        <f t="shared" si="183"/>
        <v>5642.4350472569395</v>
      </c>
      <c r="T1050" s="20">
        <f t="shared" si="184"/>
        <v>5.6424350472569396</v>
      </c>
      <c r="U1050" s="20">
        <f>(0.5*'Vehicle Data'!$C$3*(E1050^2-E1049^2))/1000</f>
        <v>1.2890123456790528</v>
      </c>
      <c r="V1050" s="20">
        <f t="shared" si="186"/>
        <v>0</v>
      </c>
      <c r="W1050" s="37">
        <f>SUM(V$3:V1050)/3600</f>
        <v>0.23890181893004103</v>
      </c>
      <c r="Y1050" s="3"/>
    </row>
    <row r="1051" spans="1:25" x14ac:dyDescent="0.3">
      <c r="A1051" s="10" t="s">
        <v>20</v>
      </c>
      <c r="B1051" s="10">
        <v>1048</v>
      </c>
      <c r="C1051" s="10">
        <v>26</v>
      </c>
      <c r="D1051" s="14">
        <v>53.3</v>
      </c>
      <c r="E1051" s="28">
        <f t="shared" si="178"/>
        <v>14.805555555555554</v>
      </c>
      <c r="F1051" s="28">
        <f>SUM(E$3:E1051)</f>
        <v>8070.0833333333394</v>
      </c>
      <c r="G1051" s="33">
        <f t="shared" si="187"/>
        <v>0</v>
      </c>
      <c r="H1051" s="33">
        <f t="shared" si="185"/>
        <v>-9.7222222222222127E-2</v>
      </c>
      <c r="I1051" s="35">
        <f>'Vehicle Data'!$C$8</f>
        <v>185.52672000000001</v>
      </c>
      <c r="J1051" s="35">
        <f>0.5*'Vehicle Data'!$C$4*'Vehicle Data'!$C$9*'Vehicle Data'!$C$6*(Calculations!E1051^2)</f>
        <v>110.28177152777775</v>
      </c>
      <c r="K1051" s="35">
        <f>'Vehicle Data'!$C$3*G1051</f>
        <v>0</v>
      </c>
      <c r="L1051" s="35">
        <f t="shared" si="179"/>
        <v>295.80849152777773</v>
      </c>
      <c r="M1051" s="22">
        <f t="shared" si="177"/>
        <v>0</v>
      </c>
      <c r="N1051" s="22">
        <f>SUM(M$3:M1051)</f>
        <v>3817335.9017550107</v>
      </c>
      <c r="O1051" s="22">
        <f t="shared" si="180"/>
        <v>1.0603710838208362</v>
      </c>
      <c r="P1051" s="23">
        <f t="shared" si="181"/>
        <v>0</v>
      </c>
      <c r="Q1051" s="23">
        <f>SUMIF(P$3:P1051, "&lt;0")</f>
        <v>-1692060.9386050887</v>
      </c>
      <c r="R1051" s="23">
        <f t="shared" si="182"/>
        <v>0.47001692739030243</v>
      </c>
      <c r="S1051" s="20">
        <f t="shared" si="183"/>
        <v>0</v>
      </c>
      <c r="T1051" s="20">
        <f t="shared" si="184"/>
        <v>4.3796090551195972</v>
      </c>
      <c r="U1051" s="20">
        <f>(0.5*'Vehicle Data'!$C$3*(E1051^2-E1050^2))/1000</f>
        <v>1.2938765432098311</v>
      </c>
      <c r="V1051" s="20">
        <f t="shared" si="186"/>
        <v>0</v>
      </c>
      <c r="W1051" s="37">
        <f>SUM(V$3:V1051)/3600</f>
        <v>0.23890181893004103</v>
      </c>
      <c r="Y1051" s="3"/>
    </row>
    <row r="1052" spans="1:25" x14ac:dyDescent="0.3">
      <c r="A1052" s="10" t="s">
        <v>20</v>
      </c>
      <c r="B1052" s="10">
        <v>1049</v>
      </c>
      <c r="C1052" s="10">
        <v>27</v>
      </c>
      <c r="D1052" s="14">
        <v>53.1</v>
      </c>
      <c r="E1052" s="28">
        <f t="shared" si="178"/>
        <v>14.75</v>
      </c>
      <c r="F1052" s="28">
        <f>SUM(E$3:E1052)</f>
        <v>8084.8333333333394</v>
      </c>
      <c r="G1052" s="33">
        <f t="shared" si="187"/>
        <v>-0.1388888888888889</v>
      </c>
      <c r="H1052" s="33">
        <f t="shared" si="185"/>
        <v>-0.16666666666666657</v>
      </c>
      <c r="I1052" s="35">
        <f>'Vehicle Data'!$C$8</f>
        <v>185.52672000000001</v>
      </c>
      <c r="J1052" s="35">
        <f>0.5*'Vehicle Data'!$C$4*'Vehicle Data'!$C$9*'Vehicle Data'!$C$6*(Calculations!E1052^2)</f>
        <v>109.45569374999999</v>
      </c>
      <c r="K1052" s="35">
        <f>'Vehicle Data'!$C$3*G1052</f>
        <v>-218.88888888888889</v>
      </c>
      <c r="L1052" s="35">
        <f t="shared" si="179"/>
        <v>76.093524861111092</v>
      </c>
      <c r="M1052" s="22">
        <f t="shared" si="177"/>
        <v>0</v>
      </c>
      <c r="N1052" s="22">
        <f>SUM(M$3:M1052)</f>
        <v>3817335.9017550107</v>
      </c>
      <c r="O1052" s="22">
        <f t="shared" si="180"/>
        <v>1.0603710838208362</v>
      </c>
      <c r="P1052" s="23">
        <f t="shared" si="181"/>
        <v>1122.3794917013886</v>
      </c>
      <c r="Q1052" s="23">
        <f>SUMIF(P$3:P1052, "&lt;0")</f>
        <v>-1692060.9386050887</v>
      </c>
      <c r="R1052" s="23">
        <f t="shared" si="182"/>
        <v>0.47001692739030243</v>
      </c>
      <c r="S1052" s="20">
        <f t="shared" si="183"/>
        <v>1122.3794917013886</v>
      </c>
      <c r="T1052" s="20">
        <f t="shared" si="184"/>
        <v>1.1223794917013885</v>
      </c>
      <c r="U1052" s="20">
        <f>(0.5*'Vehicle Data'!$C$3*(E1052^2-E1051^2))/1000</f>
        <v>-1.2938765432098311</v>
      </c>
      <c r="V1052" s="20">
        <f t="shared" si="186"/>
        <v>2.0702024691357299</v>
      </c>
      <c r="W1052" s="37">
        <f>SUM(V$3:V1052)/3600</f>
        <v>0.23947687517146765</v>
      </c>
      <c r="Y1052" s="3"/>
    </row>
    <row r="1053" spans="1:25" x14ac:dyDescent="0.3">
      <c r="A1053" s="10" t="s">
        <v>20</v>
      </c>
      <c r="B1053" s="10">
        <v>1050</v>
      </c>
      <c r="C1053" s="10">
        <v>28</v>
      </c>
      <c r="D1053" s="14">
        <v>52.3</v>
      </c>
      <c r="E1053" s="28">
        <f t="shared" si="178"/>
        <v>14.527777777777777</v>
      </c>
      <c r="F1053" s="28">
        <f>SUM(E$3:E1053)</f>
        <v>8099.3611111111168</v>
      </c>
      <c r="G1053" s="33">
        <f t="shared" si="187"/>
        <v>-0.33333333333333315</v>
      </c>
      <c r="H1053" s="33">
        <f t="shared" si="185"/>
        <v>-0.1736111111111111</v>
      </c>
      <c r="I1053" s="35">
        <f>'Vehicle Data'!$C$8</f>
        <v>185.52672000000001</v>
      </c>
      <c r="J1053" s="35">
        <f>0.5*'Vehicle Data'!$C$4*'Vehicle Data'!$C$9*'Vehicle Data'!$C$6*(Calculations!E1053^2)</f>
        <v>106.18243819444443</v>
      </c>
      <c r="K1053" s="35">
        <f>'Vehicle Data'!$C$3*G1053</f>
        <v>-525.33333333333303</v>
      </c>
      <c r="L1053" s="35">
        <f t="shared" si="179"/>
        <v>-233.62417513888857</v>
      </c>
      <c r="M1053" s="22">
        <f t="shared" si="177"/>
        <v>0</v>
      </c>
      <c r="N1053" s="22">
        <f>SUM(M$3:M1053)</f>
        <v>3817335.9017550107</v>
      </c>
      <c r="O1053" s="22">
        <f t="shared" si="180"/>
        <v>1.0603710838208362</v>
      </c>
      <c r="P1053" s="23">
        <f t="shared" si="181"/>
        <v>-3394.0400999344088</v>
      </c>
      <c r="Q1053" s="23">
        <f>SUMIF(P$3:P1053, "&lt;0")</f>
        <v>-1695454.9787050232</v>
      </c>
      <c r="R1053" s="23">
        <f t="shared" si="182"/>
        <v>0.47095971630695088</v>
      </c>
      <c r="S1053" s="20">
        <f t="shared" si="183"/>
        <v>-3394.0400999344088</v>
      </c>
      <c r="T1053" s="20">
        <f t="shared" si="184"/>
        <v>-3.3940400999344087</v>
      </c>
      <c r="U1053" s="20">
        <f>(0.5*'Vehicle Data'!$C$3*(E1053^2-E1052^2))/1000</f>
        <v>-5.1268641975308897</v>
      </c>
      <c r="V1053" s="20">
        <f t="shared" si="186"/>
        <v>3.0663901234568471</v>
      </c>
      <c r="W1053" s="37">
        <f>SUM(V$3:V1053)/3600</f>
        <v>0.24032865020576119</v>
      </c>
      <c r="Y1053" s="3"/>
    </row>
    <row r="1054" spans="1:25" x14ac:dyDescent="0.3">
      <c r="A1054" s="10" t="s">
        <v>20</v>
      </c>
      <c r="B1054" s="10">
        <v>1051</v>
      </c>
      <c r="C1054" s="10">
        <v>29</v>
      </c>
      <c r="D1054" s="14">
        <v>50.7</v>
      </c>
      <c r="E1054" s="28">
        <f t="shared" si="178"/>
        <v>14.083333333333334</v>
      </c>
      <c r="F1054" s="28">
        <f>SUM(E$3:E1054)</f>
        <v>8113.4444444444498</v>
      </c>
      <c r="G1054" s="33">
        <f t="shared" si="187"/>
        <v>-0.4861111111111111</v>
      </c>
      <c r="H1054" s="33">
        <f t="shared" si="185"/>
        <v>-0.12500000000000028</v>
      </c>
      <c r="I1054" s="35">
        <f>'Vehicle Data'!$C$8</f>
        <v>185.52672000000001</v>
      </c>
      <c r="J1054" s="35">
        <f>0.5*'Vehicle Data'!$C$4*'Vehicle Data'!$C$9*'Vehicle Data'!$C$6*(Calculations!E1054^2)</f>
        <v>99.784993750000012</v>
      </c>
      <c r="K1054" s="35">
        <f>'Vehicle Data'!$C$3*G1054</f>
        <v>-766.11111111111109</v>
      </c>
      <c r="L1054" s="35">
        <f t="shared" si="179"/>
        <v>-480.79939736111106</v>
      </c>
      <c r="M1054" s="22">
        <f t="shared" si="177"/>
        <v>0</v>
      </c>
      <c r="N1054" s="22">
        <f>SUM(M$3:M1054)</f>
        <v>3817335.9017550107</v>
      </c>
      <c r="O1054" s="22">
        <f t="shared" si="180"/>
        <v>1.0603710838208362</v>
      </c>
      <c r="P1054" s="23">
        <f t="shared" si="181"/>
        <v>-6771.2581795023143</v>
      </c>
      <c r="Q1054" s="23">
        <f>SUMIF(P$3:P1054, "&lt;0")</f>
        <v>-1702226.2368845255</v>
      </c>
      <c r="R1054" s="23">
        <f t="shared" si="182"/>
        <v>0.47284062135681265</v>
      </c>
      <c r="S1054" s="20">
        <f t="shared" si="183"/>
        <v>-6771.2581795023143</v>
      </c>
      <c r="T1054" s="20">
        <f t="shared" si="184"/>
        <v>-6.7712581795023139</v>
      </c>
      <c r="U1054" s="20">
        <f>(0.5*'Vehicle Data'!$C$3*(E1054^2-E1053^2))/1000</f>
        <v>-10.020246913580204</v>
      </c>
      <c r="V1054" s="20">
        <f t="shared" si="186"/>
        <v>3.9147061728394514</v>
      </c>
      <c r="W1054" s="37">
        <f>SUM(V$3:V1054)/3600</f>
        <v>0.24141606858710551</v>
      </c>
      <c r="Y1054" s="3"/>
    </row>
    <row r="1055" spans="1:25" x14ac:dyDescent="0.3">
      <c r="A1055" s="10" t="s">
        <v>20</v>
      </c>
      <c r="B1055" s="10">
        <v>1052</v>
      </c>
      <c r="C1055" s="10">
        <v>30</v>
      </c>
      <c r="D1055" s="14">
        <v>48.8</v>
      </c>
      <c r="E1055" s="28">
        <f t="shared" si="178"/>
        <v>13.555555555555554</v>
      </c>
      <c r="F1055" s="28">
        <f>SUM(E$3:E1055)</f>
        <v>8127.0000000000055</v>
      </c>
      <c r="G1055" s="33">
        <f t="shared" si="187"/>
        <v>-0.5833333333333337</v>
      </c>
      <c r="H1055" s="33">
        <f t="shared" si="185"/>
        <v>-0.10416666666666666</v>
      </c>
      <c r="I1055" s="35">
        <f>'Vehicle Data'!$C$8</f>
        <v>185.52672000000001</v>
      </c>
      <c r="J1055" s="35">
        <f>0.5*'Vehicle Data'!$C$4*'Vehicle Data'!$C$9*'Vehicle Data'!$C$6*(Calculations!E1055^2)</f>
        <v>92.446177777777748</v>
      </c>
      <c r="K1055" s="35">
        <f>'Vehicle Data'!$C$3*G1055</f>
        <v>-919.33333333333394</v>
      </c>
      <c r="L1055" s="35">
        <f t="shared" si="179"/>
        <v>-641.36043555555625</v>
      </c>
      <c r="M1055" s="22">
        <f t="shared" si="177"/>
        <v>0</v>
      </c>
      <c r="N1055" s="22">
        <f>SUM(M$3:M1055)</f>
        <v>3817335.9017550107</v>
      </c>
      <c r="O1055" s="22">
        <f t="shared" si="180"/>
        <v>1.0603710838208362</v>
      </c>
      <c r="P1055" s="23">
        <f t="shared" si="181"/>
        <v>-8693.9970153086506</v>
      </c>
      <c r="Q1055" s="23">
        <f>SUMIF(P$3:P1055, "&lt;0")</f>
        <v>-1710920.2338998341</v>
      </c>
      <c r="R1055" s="23">
        <f t="shared" si="182"/>
        <v>0.47525562052773168</v>
      </c>
      <c r="S1055" s="20">
        <f t="shared" si="183"/>
        <v>-8693.9970153086506</v>
      </c>
      <c r="T1055" s="20">
        <f t="shared" si="184"/>
        <v>-8.6939970153086499</v>
      </c>
      <c r="U1055" s="20">
        <f>(0.5*'Vehicle Data'!$C$3*(E1055^2-E1054^2))/1000</f>
        <v>-11.494706790123518</v>
      </c>
      <c r="V1055" s="20">
        <f t="shared" si="186"/>
        <v>1.1795679012346512</v>
      </c>
      <c r="W1055" s="37">
        <f>SUM(V$3:V1055)/3600</f>
        <v>0.24174372633744848</v>
      </c>
      <c r="Y1055" s="3"/>
    </row>
    <row r="1056" spans="1:25" x14ac:dyDescent="0.3">
      <c r="A1056" s="10" t="s">
        <v>20</v>
      </c>
      <c r="B1056" s="10">
        <v>1053</v>
      </c>
      <c r="C1056" s="10">
        <v>31</v>
      </c>
      <c r="D1056" s="14">
        <v>46.5</v>
      </c>
      <c r="E1056" s="28">
        <f t="shared" si="178"/>
        <v>12.916666666666666</v>
      </c>
      <c r="F1056" s="28">
        <f>SUM(E$3:E1056)</f>
        <v>8139.9166666666724</v>
      </c>
      <c r="G1056" s="33">
        <f t="shared" si="187"/>
        <v>-0.69444444444444442</v>
      </c>
      <c r="H1056" s="33">
        <f t="shared" si="185"/>
        <v>-0.1388888888888889</v>
      </c>
      <c r="I1056" s="35">
        <f>'Vehicle Data'!$C$8</f>
        <v>185.52672000000001</v>
      </c>
      <c r="J1056" s="35">
        <f>0.5*'Vehicle Data'!$C$4*'Vehicle Data'!$C$9*'Vehicle Data'!$C$6*(Calculations!E1056^2)</f>
        <v>83.937343749999997</v>
      </c>
      <c r="K1056" s="35">
        <f>'Vehicle Data'!$C$3*G1056</f>
        <v>-1094.4444444444443</v>
      </c>
      <c r="L1056" s="35">
        <f t="shared" si="179"/>
        <v>-824.98038069444431</v>
      </c>
      <c r="M1056" s="22">
        <f t="shared" si="177"/>
        <v>0</v>
      </c>
      <c r="N1056" s="22">
        <f>SUM(M$3:M1056)</f>
        <v>3817335.9017550107</v>
      </c>
      <c r="O1056" s="22">
        <f t="shared" si="180"/>
        <v>1.0603710838208362</v>
      </c>
      <c r="P1056" s="23">
        <f t="shared" si="181"/>
        <v>-10655.996583969905</v>
      </c>
      <c r="Q1056" s="23">
        <f>SUMIF(P$3:P1056, "&lt;0")</f>
        <v>-1721576.2304838039</v>
      </c>
      <c r="R1056" s="23">
        <f t="shared" si="182"/>
        <v>0.47821561957883441</v>
      </c>
      <c r="S1056" s="20">
        <f t="shared" si="183"/>
        <v>-10655.996583969905</v>
      </c>
      <c r="T1056" s="20">
        <f t="shared" si="184"/>
        <v>-10.655996583969905</v>
      </c>
      <c r="U1056" s="20">
        <f>(0.5*'Vehicle Data'!$C$3*(E1056^2-E1055^2))/1000</f>
        <v>-13.327293209876505</v>
      </c>
      <c r="V1056" s="20">
        <f t="shared" si="186"/>
        <v>1.4660691358023898</v>
      </c>
      <c r="W1056" s="37">
        <f>SUM(V$3:V1056)/3600</f>
        <v>0.24215096776406025</v>
      </c>
      <c r="Y1056" s="3"/>
    </row>
    <row r="1057" spans="1:25" x14ac:dyDescent="0.3">
      <c r="A1057" s="10" t="s">
        <v>20</v>
      </c>
      <c r="B1057" s="10">
        <v>1054</v>
      </c>
      <c r="C1057" s="10">
        <v>32</v>
      </c>
      <c r="D1057" s="14">
        <v>43.8</v>
      </c>
      <c r="E1057" s="28">
        <f t="shared" si="178"/>
        <v>12.166666666666666</v>
      </c>
      <c r="F1057" s="28">
        <f>SUM(E$3:E1057)</f>
        <v>8152.0833333333394</v>
      </c>
      <c r="G1057" s="33">
        <f t="shared" si="187"/>
        <v>-0.86111111111111149</v>
      </c>
      <c r="H1057" s="33">
        <f t="shared" si="185"/>
        <v>-0.1944444444444442</v>
      </c>
      <c r="I1057" s="35">
        <f>'Vehicle Data'!$C$8</f>
        <v>185.52672000000001</v>
      </c>
      <c r="J1057" s="35">
        <f>0.5*'Vehicle Data'!$C$4*'Vehicle Data'!$C$9*'Vehicle Data'!$C$6*(Calculations!E1057^2)</f>
        <v>74.472774999999999</v>
      </c>
      <c r="K1057" s="35">
        <f>'Vehicle Data'!$C$3*G1057</f>
        <v>-1357.1111111111118</v>
      </c>
      <c r="L1057" s="35">
        <f t="shared" si="179"/>
        <v>-1097.1116161111117</v>
      </c>
      <c r="M1057" s="22">
        <f t="shared" si="177"/>
        <v>0</v>
      </c>
      <c r="N1057" s="22">
        <f>SUM(M$3:M1057)</f>
        <v>3817335.9017550107</v>
      </c>
      <c r="O1057" s="22">
        <f t="shared" si="180"/>
        <v>1.0603710838208362</v>
      </c>
      <c r="P1057" s="23">
        <f t="shared" si="181"/>
        <v>-13348.191329351859</v>
      </c>
      <c r="Q1057" s="23">
        <f>SUMIF(P$3:P1057, "&lt;0")</f>
        <v>-1734924.4218131558</v>
      </c>
      <c r="R1057" s="23">
        <f t="shared" si="182"/>
        <v>0.48192345050365437</v>
      </c>
      <c r="S1057" s="20">
        <f t="shared" si="183"/>
        <v>-13348.191329351859</v>
      </c>
      <c r="T1057" s="20">
        <f t="shared" si="184"/>
        <v>-13.348191329351859</v>
      </c>
      <c r="U1057" s="20">
        <f>(0.5*'Vehicle Data'!$C$3*(E1057^2-E1056^2))/1000</f>
        <v>-14.824249999999999</v>
      </c>
      <c r="V1057" s="20">
        <f t="shared" si="186"/>
        <v>1.1975654320987956</v>
      </c>
      <c r="W1057" s="37">
        <f>SUM(V$3:V1057)/3600</f>
        <v>0.24248362482853214</v>
      </c>
      <c r="Y1057" s="3"/>
    </row>
    <row r="1058" spans="1:25" x14ac:dyDescent="0.3">
      <c r="A1058" s="10" t="s">
        <v>20</v>
      </c>
      <c r="B1058" s="10">
        <v>1055</v>
      </c>
      <c r="C1058" s="10">
        <v>33</v>
      </c>
      <c r="D1058" s="14">
        <v>40.299999999999997</v>
      </c>
      <c r="E1058" s="28">
        <f t="shared" si="178"/>
        <v>11.194444444444443</v>
      </c>
      <c r="F1058" s="28">
        <f>SUM(E$3:E1058)</f>
        <v>8163.2777777777837</v>
      </c>
      <c r="G1058" s="33">
        <f t="shared" si="187"/>
        <v>-1.0833333333333328</v>
      </c>
      <c r="H1058" s="33">
        <f t="shared" si="185"/>
        <v>-0.23611111111111077</v>
      </c>
      <c r="I1058" s="35">
        <f>'Vehicle Data'!$C$8</f>
        <v>185.52672000000001</v>
      </c>
      <c r="J1058" s="35">
        <f>0.5*'Vehicle Data'!$C$4*'Vehicle Data'!$C$9*'Vehicle Data'!$C$6*(Calculations!E1058^2)</f>
        <v>63.046271527777755</v>
      </c>
      <c r="K1058" s="35">
        <f>'Vehicle Data'!$C$3*G1058</f>
        <v>-1707.3333333333326</v>
      </c>
      <c r="L1058" s="35">
        <f t="shared" si="179"/>
        <v>-1458.7603418055548</v>
      </c>
      <c r="M1058" s="22">
        <f t="shared" si="177"/>
        <v>0</v>
      </c>
      <c r="N1058" s="22">
        <f>SUM(M$3:M1058)</f>
        <v>3817335.9017550107</v>
      </c>
      <c r="O1058" s="22">
        <f t="shared" si="180"/>
        <v>1.0603710838208362</v>
      </c>
      <c r="P1058" s="23">
        <f t="shared" si="181"/>
        <v>-16330.01160410107</v>
      </c>
      <c r="Q1058" s="23">
        <f>SUMIF(P$3:P1058, "&lt;0")</f>
        <v>-1751254.4334172569</v>
      </c>
      <c r="R1058" s="23">
        <f t="shared" si="182"/>
        <v>0.48645956483812691</v>
      </c>
      <c r="S1058" s="20">
        <f t="shared" si="183"/>
        <v>-16330.01160410107</v>
      </c>
      <c r="T1058" s="20">
        <f t="shared" si="184"/>
        <v>-16.33001160410107</v>
      </c>
      <c r="U1058" s="20">
        <f>(0.5*'Vehicle Data'!$C$3*(E1058^2-E1057^2))/1000</f>
        <v>-17.897206790123484</v>
      </c>
      <c r="V1058" s="20">
        <f t="shared" si="186"/>
        <v>2.4583654320987876</v>
      </c>
      <c r="W1058" s="37">
        <f>SUM(V$3:V1058)/3600</f>
        <v>0.24316650411522625</v>
      </c>
      <c r="Y1058" s="3"/>
    </row>
    <row r="1059" spans="1:25" x14ac:dyDescent="0.3">
      <c r="A1059" s="10" t="s">
        <v>20</v>
      </c>
      <c r="B1059" s="10">
        <v>1056</v>
      </c>
      <c r="C1059" s="10">
        <v>34</v>
      </c>
      <c r="D1059" s="14">
        <v>36</v>
      </c>
      <c r="E1059" s="28">
        <f t="shared" si="178"/>
        <v>10</v>
      </c>
      <c r="F1059" s="28">
        <f>SUM(E$3:E1059)</f>
        <v>8173.2777777777837</v>
      </c>
      <c r="G1059" s="33">
        <f t="shared" si="187"/>
        <v>-1.333333333333333</v>
      </c>
      <c r="H1059" s="33">
        <f t="shared" si="185"/>
        <v>-0.19444444444444475</v>
      </c>
      <c r="I1059" s="35">
        <f>'Vehicle Data'!$C$8</f>
        <v>185.52672000000001</v>
      </c>
      <c r="J1059" s="35">
        <f>0.5*'Vehicle Data'!$C$4*'Vehicle Data'!$C$9*'Vehicle Data'!$C$6*(Calculations!E1059^2)</f>
        <v>50.31</v>
      </c>
      <c r="K1059" s="35">
        <f>'Vehicle Data'!$C$3*G1059</f>
        <v>-2101.333333333333</v>
      </c>
      <c r="L1059" s="35">
        <f t="shared" si="179"/>
        <v>-1865.496613333333</v>
      </c>
      <c r="M1059" s="22">
        <f t="shared" si="177"/>
        <v>0</v>
      </c>
      <c r="N1059" s="22">
        <f>SUM(M$3:M1059)</f>
        <v>3817335.9017550107</v>
      </c>
      <c r="O1059" s="22">
        <f t="shared" si="180"/>
        <v>1.0603710838208362</v>
      </c>
      <c r="P1059" s="23">
        <f t="shared" si="181"/>
        <v>-18654.966133333332</v>
      </c>
      <c r="Q1059" s="23">
        <f>SUMIF(P$3:P1059, "&lt;0")</f>
        <v>-1769909.3995505902</v>
      </c>
      <c r="R1059" s="23">
        <f t="shared" si="182"/>
        <v>0.49164149987516392</v>
      </c>
      <c r="S1059" s="20">
        <f t="shared" si="183"/>
        <v>-18654.966133333332</v>
      </c>
      <c r="T1059" s="20">
        <f t="shared" si="184"/>
        <v>-18.654966133333332</v>
      </c>
      <c r="U1059" s="20">
        <f>(0.5*'Vehicle Data'!$C$3*(E1059^2-E1058^2))/1000</f>
        <v>-19.948682098765399</v>
      </c>
      <c r="V1059" s="20">
        <f t="shared" si="186"/>
        <v>1.6411802469135326</v>
      </c>
      <c r="W1059" s="37">
        <f>SUM(V$3:V1059)/3600</f>
        <v>0.24362238751714668</v>
      </c>
      <c r="Y1059" s="3"/>
    </row>
    <row r="1060" spans="1:25" x14ac:dyDescent="0.3">
      <c r="A1060" s="10" t="s">
        <v>20</v>
      </c>
      <c r="B1060" s="10">
        <v>1057</v>
      </c>
      <c r="C1060" s="10">
        <v>35</v>
      </c>
      <c r="D1060" s="14">
        <v>30.7</v>
      </c>
      <c r="E1060" s="28">
        <f t="shared" si="178"/>
        <v>8.5277777777777768</v>
      </c>
      <c r="F1060" s="28">
        <f>SUM(E$3:E1060)</f>
        <v>8181.8055555555611</v>
      </c>
      <c r="G1060" s="33">
        <f t="shared" si="187"/>
        <v>-1.4722222222222223</v>
      </c>
      <c r="H1060" s="33">
        <f t="shared" si="185"/>
        <v>-6.9444444444445308E-3</v>
      </c>
      <c r="I1060" s="35">
        <f>'Vehicle Data'!$C$8</f>
        <v>185.52672000000001</v>
      </c>
      <c r="J1060" s="35">
        <f>0.5*'Vehicle Data'!$C$4*'Vehicle Data'!$C$9*'Vehicle Data'!$C$6*(Calculations!E1060^2)</f>
        <v>36.586938194444436</v>
      </c>
      <c r="K1060" s="35">
        <f>'Vehicle Data'!$C$3*G1060</f>
        <v>-2320.2222222222222</v>
      </c>
      <c r="L1060" s="35">
        <f t="shared" si="179"/>
        <v>-2098.1085640277779</v>
      </c>
      <c r="M1060" s="22">
        <f t="shared" si="177"/>
        <v>0</v>
      </c>
      <c r="N1060" s="22">
        <f>SUM(M$3:M1060)</f>
        <v>3817335.9017550107</v>
      </c>
      <c r="O1060" s="22">
        <f t="shared" si="180"/>
        <v>1.0603710838208362</v>
      </c>
      <c r="P1060" s="23">
        <f t="shared" si="181"/>
        <v>-17892.203587681328</v>
      </c>
      <c r="Q1060" s="23">
        <f>SUMIF(P$3:P1060, "&lt;0")</f>
        <v>-1787801.6031382715</v>
      </c>
      <c r="R1060" s="23">
        <f t="shared" si="182"/>
        <v>0.49661155642729765</v>
      </c>
      <c r="S1060" s="20">
        <f t="shared" si="183"/>
        <v>-17892.203587681328</v>
      </c>
      <c r="T1060" s="20">
        <f t="shared" si="184"/>
        <v>-17.89220358768133</v>
      </c>
      <c r="U1060" s="20">
        <f>(0.5*'Vehicle Data'!$C$3*(E1060^2-E1059^2))/1000</f>
        <v>-21.494280864197542</v>
      </c>
      <c r="V1060" s="20">
        <f t="shared" si="186"/>
        <v>1.2364790123457141</v>
      </c>
      <c r="W1060" s="37">
        <f>SUM(V$3:V1060)/3600</f>
        <v>0.24396585390946493</v>
      </c>
      <c r="Y1060" s="3"/>
    </row>
    <row r="1061" spans="1:25" x14ac:dyDescent="0.3">
      <c r="A1061" s="10" t="s">
        <v>20</v>
      </c>
      <c r="B1061" s="10">
        <v>1058</v>
      </c>
      <c r="C1061" s="10">
        <v>36</v>
      </c>
      <c r="D1061" s="14">
        <v>25.4</v>
      </c>
      <c r="E1061" s="28">
        <f t="shared" si="178"/>
        <v>7.0555555555555554</v>
      </c>
      <c r="F1061" s="28">
        <f>SUM(E$3:E1061)</f>
        <v>8188.8611111111168</v>
      </c>
      <c r="G1061" s="33">
        <f t="shared" si="187"/>
        <v>-1.3472222222222221</v>
      </c>
      <c r="H1061" s="33">
        <f t="shared" si="185"/>
        <v>0.13194444444444453</v>
      </c>
      <c r="I1061" s="35">
        <f>'Vehicle Data'!$C$8</f>
        <v>185.52672000000001</v>
      </c>
      <c r="J1061" s="35">
        <f>0.5*'Vehicle Data'!$C$4*'Vehicle Data'!$C$9*'Vehicle Data'!$C$6*(Calculations!E1061^2)</f>
        <v>25.044752777777774</v>
      </c>
      <c r="K1061" s="35">
        <f>'Vehicle Data'!$C$3*G1061</f>
        <v>-2123.2222222222222</v>
      </c>
      <c r="L1061" s="35">
        <f t="shared" si="179"/>
        <v>-1912.6507494444445</v>
      </c>
      <c r="M1061" s="22">
        <f t="shared" si="177"/>
        <v>0</v>
      </c>
      <c r="N1061" s="22">
        <f>SUM(M$3:M1061)</f>
        <v>3817335.9017550107</v>
      </c>
      <c r="O1061" s="22">
        <f t="shared" si="180"/>
        <v>1.0603710838208362</v>
      </c>
      <c r="P1061" s="23">
        <f t="shared" si="181"/>
        <v>-13494.813621080248</v>
      </c>
      <c r="Q1061" s="23">
        <f>SUMIF(P$3:P1061, "&lt;0")</f>
        <v>-1801296.4167593517</v>
      </c>
      <c r="R1061" s="23">
        <f t="shared" si="182"/>
        <v>0.50036011576648665</v>
      </c>
      <c r="S1061" s="20">
        <f t="shared" si="183"/>
        <v>-13494.813621080248</v>
      </c>
      <c r="T1061" s="20">
        <f t="shared" si="184"/>
        <v>-13.494813621080247</v>
      </c>
      <c r="U1061" s="20">
        <f>(0.5*'Vehicle Data'!$C$3*(E1061^2-E1060^2))/1000</f>
        <v>-18.078398148148139</v>
      </c>
      <c r="V1061" s="20">
        <f t="shared" si="186"/>
        <v>0</v>
      </c>
      <c r="W1061" s="37">
        <f>SUM(V$3:V1061)/3600</f>
        <v>0.24396585390946493</v>
      </c>
      <c r="Y1061" s="3"/>
    </row>
    <row r="1062" spans="1:25" x14ac:dyDescent="0.3">
      <c r="A1062" s="10" t="s">
        <v>20</v>
      </c>
      <c r="B1062" s="10">
        <v>1059</v>
      </c>
      <c r="C1062" s="10">
        <v>37</v>
      </c>
      <c r="D1062" s="14">
        <v>21</v>
      </c>
      <c r="E1062" s="28">
        <f t="shared" si="178"/>
        <v>5.833333333333333</v>
      </c>
      <c r="F1062" s="28">
        <f>SUM(E$3:E1062)</f>
        <v>8194.6944444444507</v>
      </c>
      <c r="G1062" s="33">
        <f t="shared" si="187"/>
        <v>-1.2083333333333333</v>
      </c>
      <c r="H1062" s="33">
        <f t="shared" si="185"/>
        <v>0.14583333333333326</v>
      </c>
      <c r="I1062" s="35">
        <f>'Vehicle Data'!$C$8</f>
        <v>185.52672000000001</v>
      </c>
      <c r="J1062" s="35">
        <f>0.5*'Vehicle Data'!$C$4*'Vehicle Data'!$C$9*'Vehicle Data'!$C$6*(Calculations!E1062^2)</f>
        <v>17.119374999999998</v>
      </c>
      <c r="K1062" s="35">
        <f>'Vehicle Data'!$C$3*G1062</f>
        <v>-1904.3333333333333</v>
      </c>
      <c r="L1062" s="35">
        <f t="shared" si="179"/>
        <v>-1701.6872383333332</v>
      </c>
      <c r="M1062" s="22">
        <f t="shared" si="177"/>
        <v>0</v>
      </c>
      <c r="N1062" s="22">
        <f>SUM(M$3:M1062)</f>
        <v>3817335.9017550107</v>
      </c>
      <c r="O1062" s="22">
        <f t="shared" si="180"/>
        <v>1.0603710838208362</v>
      </c>
      <c r="P1062" s="23">
        <f t="shared" si="181"/>
        <v>-9926.508890277777</v>
      </c>
      <c r="Q1062" s="23">
        <f>SUMIF(P$3:P1062, "&lt;0")</f>
        <v>-1811222.9256496294</v>
      </c>
      <c r="R1062" s="23">
        <f t="shared" si="182"/>
        <v>0.50311747934711926</v>
      </c>
      <c r="S1062" s="20">
        <f t="shared" si="183"/>
        <v>-9926.508890277777</v>
      </c>
      <c r="T1062" s="20">
        <f t="shared" si="184"/>
        <v>-9.9265088902777769</v>
      </c>
      <c r="U1062" s="20">
        <f>(0.5*'Vehicle Data'!$C$3*(E1062^2-E1061^2))/1000</f>
        <v>-12.413432098765433</v>
      </c>
      <c r="V1062" s="20">
        <f t="shared" si="186"/>
        <v>0</v>
      </c>
      <c r="W1062" s="37">
        <f>SUM(V$3:V1062)/3600</f>
        <v>0.24396585390946493</v>
      </c>
      <c r="Y1062" s="3"/>
    </row>
    <row r="1063" spans="1:25" x14ac:dyDescent="0.3">
      <c r="A1063" s="10" t="s">
        <v>20</v>
      </c>
      <c r="B1063" s="10">
        <v>1060</v>
      </c>
      <c r="C1063" s="10">
        <v>38</v>
      </c>
      <c r="D1063" s="14">
        <v>16.7</v>
      </c>
      <c r="E1063" s="28">
        <f t="shared" si="178"/>
        <v>4.6388888888888884</v>
      </c>
      <c r="F1063" s="28">
        <f>SUM(E$3:E1063)</f>
        <v>8199.3333333333394</v>
      </c>
      <c r="G1063" s="33">
        <f t="shared" si="187"/>
        <v>-1.0555555555555556</v>
      </c>
      <c r="H1063" s="33">
        <f t="shared" si="185"/>
        <v>0.27777777777777779</v>
      </c>
      <c r="I1063" s="35">
        <f>'Vehicle Data'!$C$8</f>
        <v>185.52672000000001</v>
      </c>
      <c r="J1063" s="35">
        <f>0.5*'Vehicle Data'!$C$4*'Vehicle Data'!$C$9*'Vehicle Data'!$C$6*(Calculations!E1063^2)</f>
        <v>10.826354861111108</v>
      </c>
      <c r="K1063" s="35">
        <f>'Vehicle Data'!$C$3*G1063</f>
        <v>-1663.5555555555557</v>
      </c>
      <c r="L1063" s="35">
        <f t="shared" si="179"/>
        <v>-1467.2024806944446</v>
      </c>
      <c r="M1063" s="22">
        <f t="shared" si="177"/>
        <v>0</v>
      </c>
      <c r="N1063" s="22">
        <f>SUM(M$3:M1063)</f>
        <v>3817335.9017550107</v>
      </c>
      <c r="O1063" s="22">
        <f t="shared" si="180"/>
        <v>1.0603710838208362</v>
      </c>
      <c r="P1063" s="23">
        <f t="shared" si="181"/>
        <v>-6806.1892854436728</v>
      </c>
      <c r="Q1063" s="23">
        <f>SUMIF(P$3:P1063, "&lt;0")</f>
        <v>-1818029.1149350731</v>
      </c>
      <c r="R1063" s="23">
        <f t="shared" si="182"/>
        <v>0.5050080874819648</v>
      </c>
      <c r="S1063" s="20">
        <f t="shared" si="183"/>
        <v>-6806.1892854436728</v>
      </c>
      <c r="T1063" s="20">
        <f t="shared" si="184"/>
        <v>-6.806189285443673</v>
      </c>
      <c r="U1063" s="20">
        <f>(0.5*'Vehicle Data'!$C$3*(E1063^2-E1062^2))/1000</f>
        <v>-9.8566882716049378</v>
      </c>
      <c r="V1063" s="20">
        <f t="shared" si="186"/>
        <v>0</v>
      </c>
      <c r="W1063" s="37">
        <f>SUM(V$3:V1063)/3600</f>
        <v>0.24396585390946493</v>
      </c>
      <c r="Y1063" s="3"/>
    </row>
    <row r="1064" spans="1:25" x14ac:dyDescent="0.3">
      <c r="A1064" s="10" t="s">
        <v>20</v>
      </c>
      <c r="B1064" s="10">
        <v>1061</v>
      </c>
      <c r="C1064" s="10">
        <v>39</v>
      </c>
      <c r="D1064" s="14">
        <v>13.4</v>
      </c>
      <c r="E1064" s="28">
        <f t="shared" si="178"/>
        <v>3.7222222222222223</v>
      </c>
      <c r="F1064" s="28">
        <f>SUM(E$3:E1064)</f>
        <v>8203.055555555562</v>
      </c>
      <c r="G1064" s="33">
        <f t="shared" si="187"/>
        <v>-0.65277777777777768</v>
      </c>
      <c r="H1064" s="33">
        <f t="shared" si="185"/>
        <v>0.43749999999999994</v>
      </c>
      <c r="I1064" s="35">
        <f>'Vehicle Data'!$C$8</f>
        <v>185.52672000000001</v>
      </c>
      <c r="J1064" s="35">
        <f>0.5*'Vehicle Data'!$C$4*'Vehicle Data'!$C$9*'Vehicle Data'!$C$6*(Calculations!E1064^2)</f>
        <v>6.9704194444444445</v>
      </c>
      <c r="K1064" s="35">
        <f>'Vehicle Data'!$C$3*G1064</f>
        <v>-1028.7777777777776</v>
      </c>
      <c r="L1064" s="35">
        <f t="shared" si="179"/>
        <v>-836.28063833333317</v>
      </c>
      <c r="M1064" s="22">
        <f t="shared" si="177"/>
        <v>0</v>
      </c>
      <c r="N1064" s="22">
        <f>SUM(M$3:M1064)</f>
        <v>3817335.9017550107</v>
      </c>
      <c r="O1064" s="22">
        <f t="shared" si="180"/>
        <v>1.0603710838208362</v>
      </c>
      <c r="P1064" s="23">
        <f t="shared" si="181"/>
        <v>-3112.8223760185178</v>
      </c>
      <c r="Q1064" s="23">
        <f>SUMIF(P$3:P1064, "&lt;0")</f>
        <v>-1821141.9373110917</v>
      </c>
      <c r="R1064" s="23">
        <f t="shared" si="182"/>
        <v>0.50587276036419215</v>
      </c>
      <c r="S1064" s="20">
        <f t="shared" si="183"/>
        <v>-3112.8223760185178</v>
      </c>
      <c r="T1064" s="20">
        <f t="shared" si="184"/>
        <v>-3.1128223760185176</v>
      </c>
      <c r="U1064" s="20">
        <f>(0.5*'Vehicle Data'!$C$3*(E1064^2-E1063^2))/1000</f>
        <v>-6.0395092592592547</v>
      </c>
      <c r="V1064" s="20">
        <f t="shared" si="186"/>
        <v>0</v>
      </c>
      <c r="W1064" s="37">
        <f>SUM(V$3:V1064)/3600</f>
        <v>0.24396585390946493</v>
      </c>
      <c r="Y1064" s="3"/>
    </row>
    <row r="1065" spans="1:25" x14ac:dyDescent="0.3">
      <c r="A1065" s="10" t="s">
        <v>20</v>
      </c>
      <c r="B1065" s="10">
        <v>1062</v>
      </c>
      <c r="C1065" s="10">
        <v>40</v>
      </c>
      <c r="D1065" s="14">
        <v>12</v>
      </c>
      <c r="E1065" s="28">
        <f t="shared" si="178"/>
        <v>3.333333333333333</v>
      </c>
      <c r="F1065" s="28">
        <f>SUM(E$3:E1065)</f>
        <v>8206.388888888896</v>
      </c>
      <c r="G1065" s="33">
        <f t="shared" si="187"/>
        <v>-0.18055555555555566</v>
      </c>
      <c r="H1065" s="33">
        <f t="shared" si="185"/>
        <v>0.38194444444444442</v>
      </c>
      <c r="I1065" s="35">
        <f>'Vehicle Data'!$C$8</f>
        <v>185.52672000000001</v>
      </c>
      <c r="J1065" s="35">
        <f>0.5*'Vehicle Data'!$C$4*'Vehicle Data'!$C$9*'Vehicle Data'!$C$6*(Calculations!E1065^2)</f>
        <v>5.589999999999999</v>
      </c>
      <c r="K1065" s="35">
        <f>'Vehicle Data'!$C$3*G1065</f>
        <v>-284.55555555555571</v>
      </c>
      <c r="L1065" s="35">
        <f t="shared" si="179"/>
        <v>-93.438835555555698</v>
      </c>
      <c r="M1065" s="22">
        <f t="shared" si="177"/>
        <v>0</v>
      </c>
      <c r="N1065" s="22">
        <f>SUM(M$3:M1065)</f>
        <v>3817335.9017550107</v>
      </c>
      <c r="O1065" s="22">
        <f t="shared" si="180"/>
        <v>1.0603710838208362</v>
      </c>
      <c r="P1065" s="23">
        <f t="shared" si="181"/>
        <v>-311.46278518518562</v>
      </c>
      <c r="Q1065" s="23">
        <f>SUMIF(P$3:P1065, "&lt;0")</f>
        <v>-1821453.4000962768</v>
      </c>
      <c r="R1065" s="23">
        <f t="shared" si="182"/>
        <v>0.50595927780452132</v>
      </c>
      <c r="S1065" s="20">
        <f t="shared" si="183"/>
        <v>-311.46278518518562</v>
      </c>
      <c r="T1065" s="20">
        <f t="shared" si="184"/>
        <v>-0.31146278518518561</v>
      </c>
      <c r="U1065" s="20">
        <f>(0.5*'Vehicle Data'!$C$3*(E1065^2-E1064^2))/1000</f>
        <v>-2.1621358024691375</v>
      </c>
      <c r="V1065" s="20">
        <f t="shared" si="186"/>
        <v>0</v>
      </c>
      <c r="W1065" s="37">
        <f>SUM(V$3:V1065)/3600</f>
        <v>0.24396585390946493</v>
      </c>
      <c r="Y1065" s="3"/>
    </row>
    <row r="1066" spans="1:25" x14ac:dyDescent="0.3">
      <c r="A1066" s="10" t="s">
        <v>20</v>
      </c>
      <c r="B1066" s="10">
        <v>1063</v>
      </c>
      <c r="C1066" s="10">
        <v>41</v>
      </c>
      <c r="D1066" s="14">
        <v>12.1</v>
      </c>
      <c r="E1066" s="28">
        <f t="shared" si="178"/>
        <v>3.3611111111111107</v>
      </c>
      <c r="F1066" s="28">
        <f>SUM(E$3:E1066)</f>
        <v>8209.7500000000073</v>
      </c>
      <c r="G1066" s="33">
        <f t="shared" si="187"/>
        <v>0.1111111111111112</v>
      </c>
      <c r="H1066" s="33">
        <f t="shared" si="185"/>
        <v>0.33333333333333337</v>
      </c>
      <c r="I1066" s="35">
        <f>'Vehicle Data'!$C$8</f>
        <v>185.52672000000001</v>
      </c>
      <c r="J1066" s="35">
        <f>0.5*'Vehicle Data'!$C$4*'Vehicle Data'!$C$9*'Vehicle Data'!$C$6*(Calculations!E1066^2)</f>
        <v>5.6835548611111095</v>
      </c>
      <c r="K1066" s="35">
        <f>'Vehicle Data'!$C$3*G1066</f>
        <v>175.11111111111126</v>
      </c>
      <c r="L1066" s="35">
        <f t="shared" si="179"/>
        <v>366.3213859722224</v>
      </c>
      <c r="M1066" s="22">
        <f t="shared" si="177"/>
        <v>1231.2468806288584</v>
      </c>
      <c r="N1066" s="22">
        <f>SUM(M$3:M1066)</f>
        <v>3818567.1486356393</v>
      </c>
      <c r="O1066" s="22">
        <f t="shared" si="180"/>
        <v>1.0607130968432332</v>
      </c>
      <c r="P1066" s="23">
        <f t="shared" si="181"/>
        <v>0</v>
      </c>
      <c r="Q1066" s="23">
        <f>SUMIF(P$3:P1066, "&lt;0")</f>
        <v>-1821453.4000962768</v>
      </c>
      <c r="R1066" s="23">
        <f t="shared" si="182"/>
        <v>0.50595927780452132</v>
      </c>
      <c r="S1066" s="20">
        <f t="shared" si="183"/>
        <v>1231.2468806288584</v>
      </c>
      <c r="T1066" s="20">
        <f t="shared" si="184"/>
        <v>1.2312468806288583</v>
      </c>
      <c r="U1066" s="20">
        <f>(0.5*'Vehicle Data'!$C$3*(E1066^2-E1065^2))/1000</f>
        <v>0.14653395061728297</v>
      </c>
      <c r="V1066" s="20">
        <f t="shared" si="186"/>
        <v>0</v>
      </c>
      <c r="W1066" s="37">
        <f>SUM(V$3:V1066)/3600</f>
        <v>0.24396585390946493</v>
      </c>
      <c r="Y1066" s="3"/>
    </row>
    <row r="1067" spans="1:25" x14ac:dyDescent="0.3">
      <c r="A1067" s="10" t="s">
        <v>20</v>
      </c>
      <c r="B1067" s="10">
        <v>1064</v>
      </c>
      <c r="C1067" s="10">
        <v>42</v>
      </c>
      <c r="D1067" s="14">
        <v>12.8</v>
      </c>
      <c r="E1067" s="28">
        <f t="shared" si="178"/>
        <v>3.5555555555555558</v>
      </c>
      <c r="F1067" s="28">
        <f>SUM(E$3:E1067)</f>
        <v>8213.305555555562</v>
      </c>
      <c r="G1067" s="33">
        <f t="shared" si="187"/>
        <v>0.4861111111111111</v>
      </c>
      <c r="H1067" s="33">
        <f t="shared" si="185"/>
        <v>0.43749999999999983</v>
      </c>
      <c r="I1067" s="35">
        <f>'Vehicle Data'!$C$8</f>
        <v>185.52672000000001</v>
      </c>
      <c r="J1067" s="35">
        <f>0.5*'Vehicle Data'!$C$4*'Vehicle Data'!$C$9*'Vehicle Data'!$C$6*(Calculations!E1067^2)</f>
        <v>6.3601777777777784</v>
      </c>
      <c r="K1067" s="35">
        <f>'Vehicle Data'!$C$3*G1067</f>
        <v>766.11111111111109</v>
      </c>
      <c r="L1067" s="35">
        <f t="shared" si="179"/>
        <v>957.99800888888888</v>
      </c>
      <c r="M1067" s="22">
        <f t="shared" si="177"/>
        <v>3406.2151427160497</v>
      </c>
      <c r="N1067" s="22">
        <f>SUM(M$3:M1067)</f>
        <v>3821973.3637783555</v>
      </c>
      <c r="O1067" s="22">
        <f t="shared" si="180"/>
        <v>1.0616592677162098</v>
      </c>
      <c r="P1067" s="23">
        <f t="shared" si="181"/>
        <v>0</v>
      </c>
      <c r="Q1067" s="23">
        <f>SUMIF(P$3:P1067, "&lt;0")</f>
        <v>-1821453.4000962768</v>
      </c>
      <c r="R1067" s="23">
        <f t="shared" si="182"/>
        <v>0.50595927780452132</v>
      </c>
      <c r="S1067" s="20">
        <f t="shared" si="183"/>
        <v>3406.2151427160497</v>
      </c>
      <c r="T1067" s="20">
        <f t="shared" si="184"/>
        <v>3.4062151427160496</v>
      </c>
      <c r="U1067" s="20">
        <f>(0.5*'Vehicle Data'!$C$3*(E1067^2-E1066^2))/1000</f>
        <v>1.0597870370370406</v>
      </c>
      <c r="V1067" s="20">
        <f t="shared" si="186"/>
        <v>0</v>
      </c>
      <c r="W1067" s="37">
        <f>SUM(V$3:V1067)/3600</f>
        <v>0.24396585390946493</v>
      </c>
      <c r="Y1067" s="3"/>
    </row>
    <row r="1068" spans="1:25" x14ac:dyDescent="0.3">
      <c r="A1068" s="10" t="s">
        <v>20</v>
      </c>
      <c r="B1068" s="10">
        <v>1065</v>
      </c>
      <c r="C1068" s="10">
        <v>43</v>
      </c>
      <c r="D1068" s="14">
        <v>15.6</v>
      </c>
      <c r="E1068" s="28">
        <f t="shared" si="178"/>
        <v>4.333333333333333</v>
      </c>
      <c r="F1068" s="28">
        <f>SUM(E$3:E1068)</f>
        <v>8217.638888888896</v>
      </c>
      <c r="G1068" s="33">
        <f t="shared" si="187"/>
        <v>0.98611111111111083</v>
      </c>
      <c r="H1068" s="33">
        <f t="shared" si="185"/>
        <v>0.29861111111111105</v>
      </c>
      <c r="I1068" s="35">
        <f>'Vehicle Data'!$C$8</f>
        <v>185.52672000000001</v>
      </c>
      <c r="J1068" s="35">
        <f>0.5*'Vehicle Data'!$C$4*'Vehicle Data'!$C$9*'Vehicle Data'!$C$6*(Calculations!E1068^2)</f>
        <v>9.4470999999999989</v>
      </c>
      <c r="K1068" s="35">
        <f>'Vehicle Data'!$C$3*G1068</f>
        <v>1554.1111111111106</v>
      </c>
      <c r="L1068" s="35">
        <f t="shared" si="179"/>
        <v>1749.0849311111106</v>
      </c>
      <c r="M1068" s="22">
        <f t="shared" si="177"/>
        <v>7579.3680348148118</v>
      </c>
      <c r="N1068" s="22">
        <f>SUM(M$3:M1068)</f>
        <v>3829552.7318131705</v>
      </c>
      <c r="O1068" s="22">
        <f t="shared" si="180"/>
        <v>1.0637646477258806</v>
      </c>
      <c r="P1068" s="23">
        <f t="shared" si="181"/>
        <v>0</v>
      </c>
      <c r="Q1068" s="23">
        <f>SUMIF(P$3:P1068, "&lt;0")</f>
        <v>-1821453.4000962768</v>
      </c>
      <c r="R1068" s="23">
        <f t="shared" si="182"/>
        <v>0.50595927780452132</v>
      </c>
      <c r="S1068" s="20">
        <f t="shared" si="183"/>
        <v>7579.3680348148118</v>
      </c>
      <c r="T1068" s="20">
        <f t="shared" si="184"/>
        <v>7.579368034814812</v>
      </c>
      <c r="U1068" s="20">
        <f>(0.5*'Vehicle Data'!$C$3*(E1068^2-E1067^2))/1000</f>
        <v>4.8350123456790097</v>
      </c>
      <c r="V1068" s="20">
        <f t="shared" si="186"/>
        <v>0</v>
      </c>
      <c r="W1068" s="37">
        <f>SUM(V$3:V1068)/3600</f>
        <v>0.24396585390946493</v>
      </c>
      <c r="Y1068" s="3"/>
    </row>
    <row r="1069" spans="1:25" x14ac:dyDescent="0.3">
      <c r="A1069" s="10" t="s">
        <v>20</v>
      </c>
      <c r="B1069" s="10">
        <v>1066</v>
      </c>
      <c r="C1069" s="10">
        <v>44</v>
      </c>
      <c r="D1069" s="14">
        <v>19.899999999999999</v>
      </c>
      <c r="E1069" s="28">
        <f t="shared" si="178"/>
        <v>5.5277777777777777</v>
      </c>
      <c r="F1069" s="28">
        <f>SUM(E$3:E1069)</f>
        <v>8223.1666666666733</v>
      </c>
      <c r="G1069" s="33">
        <f t="shared" si="187"/>
        <v>1.0833333333333333</v>
      </c>
      <c r="H1069" s="33">
        <f t="shared" si="185"/>
        <v>-0.16666666666666635</v>
      </c>
      <c r="I1069" s="35">
        <f>'Vehicle Data'!$C$8</f>
        <v>185.52672000000001</v>
      </c>
      <c r="J1069" s="35">
        <f>0.5*'Vehicle Data'!$C$4*'Vehicle Data'!$C$9*'Vehicle Data'!$C$6*(Calculations!E1069^2)</f>
        <v>15.372888194444444</v>
      </c>
      <c r="K1069" s="35">
        <f>'Vehicle Data'!$C$3*G1069</f>
        <v>1707.3333333333333</v>
      </c>
      <c r="L1069" s="35">
        <f t="shared" si="179"/>
        <v>1908.2329415277777</v>
      </c>
      <c r="M1069" s="22">
        <f t="shared" si="177"/>
        <v>10548.287649000771</v>
      </c>
      <c r="N1069" s="22">
        <f>SUM(M$3:M1069)</f>
        <v>3840101.0194621715</v>
      </c>
      <c r="O1069" s="22">
        <f t="shared" si="180"/>
        <v>1.0666947276283809</v>
      </c>
      <c r="P1069" s="23">
        <f t="shared" si="181"/>
        <v>0</v>
      </c>
      <c r="Q1069" s="23">
        <f>SUMIF(P$3:P1069, "&lt;0")</f>
        <v>-1821453.4000962768</v>
      </c>
      <c r="R1069" s="23">
        <f t="shared" si="182"/>
        <v>0.50595927780452132</v>
      </c>
      <c r="S1069" s="20">
        <f t="shared" si="183"/>
        <v>10548.287649000771</v>
      </c>
      <c r="T1069" s="20">
        <f t="shared" si="184"/>
        <v>10.548287649000772</v>
      </c>
      <c r="U1069" s="20">
        <f>(0.5*'Vehicle Data'!$C$3*(E1069^2-E1068^2))/1000</f>
        <v>9.2814969135802468</v>
      </c>
      <c r="V1069" s="20">
        <f t="shared" si="186"/>
        <v>0</v>
      </c>
      <c r="W1069" s="37">
        <f>SUM(V$3:V1069)/3600</f>
        <v>0.24396585390946493</v>
      </c>
      <c r="Y1069" s="3"/>
    </row>
    <row r="1070" spans="1:25" x14ac:dyDescent="0.3">
      <c r="A1070" s="10" t="s">
        <v>20</v>
      </c>
      <c r="B1070" s="10">
        <v>1067</v>
      </c>
      <c r="C1070" s="10">
        <v>45</v>
      </c>
      <c r="D1070" s="14">
        <v>23.4</v>
      </c>
      <c r="E1070" s="28">
        <f t="shared" si="178"/>
        <v>6.4999999999999991</v>
      </c>
      <c r="F1070" s="28">
        <f>SUM(E$3:E1070)</f>
        <v>8229.6666666666733</v>
      </c>
      <c r="G1070" s="33">
        <f t="shared" si="187"/>
        <v>0.65277777777777812</v>
      </c>
      <c r="H1070" s="33">
        <f t="shared" si="185"/>
        <v>-0.41666666666666657</v>
      </c>
      <c r="I1070" s="35">
        <f>'Vehicle Data'!$C$8</f>
        <v>185.52672000000001</v>
      </c>
      <c r="J1070" s="35">
        <f>0.5*'Vehicle Data'!$C$4*'Vehicle Data'!$C$9*'Vehicle Data'!$C$6*(Calculations!E1070^2)</f>
        <v>21.255974999999992</v>
      </c>
      <c r="K1070" s="35">
        <f>'Vehicle Data'!$C$3*G1070</f>
        <v>1028.7777777777783</v>
      </c>
      <c r="L1070" s="35">
        <f t="shared" si="179"/>
        <v>1235.5604727777782</v>
      </c>
      <c r="M1070" s="22">
        <f t="shared" si="177"/>
        <v>8031.1430730555567</v>
      </c>
      <c r="N1070" s="22">
        <f>SUM(M$3:M1070)</f>
        <v>3848132.1625352269</v>
      </c>
      <c r="O1070" s="22">
        <f t="shared" si="180"/>
        <v>1.0689256007042296</v>
      </c>
      <c r="P1070" s="23">
        <f t="shared" si="181"/>
        <v>0</v>
      </c>
      <c r="Q1070" s="23">
        <f>SUMIF(P$3:P1070, "&lt;0")</f>
        <v>-1821453.4000962768</v>
      </c>
      <c r="R1070" s="23">
        <f t="shared" si="182"/>
        <v>0.50595927780452132</v>
      </c>
      <c r="S1070" s="20">
        <f t="shared" si="183"/>
        <v>8031.1430730555567</v>
      </c>
      <c r="T1070" s="20">
        <f t="shared" si="184"/>
        <v>8.0311430730555564</v>
      </c>
      <c r="U1070" s="20">
        <f>(0.5*'Vehicle Data'!$C$3*(E1070^2-E1069^2))/1000</f>
        <v>9.2146141975308549</v>
      </c>
      <c r="V1070" s="20">
        <f t="shared" si="186"/>
        <v>5.3506172839513512E-2</v>
      </c>
      <c r="W1070" s="37">
        <f>SUM(V$3:V1070)/3600</f>
        <v>0.24398071673525371</v>
      </c>
      <c r="Y1070" s="3"/>
    </row>
    <row r="1071" spans="1:25" x14ac:dyDescent="0.3">
      <c r="A1071" s="10" t="s">
        <v>20</v>
      </c>
      <c r="B1071" s="10">
        <v>1068</v>
      </c>
      <c r="C1071" s="10">
        <v>46</v>
      </c>
      <c r="D1071" s="14">
        <v>24.6</v>
      </c>
      <c r="E1071" s="28">
        <f t="shared" si="178"/>
        <v>6.8333333333333339</v>
      </c>
      <c r="F1071" s="28">
        <f>SUM(E$3:E1071)</f>
        <v>8236.5000000000073</v>
      </c>
      <c r="G1071" s="33">
        <f t="shared" si="187"/>
        <v>0.25000000000000011</v>
      </c>
      <c r="H1071" s="33">
        <f t="shared" si="185"/>
        <v>-0.20138888888888926</v>
      </c>
      <c r="I1071" s="35">
        <f>'Vehicle Data'!$C$8</f>
        <v>185.52672000000001</v>
      </c>
      <c r="J1071" s="35">
        <f>0.5*'Vehicle Data'!$C$4*'Vehicle Data'!$C$9*'Vehicle Data'!$C$6*(Calculations!E1071^2)</f>
        <v>23.491975000000004</v>
      </c>
      <c r="K1071" s="35">
        <f>'Vehicle Data'!$C$3*G1071</f>
        <v>394.00000000000017</v>
      </c>
      <c r="L1071" s="35">
        <f t="shared" si="179"/>
        <v>603.01869500000021</v>
      </c>
      <c r="M1071" s="22">
        <f t="shared" si="177"/>
        <v>4120.6277491666688</v>
      </c>
      <c r="N1071" s="22">
        <f>SUM(M$3:M1071)</f>
        <v>3852252.7902843934</v>
      </c>
      <c r="O1071" s="22">
        <f t="shared" si="180"/>
        <v>1.0700702195234426</v>
      </c>
      <c r="P1071" s="23">
        <f t="shared" si="181"/>
        <v>0</v>
      </c>
      <c r="Q1071" s="23">
        <f>SUMIF(P$3:P1071, "&lt;0")</f>
        <v>-1821453.4000962768</v>
      </c>
      <c r="R1071" s="23">
        <f t="shared" si="182"/>
        <v>0.50595927780452132</v>
      </c>
      <c r="S1071" s="20">
        <f t="shared" si="183"/>
        <v>4120.6277491666688</v>
      </c>
      <c r="T1071" s="20">
        <f t="shared" si="184"/>
        <v>4.120627749166669</v>
      </c>
      <c r="U1071" s="20">
        <f>(0.5*'Vehicle Data'!$C$3*(E1071^2-E1070^2))/1000</f>
        <v>3.5022222222222377</v>
      </c>
      <c r="V1071" s="20">
        <f t="shared" si="186"/>
        <v>4.5699135802468938</v>
      </c>
      <c r="W1071" s="37">
        <f>SUM(V$3:V1071)/3600</f>
        <v>0.24525013717421115</v>
      </c>
      <c r="Y1071" s="3"/>
    </row>
    <row r="1072" spans="1:25" x14ac:dyDescent="0.3">
      <c r="A1072" s="10" t="s">
        <v>20</v>
      </c>
      <c r="B1072" s="10">
        <v>1069</v>
      </c>
      <c r="C1072" s="10">
        <v>47</v>
      </c>
      <c r="D1072" s="14">
        <v>25.2</v>
      </c>
      <c r="E1072" s="28">
        <f t="shared" si="178"/>
        <v>7</v>
      </c>
      <c r="F1072" s="28">
        <f>SUM(E$3:E1072)</f>
        <v>8243.5000000000073</v>
      </c>
      <c r="G1072" s="33">
        <f t="shared" si="187"/>
        <v>0.24999999999999961</v>
      </c>
      <c r="H1072" s="33">
        <f t="shared" si="185"/>
        <v>0.12500000000000006</v>
      </c>
      <c r="I1072" s="35">
        <f>'Vehicle Data'!$C$8</f>
        <v>185.52672000000001</v>
      </c>
      <c r="J1072" s="35">
        <f>0.5*'Vehicle Data'!$C$4*'Vehicle Data'!$C$9*'Vehicle Data'!$C$6*(Calculations!E1072^2)</f>
        <v>24.651900000000001</v>
      </c>
      <c r="K1072" s="35">
        <f>'Vehicle Data'!$C$3*G1072</f>
        <v>393.99999999999937</v>
      </c>
      <c r="L1072" s="35">
        <f t="shared" si="179"/>
        <v>604.17861999999946</v>
      </c>
      <c r="M1072" s="22">
        <f t="shared" si="177"/>
        <v>4229.250339999996</v>
      </c>
      <c r="N1072" s="22">
        <f>SUM(M$3:M1072)</f>
        <v>3856482.0406243932</v>
      </c>
      <c r="O1072" s="22">
        <f t="shared" si="180"/>
        <v>1.0712450112845537</v>
      </c>
      <c r="P1072" s="23">
        <f t="shared" si="181"/>
        <v>0</v>
      </c>
      <c r="Q1072" s="23">
        <f>SUMIF(P$3:P1072, "&lt;0")</f>
        <v>-1821453.4000962768</v>
      </c>
      <c r="R1072" s="23">
        <f t="shared" si="182"/>
        <v>0.50595927780452132</v>
      </c>
      <c r="S1072" s="20">
        <f t="shared" si="183"/>
        <v>4229.250339999996</v>
      </c>
      <c r="T1072" s="20">
        <f t="shared" si="184"/>
        <v>4.2292503399999957</v>
      </c>
      <c r="U1072" s="20">
        <f>(0.5*'Vehicle Data'!$C$3*(E1072^2-E1071^2))/1000</f>
        <v>1.8167777777777736</v>
      </c>
      <c r="V1072" s="20">
        <f t="shared" si="186"/>
        <v>1.3483555555555713</v>
      </c>
      <c r="W1072" s="37">
        <f>SUM(V$3:V1072)/3600</f>
        <v>0.24562468038408772</v>
      </c>
      <c r="Y1072" s="3"/>
    </row>
    <row r="1073" spans="1:25" x14ac:dyDescent="0.3">
      <c r="A1073" s="10" t="s">
        <v>20</v>
      </c>
      <c r="B1073" s="10">
        <v>1070</v>
      </c>
      <c r="C1073" s="10">
        <v>48</v>
      </c>
      <c r="D1073" s="14">
        <v>26.4</v>
      </c>
      <c r="E1073" s="28">
        <f t="shared" si="178"/>
        <v>7.333333333333333</v>
      </c>
      <c r="F1073" s="28">
        <f>SUM(E$3:E1073)</f>
        <v>8250.8333333333412</v>
      </c>
      <c r="G1073" s="33">
        <f t="shared" si="187"/>
        <v>0.50000000000000022</v>
      </c>
      <c r="H1073" s="33">
        <f t="shared" si="185"/>
        <v>0.25000000000000033</v>
      </c>
      <c r="I1073" s="35">
        <f>'Vehicle Data'!$C$8</f>
        <v>185.52672000000001</v>
      </c>
      <c r="J1073" s="35">
        <f>0.5*'Vehicle Data'!$C$4*'Vehicle Data'!$C$9*'Vehicle Data'!$C$6*(Calculations!E1073^2)</f>
        <v>27.055599999999995</v>
      </c>
      <c r="K1073" s="35">
        <f>'Vehicle Data'!$C$3*G1073</f>
        <v>788.00000000000034</v>
      </c>
      <c r="L1073" s="35">
        <f t="shared" si="179"/>
        <v>1000.5823200000003</v>
      </c>
      <c r="M1073" s="22">
        <f t="shared" si="177"/>
        <v>7337.603680000002</v>
      </c>
      <c r="N1073" s="22">
        <f>SUM(M$3:M1073)</f>
        <v>3863819.6443043933</v>
      </c>
      <c r="O1073" s="22">
        <f t="shared" si="180"/>
        <v>1.0732832345289982</v>
      </c>
      <c r="P1073" s="23">
        <f t="shared" si="181"/>
        <v>0</v>
      </c>
      <c r="Q1073" s="23">
        <f>SUMIF(P$3:P1073, "&lt;0")</f>
        <v>-1821453.4000962768</v>
      </c>
      <c r="R1073" s="23">
        <f t="shared" si="182"/>
        <v>0.50595927780452132</v>
      </c>
      <c r="S1073" s="20">
        <f t="shared" si="183"/>
        <v>7337.603680000002</v>
      </c>
      <c r="T1073" s="20">
        <f t="shared" si="184"/>
        <v>7.3376036800000017</v>
      </c>
      <c r="U1073" s="20">
        <f>(0.5*'Vehicle Data'!$C$3*(E1073^2-E1072^2))/1000</f>
        <v>3.7648888888888843</v>
      </c>
      <c r="V1073" s="20">
        <f t="shared" si="186"/>
        <v>0</v>
      </c>
      <c r="W1073" s="37">
        <f>SUM(V$3:V1073)/3600</f>
        <v>0.24562468038408772</v>
      </c>
      <c r="Y1073" s="3"/>
    </row>
    <row r="1074" spans="1:25" x14ac:dyDescent="0.3">
      <c r="A1074" s="10" t="s">
        <v>20</v>
      </c>
      <c r="B1074" s="10">
        <v>1071</v>
      </c>
      <c r="C1074" s="10">
        <v>49</v>
      </c>
      <c r="D1074" s="14">
        <v>28.8</v>
      </c>
      <c r="E1074" s="28">
        <f t="shared" si="178"/>
        <v>8</v>
      </c>
      <c r="F1074" s="28">
        <f>SUM(E$3:E1074)</f>
        <v>8258.8333333333412</v>
      </c>
      <c r="G1074" s="33">
        <f t="shared" si="187"/>
        <v>0.75000000000000022</v>
      </c>
      <c r="H1074" s="33">
        <f t="shared" si="185"/>
        <v>0.20138888888888851</v>
      </c>
      <c r="I1074" s="35">
        <f>'Vehicle Data'!$C$8</f>
        <v>185.52672000000001</v>
      </c>
      <c r="J1074" s="35">
        <f>0.5*'Vehicle Data'!$C$4*'Vehicle Data'!$C$9*'Vehicle Data'!$C$6*(Calculations!E1074^2)</f>
        <v>32.198399999999999</v>
      </c>
      <c r="K1074" s="35">
        <f>'Vehicle Data'!$C$3*G1074</f>
        <v>1182.0000000000005</v>
      </c>
      <c r="L1074" s="35">
        <f t="shared" si="179"/>
        <v>1399.7251200000005</v>
      </c>
      <c r="M1074" s="22">
        <f t="shared" si="177"/>
        <v>11197.800960000004</v>
      </c>
      <c r="N1074" s="22">
        <f>SUM(M$3:M1074)</f>
        <v>3875017.4452643935</v>
      </c>
      <c r="O1074" s="22">
        <f t="shared" si="180"/>
        <v>1.0763937347956649</v>
      </c>
      <c r="P1074" s="23">
        <f t="shared" si="181"/>
        <v>0</v>
      </c>
      <c r="Q1074" s="23">
        <f>SUMIF(P$3:P1074, "&lt;0")</f>
        <v>-1821453.4000962768</v>
      </c>
      <c r="R1074" s="23">
        <f t="shared" si="182"/>
        <v>0.50595927780452132</v>
      </c>
      <c r="S1074" s="20">
        <f t="shared" si="183"/>
        <v>11197.800960000004</v>
      </c>
      <c r="T1074" s="20">
        <f t="shared" si="184"/>
        <v>11.197800960000004</v>
      </c>
      <c r="U1074" s="20">
        <f>(0.5*'Vehicle Data'!$C$3*(E1074^2-E1073^2))/1000</f>
        <v>8.0551111111111151</v>
      </c>
      <c r="V1074" s="20">
        <f t="shared" si="186"/>
        <v>0</v>
      </c>
      <c r="W1074" s="37">
        <f>SUM(V$3:V1074)/3600</f>
        <v>0.24562468038408772</v>
      </c>
      <c r="Y1074" s="3"/>
    </row>
    <row r="1075" spans="1:25" x14ac:dyDescent="0.3">
      <c r="A1075" s="10" t="s">
        <v>20</v>
      </c>
      <c r="B1075" s="10">
        <v>1072</v>
      </c>
      <c r="C1075" s="10">
        <v>50</v>
      </c>
      <c r="D1075" s="14">
        <v>31.8</v>
      </c>
      <c r="E1075" s="28">
        <f t="shared" si="178"/>
        <v>8.8333333333333339</v>
      </c>
      <c r="F1075" s="28">
        <f>SUM(E$3:E1075)</f>
        <v>8267.6666666666752</v>
      </c>
      <c r="G1075" s="33">
        <f t="shared" si="187"/>
        <v>0.90277777777777724</v>
      </c>
      <c r="H1075" s="33">
        <f t="shared" si="185"/>
        <v>0.1597222222222221</v>
      </c>
      <c r="I1075" s="35">
        <f>'Vehicle Data'!$C$8</f>
        <v>185.52672000000001</v>
      </c>
      <c r="J1075" s="35">
        <f>0.5*'Vehicle Data'!$C$4*'Vehicle Data'!$C$9*'Vehicle Data'!$C$6*(Calculations!E1075^2)</f>
        <v>39.255775</v>
      </c>
      <c r="K1075" s="35">
        <f>'Vehicle Data'!$C$3*G1075</f>
        <v>1422.7777777777769</v>
      </c>
      <c r="L1075" s="35">
        <f t="shared" si="179"/>
        <v>1647.5602727777768</v>
      </c>
      <c r="M1075" s="22">
        <f t="shared" si="177"/>
        <v>14553.449076203697</v>
      </c>
      <c r="N1075" s="22">
        <f>SUM(M$3:M1075)</f>
        <v>3889570.8943405971</v>
      </c>
      <c r="O1075" s="22">
        <f t="shared" si="180"/>
        <v>1.0804363595390547</v>
      </c>
      <c r="P1075" s="23">
        <f t="shared" si="181"/>
        <v>0</v>
      </c>
      <c r="Q1075" s="23">
        <f>SUMIF(P$3:P1075, "&lt;0")</f>
        <v>-1821453.4000962768</v>
      </c>
      <c r="R1075" s="23">
        <f t="shared" si="182"/>
        <v>0.50595927780452132</v>
      </c>
      <c r="S1075" s="20">
        <f t="shared" si="183"/>
        <v>14553.449076203697</v>
      </c>
      <c r="T1075" s="20">
        <f t="shared" si="184"/>
        <v>14.553449076203696</v>
      </c>
      <c r="U1075" s="20">
        <f>(0.5*'Vehicle Data'!$C$3*(E1075^2-E1074^2))/1000</f>
        <v>11.053888888888896</v>
      </c>
      <c r="V1075" s="20">
        <f t="shared" si="186"/>
        <v>0</v>
      </c>
      <c r="W1075" s="37">
        <f>SUM(V$3:V1075)/3600</f>
        <v>0.24562468038408772</v>
      </c>
      <c r="Y1075" s="3"/>
    </row>
    <row r="1076" spans="1:25" x14ac:dyDescent="0.3">
      <c r="A1076" s="10" t="s">
        <v>20</v>
      </c>
      <c r="B1076" s="10">
        <v>1073</v>
      </c>
      <c r="C1076" s="10">
        <v>51</v>
      </c>
      <c r="D1076" s="14">
        <v>35.299999999999997</v>
      </c>
      <c r="E1076" s="28">
        <f t="shared" si="178"/>
        <v>9.8055555555555554</v>
      </c>
      <c r="F1076" s="28">
        <f>SUM(E$3:E1076)</f>
        <v>8277.4722222222299</v>
      </c>
      <c r="G1076" s="33">
        <f t="shared" si="187"/>
        <v>1.0694444444444444</v>
      </c>
      <c r="H1076" s="33">
        <f t="shared" si="185"/>
        <v>0.18750000000000044</v>
      </c>
      <c r="I1076" s="35">
        <f>'Vehicle Data'!$C$8</f>
        <v>185.52672000000001</v>
      </c>
      <c r="J1076" s="35">
        <f>0.5*'Vehicle Data'!$C$4*'Vehicle Data'!$C$9*'Vehicle Data'!$C$6*(Calculations!E1076^2)</f>
        <v>48.372521527777778</v>
      </c>
      <c r="K1076" s="35">
        <f>'Vehicle Data'!$C$3*G1076</f>
        <v>1685.4444444444443</v>
      </c>
      <c r="L1076" s="35">
        <f t="shared" si="179"/>
        <v>1919.3436859722221</v>
      </c>
      <c r="M1076" s="22">
        <f t="shared" si="177"/>
        <v>18820.2311430054</v>
      </c>
      <c r="N1076" s="22">
        <f>SUM(M$3:M1076)</f>
        <v>3908391.1254836023</v>
      </c>
      <c r="O1076" s="22">
        <f t="shared" si="180"/>
        <v>1.085664201523223</v>
      </c>
      <c r="P1076" s="23">
        <f t="shared" si="181"/>
        <v>0</v>
      </c>
      <c r="Q1076" s="23">
        <f>SUMIF(P$3:P1076, "&lt;0")</f>
        <v>-1821453.4000962768</v>
      </c>
      <c r="R1076" s="23">
        <f t="shared" si="182"/>
        <v>0.50595927780452132</v>
      </c>
      <c r="S1076" s="20">
        <f t="shared" si="183"/>
        <v>18820.2311430054</v>
      </c>
      <c r="T1076" s="20">
        <f t="shared" si="184"/>
        <v>18.820231143005401</v>
      </c>
      <c r="U1076" s="20">
        <f>(0.5*'Vehicle Data'!$C$3*(E1076^2-E1075^2))/1000</f>
        <v>14.279459876543202</v>
      </c>
      <c r="V1076" s="20">
        <f t="shared" si="186"/>
        <v>0</v>
      </c>
      <c r="W1076" s="37">
        <f>SUM(V$3:V1076)/3600</f>
        <v>0.24562468038408772</v>
      </c>
      <c r="Y1076" s="3"/>
    </row>
    <row r="1077" spans="1:25" x14ac:dyDescent="0.3">
      <c r="A1077" s="10" t="s">
        <v>20</v>
      </c>
      <c r="B1077" s="10">
        <v>1074</v>
      </c>
      <c r="C1077" s="10">
        <v>52</v>
      </c>
      <c r="D1077" s="14">
        <v>39.5</v>
      </c>
      <c r="E1077" s="28">
        <f t="shared" si="178"/>
        <v>10.972222222222221</v>
      </c>
      <c r="F1077" s="28">
        <f>SUM(E$3:E1077)</f>
        <v>8288.4444444444525</v>
      </c>
      <c r="G1077" s="33">
        <f t="shared" si="187"/>
        <v>1.2777777777777781</v>
      </c>
      <c r="H1077" s="33">
        <f t="shared" si="185"/>
        <v>0.14583333333333315</v>
      </c>
      <c r="I1077" s="35">
        <f>'Vehicle Data'!$C$8</f>
        <v>185.52672000000001</v>
      </c>
      <c r="J1077" s="35">
        <f>0.5*'Vehicle Data'!$C$4*'Vehicle Data'!$C$9*'Vehicle Data'!$C$6*(Calculations!E1077^2)</f>
        <v>60.568038194444433</v>
      </c>
      <c r="K1077" s="35">
        <f>'Vehicle Data'!$C$3*G1077</f>
        <v>2013.7777777777783</v>
      </c>
      <c r="L1077" s="35">
        <f t="shared" si="179"/>
        <v>2259.8725359722225</v>
      </c>
      <c r="M1077" s="22">
        <f t="shared" si="177"/>
        <v>24795.823658584108</v>
      </c>
      <c r="N1077" s="22">
        <f>SUM(M$3:M1077)</f>
        <v>3933186.9491421864</v>
      </c>
      <c r="O1077" s="22">
        <f t="shared" si="180"/>
        <v>1.0925519303172739</v>
      </c>
      <c r="P1077" s="23">
        <f t="shared" si="181"/>
        <v>0</v>
      </c>
      <c r="Q1077" s="23">
        <f>SUMIF(P$3:P1077, "&lt;0")</f>
        <v>-1821453.4000962768</v>
      </c>
      <c r="R1077" s="23">
        <f t="shared" si="182"/>
        <v>0.50595927780452132</v>
      </c>
      <c r="S1077" s="20">
        <f t="shared" si="183"/>
        <v>24795.823658584108</v>
      </c>
      <c r="T1077" s="20">
        <f t="shared" si="184"/>
        <v>24.795823658584109</v>
      </c>
      <c r="U1077" s="20">
        <f>(0.5*'Vehicle Data'!$C$3*(E1077^2-E1076^2))/1000</f>
        <v>19.101703703703688</v>
      </c>
      <c r="V1077" s="20">
        <f t="shared" si="186"/>
        <v>0</v>
      </c>
      <c r="W1077" s="37">
        <f>SUM(V$3:V1077)/3600</f>
        <v>0.24562468038408772</v>
      </c>
      <c r="Y1077" s="3"/>
    </row>
    <row r="1078" spans="1:25" x14ac:dyDescent="0.3">
      <c r="A1078" s="10" t="s">
        <v>20</v>
      </c>
      <c r="B1078" s="10">
        <v>1075</v>
      </c>
      <c r="C1078" s="10">
        <v>53</v>
      </c>
      <c r="D1078" s="14">
        <v>44.5</v>
      </c>
      <c r="E1078" s="28">
        <f t="shared" si="178"/>
        <v>12.361111111111111</v>
      </c>
      <c r="F1078" s="28">
        <f>SUM(E$3:E1078)</f>
        <v>8300.8055555555638</v>
      </c>
      <c r="G1078" s="33">
        <f t="shared" si="187"/>
        <v>1.3611111111111107</v>
      </c>
      <c r="H1078" s="33">
        <f t="shared" si="185"/>
        <v>-2.7777777777778123E-2</v>
      </c>
      <c r="I1078" s="35">
        <f>'Vehicle Data'!$C$8</f>
        <v>185.52672000000001</v>
      </c>
      <c r="J1078" s="35">
        <f>0.5*'Vehicle Data'!$C$4*'Vehicle Data'!$C$9*'Vehicle Data'!$C$6*(Calculations!E1078^2)</f>
        <v>76.872204861111101</v>
      </c>
      <c r="K1078" s="35">
        <f>'Vehicle Data'!$C$3*G1078</f>
        <v>2145.1111111111104</v>
      </c>
      <c r="L1078" s="35">
        <f t="shared" si="179"/>
        <v>2407.5100359722214</v>
      </c>
      <c r="M1078" s="22">
        <f t="shared" si="177"/>
        <v>29759.499055767737</v>
      </c>
      <c r="N1078" s="22">
        <f>SUM(M$3:M1078)</f>
        <v>3962946.4481979543</v>
      </c>
      <c r="O1078" s="22">
        <f t="shared" si="180"/>
        <v>1.1008184578327651</v>
      </c>
      <c r="P1078" s="23">
        <f t="shared" si="181"/>
        <v>0</v>
      </c>
      <c r="Q1078" s="23">
        <f>SUMIF(P$3:P1078, "&lt;0")</f>
        <v>-1821453.4000962768</v>
      </c>
      <c r="R1078" s="23">
        <f t="shared" si="182"/>
        <v>0.50595927780452132</v>
      </c>
      <c r="S1078" s="20">
        <f t="shared" si="183"/>
        <v>29759.499055767737</v>
      </c>
      <c r="T1078" s="20">
        <f t="shared" si="184"/>
        <v>29.759499055767737</v>
      </c>
      <c r="U1078" s="20">
        <f>(0.5*'Vehicle Data'!$C$3*(E1078^2-E1077^2))/1000</f>
        <v>25.537037037037049</v>
      </c>
      <c r="V1078" s="20">
        <f t="shared" si="186"/>
        <v>0</v>
      </c>
      <c r="W1078" s="37">
        <f>SUM(V$3:V1078)/3600</f>
        <v>0.24562468038408772</v>
      </c>
      <c r="Y1078" s="3"/>
    </row>
    <row r="1079" spans="1:25" x14ac:dyDescent="0.3">
      <c r="A1079" s="10" t="s">
        <v>20</v>
      </c>
      <c r="B1079" s="10">
        <v>1076</v>
      </c>
      <c r="C1079" s="10">
        <v>54</v>
      </c>
      <c r="D1079" s="14">
        <v>49.3</v>
      </c>
      <c r="E1079" s="28">
        <f t="shared" si="178"/>
        <v>13.694444444444443</v>
      </c>
      <c r="F1079" s="28">
        <f>SUM(E$3:E1079)</f>
        <v>8314.5000000000091</v>
      </c>
      <c r="G1079" s="33">
        <f t="shared" si="187"/>
        <v>1.2222222222222219</v>
      </c>
      <c r="H1079" s="33">
        <f t="shared" si="185"/>
        <v>-0.18749999999999972</v>
      </c>
      <c r="I1079" s="35">
        <f>'Vehicle Data'!$C$8</f>
        <v>185.52672000000001</v>
      </c>
      <c r="J1079" s="35">
        <f>0.5*'Vehicle Data'!$C$4*'Vehicle Data'!$C$9*'Vehicle Data'!$C$6*(Calculations!E1079^2)</f>
        <v>94.35027152777775</v>
      </c>
      <c r="K1079" s="35">
        <f>'Vehicle Data'!$C$3*G1079</f>
        <v>1926.2222222222217</v>
      </c>
      <c r="L1079" s="35">
        <f t="shared" si="179"/>
        <v>2206.0992137499993</v>
      </c>
      <c r="M1079" s="22">
        <f t="shared" si="177"/>
        <v>30211.303121631932</v>
      </c>
      <c r="N1079" s="22">
        <f>SUM(M$3:M1079)</f>
        <v>3993157.7513195863</v>
      </c>
      <c r="O1079" s="22">
        <f t="shared" si="180"/>
        <v>1.1092104864776628</v>
      </c>
      <c r="P1079" s="23">
        <f t="shared" si="181"/>
        <v>0</v>
      </c>
      <c r="Q1079" s="23">
        <f>SUMIF(P$3:P1079, "&lt;0")</f>
        <v>-1821453.4000962768</v>
      </c>
      <c r="R1079" s="23">
        <f t="shared" si="182"/>
        <v>0.50595927780452132</v>
      </c>
      <c r="S1079" s="20">
        <f t="shared" si="183"/>
        <v>30211.303121631932</v>
      </c>
      <c r="T1079" s="20">
        <f t="shared" si="184"/>
        <v>30.211303121631932</v>
      </c>
      <c r="U1079" s="20">
        <f>(0.5*'Vehicle Data'!$C$3*(E1079^2-E1078^2))/1000</f>
        <v>27.375703703703675</v>
      </c>
      <c r="V1079" s="20">
        <f t="shared" si="186"/>
        <v>0</v>
      </c>
      <c r="W1079" s="37">
        <f>SUM(V$3:V1079)/3600</f>
        <v>0.24562468038408772</v>
      </c>
      <c r="Y1079" s="3"/>
    </row>
    <row r="1080" spans="1:25" x14ac:dyDescent="0.3">
      <c r="A1080" s="10" t="s">
        <v>20</v>
      </c>
      <c r="B1080" s="10">
        <v>1077</v>
      </c>
      <c r="C1080" s="10">
        <v>55</v>
      </c>
      <c r="D1080" s="14">
        <v>53.3</v>
      </c>
      <c r="E1080" s="28">
        <f t="shared" si="178"/>
        <v>14.805555555555554</v>
      </c>
      <c r="F1080" s="28">
        <f>SUM(E$3:E1080)</f>
        <v>8329.3055555555638</v>
      </c>
      <c r="G1080" s="33">
        <f t="shared" si="187"/>
        <v>0.98611111111111127</v>
      </c>
      <c r="H1080" s="33">
        <f t="shared" si="185"/>
        <v>-0.22222222222222199</v>
      </c>
      <c r="I1080" s="35">
        <f>'Vehicle Data'!$C$8</f>
        <v>185.52672000000001</v>
      </c>
      <c r="J1080" s="35">
        <f>0.5*'Vehicle Data'!$C$4*'Vehicle Data'!$C$9*'Vehicle Data'!$C$6*(Calculations!E1080^2)</f>
        <v>110.28177152777775</v>
      </c>
      <c r="K1080" s="35">
        <f>'Vehicle Data'!$C$3*G1080</f>
        <v>1554.1111111111113</v>
      </c>
      <c r="L1080" s="35">
        <f t="shared" si="179"/>
        <v>1849.919602638889</v>
      </c>
      <c r="M1080" s="22">
        <f t="shared" si="177"/>
        <v>27389.087450181327</v>
      </c>
      <c r="N1080" s="22">
        <f>SUM(M$3:M1080)</f>
        <v>4020546.8387697674</v>
      </c>
      <c r="O1080" s="22">
        <f t="shared" si="180"/>
        <v>1.1168185663249355</v>
      </c>
      <c r="P1080" s="23">
        <f t="shared" si="181"/>
        <v>0</v>
      </c>
      <c r="Q1080" s="23">
        <f>SUMIF(P$3:P1080, "&lt;0")</f>
        <v>-1821453.4000962768</v>
      </c>
      <c r="R1080" s="23">
        <f t="shared" si="182"/>
        <v>0.50595927780452132</v>
      </c>
      <c r="S1080" s="20">
        <f t="shared" si="183"/>
        <v>27389.087450181327</v>
      </c>
      <c r="T1080" s="20">
        <f t="shared" si="184"/>
        <v>27.389087450181329</v>
      </c>
      <c r="U1080" s="20">
        <f>(0.5*'Vehicle Data'!$C$3*(E1080^2-E1079^2))/1000</f>
        <v>24.953333333333326</v>
      </c>
      <c r="V1080" s="20">
        <f t="shared" si="186"/>
        <v>1.9378962962962789</v>
      </c>
      <c r="W1080" s="37">
        <f>SUM(V$3:V1080)/3600</f>
        <v>0.24616298491083666</v>
      </c>
      <c r="Y1080" s="3"/>
    </row>
    <row r="1081" spans="1:25" x14ac:dyDescent="0.3">
      <c r="A1081" s="10" t="s">
        <v>20</v>
      </c>
      <c r="B1081" s="10">
        <v>1078</v>
      </c>
      <c r="C1081" s="10">
        <v>56</v>
      </c>
      <c r="D1081" s="14">
        <v>56.4</v>
      </c>
      <c r="E1081" s="28">
        <f t="shared" si="178"/>
        <v>15.666666666666666</v>
      </c>
      <c r="F1081" s="28">
        <f>SUM(E$3:E1081)</f>
        <v>8344.9722222222299</v>
      </c>
      <c r="G1081" s="33">
        <f t="shared" si="187"/>
        <v>0.7777777777777779</v>
      </c>
      <c r="H1081" s="33">
        <f t="shared" si="185"/>
        <v>-0.15972222222222199</v>
      </c>
      <c r="I1081" s="35">
        <f>'Vehicle Data'!$C$8</f>
        <v>185.52672000000001</v>
      </c>
      <c r="J1081" s="35">
        <f>0.5*'Vehicle Data'!$C$4*'Vehicle Data'!$C$9*'Vehicle Data'!$C$6*(Calculations!E1081^2)</f>
        <v>123.48309999999999</v>
      </c>
      <c r="K1081" s="35">
        <f>'Vehicle Data'!$C$3*G1081</f>
        <v>1225.7777777777781</v>
      </c>
      <c r="L1081" s="35">
        <f t="shared" si="179"/>
        <v>1534.787597777778</v>
      </c>
      <c r="M1081" s="22">
        <f t="shared" si="177"/>
        <v>24045.005698518522</v>
      </c>
      <c r="N1081" s="22">
        <f>SUM(M$3:M1081)</f>
        <v>4044591.8444682858</v>
      </c>
      <c r="O1081" s="22">
        <f t="shared" si="180"/>
        <v>1.1234977345745238</v>
      </c>
      <c r="P1081" s="23">
        <f t="shared" si="181"/>
        <v>0</v>
      </c>
      <c r="Q1081" s="23">
        <f>SUMIF(P$3:P1081, "&lt;0")</f>
        <v>-1821453.4000962768</v>
      </c>
      <c r="R1081" s="23">
        <f t="shared" si="182"/>
        <v>0.50595927780452132</v>
      </c>
      <c r="S1081" s="20">
        <f t="shared" si="183"/>
        <v>24045.005698518522</v>
      </c>
      <c r="T1081" s="20">
        <f t="shared" si="184"/>
        <v>24.045005698518523</v>
      </c>
      <c r="U1081" s="20">
        <f>(0.5*'Vehicle Data'!$C$3*(E1081^2-E1080^2))/1000</f>
        <v>20.677095679012378</v>
      </c>
      <c r="V1081" s="20">
        <f t="shared" si="186"/>
        <v>3.4209901234567583</v>
      </c>
      <c r="W1081" s="37">
        <f>SUM(V$3:V1081)/3600</f>
        <v>0.2471132599451302</v>
      </c>
      <c r="Y1081" s="3"/>
    </row>
    <row r="1082" spans="1:25" x14ac:dyDescent="0.3">
      <c r="A1082" s="10" t="s">
        <v>20</v>
      </c>
      <c r="B1082" s="10">
        <v>1079</v>
      </c>
      <c r="C1082" s="10">
        <v>57</v>
      </c>
      <c r="D1082" s="14">
        <v>58.9</v>
      </c>
      <c r="E1082" s="28">
        <f t="shared" si="178"/>
        <v>16.361111111111111</v>
      </c>
      <c r="F1082" s="28">
        <f>SUM(E$3:E1082)</f>
        <v>8361.3333333333412</v>
      </c>
      <c r="G1082" s="33">
        <f t="shared" si="187"/>
        <v>0.6666666666666673</v>
      </c>
      <c r="H1082" s="33">
        <f t="shared" si="185"/>
        <v>-0.13194444444444431</v>
      </c>
      <c r="I1082" s="35">
        <f>'Vehicle Data'!$C$8</f>
        <v>185.52672000000001</v>
      </c>
      <c r="J1082" s="35">
        <f>0.5*'Vehicle Data'!$C$4*'Vehicle Data'!$C$9*'Vehicle Data'!$C$6*(Calculations!E1082^2)</f>
        <v>134.6728048611111</v>
      </c>
      <c r="K1082" s="35">
        <f>'Vehicle Data'!$C$3*G1082</f>
        <v>1050.6666666666677</v>
      </c>
      <c r="L1082" s="35">
        <f t="shared" si="179"/>
        <v>1370.8661915277787</v>
      </c>
      <c r="M1082" s="22">
        <f t="shared" si="177"/>
        <v>22428.894078051711</v>
      </c>
      <c r="N1082" s="22">
        <f>SUM(M$3:M1082)</f>
        <v>4067020.7385463375</v>
      </c>
      <c r="O1082" s="22">
        <f t="shared" si="180"/>
        <v>1.1297279829295381</v>
      </c>
      <c r="P1082" s="23">
        <f t="shared" si="181"/>
        <v>0</v>
      </c>
      <c r="Q1082" s="23">
        <f>SUMIF(P$3:P1082, "&lt;0")</f>
        <v>-1821453.4000962768</v>
      </c>
      <c r="R1082" s="23">
        <f t="shared" si="182"/>
        <v>0.50595927780452132</v>
      </c>
      <c r="S1082" s="20">
        <f t="shared" si="183"/>
        <v>22428.894078051711</v>
      </c>
      <c r="T1082" s="20">
        <f t="shared" si="184"/>
        <v>22.428894078051712</v>
      </c>
      <c r="U1082" s="20">
        <f>(0.5*'Vehicle Data'!$C$3*(E1082^2-E1081^2))/1000</f>
        <v>17.526311728395065</v>
      </c>
      <c r="V1082" s="20">
        <f t="shared" si="186"/>
        <v>2.5206271604938508</v>
      </c>
      <c r="W1082" s="37">
        <f>SUM(V$3:V1082)/3600</f>
        <v>0.24781343415637849</v>
      </c>
      <c r="Y1082" s="3"/>
    </row>
    <row r="1083" spans="1:25" x14ac:dyDescent="0.3">
      <c r="A1083" s="10" t="s">
        <v>20</v>
      </c>
      <c r="B1083" s="10">
        <v>1080</v>
      </c>
      <c r="C1083" s="10">
        <v>58</v>
      </c>
      <c r="D1083" s="14">
        <v>61.2</v>
      </c>
      <c r="E1083" s="28">
        <f t="shared" si="178"/>
        <v>17</v>
      </c>
      <c r="F1083" s="28">
        <f>SUM(E$3:E1083)</f>
        <v>8378.3333333333412</v>
      </c>
      <c r="G1083" s="33">
        <f t="shared" si="187"/>
        <v>0.51388888888888928</v>
      </c>
      <c r="H1083" s="33">
        <f t="shared" si="185"/>
        <v>-0.20833333333333384</v>
      </c>
      <c r="I1083" s="35">
        <f>'Vehicle Data'!$C$8</f>
        <v>185.52672000000001</v>
      </c>
      <c r="J1083" s="35">
        <f>0.5*'Vehicle Data'!$C$4*'Vehicle Data'!$C$9*'Vehicle Data'!$C$6*(Calculations!E1083^2)</f>
        <v>145.39590000000001</v>
      </c>
      <c r="K1083" s="35">
        <f>'Vehicle Data'!$C$3*G1083</f>
        <v>809.88888888888948</v>
      </c>
      <c r="L1083" s="35">
        <f t="shared" si="179"/>
        <v>1140.8115088888894</v>
      </c>
      <c r="M1083" s="22">
        <f t="shared" si="177"/>
        <v>19393.795651111119</v>
      </c>
      <c r="N1083" s="22">
        <f>SUM(M$3:M1083)</f>
        <v>4086414.5341974488</v>
      </c>
      <c r="O1083" s="22">
        <f t="shared" si="180"/>
        <v>1.1351151483881803</v>
      </c>
      <c r="P1083" s="23">
        <f t="shared" si="181"/>
        <v>0</v>
      </c>
      <c r="Q1083" s="23">
        <f>SUMIF(P$3:P1083, "&lt;0")</f>
        <v>-1821453.4000962768</v>
      </c>
      <c r="R1083" s="23">
        <f t="shared" si="182"/>
        <v>0.50595927780452132</v>
      </c>
      <c r="S1083" s="20">
        <f t="shared" si="183"/>
        <v>19393.795651111119</v>
      </c>
      <c r="T1083" s="20">
        <f t="shared" si="184"/>
        <v>19.39379565111112</v>
      </c>
      <c r="U1083" s="20">
        <f>(0.5*'Vehicle Data'!$C$3*(E1083^2-E1082^2))/1000</f>
        <v>16.795466049382728</v>
      </c>
      <c r="V1083" s="20">
        <f t="shared" si="186"/>
        <v>0.58467654320986928</v>
      </c>
      <c r="W1083" s="37">
        <f>SUM(V$3:V1083)/3600</f>
        <v>0.24797584430727013</v>
      </c>
      <c r="Y1083" s="3"/>
    </row>
    <row r="1084" spans="1:25" x14ac:dyDescent="0.3">
      <c r="A1084" s="10" t="s">
        <v>20</v>
      </c>
      <c r="B1084" s="10">
        <v>1081</v>
      </c>
      <c r="C1084" s="10">
        <v>59</v>
      </c>
      <c r="D1084" s="14">
        <v>62.6</v>
      </c>
      <c r="E1084" s="28">
        <f t="shared" si="178"/>
        <v>17.388888888888889</v>
      </c>
      <c r="F1084" s="28">
        <f>SUM(E$3:E1084)</f>
        <v>8395.7222222222299</v>
      </c>
      <c r="G1084" s="33">
        <f t="shared" si="187"/>
        <v>0.24999999999999961</v>
      </c>
      <c r="H1084" s="33">
        <f t="shared" si="185"/>
        <v>-0.26388888888888917</v>
      </c>
      <c r="I1084" s="35">
        <f>'Vehicle Data'!$C$8</f>
        <v>185.52672000000001</v>
      </c>
      <c r="J1084" s="35">
        <f>0.5*'Vehicle Data'!$C$4*'Vehicle Data'!$C$9*'Vehicle Data'!$C$6*(Calculations!E1084^2)</f>
        <v>152.12408611111113</v>
      </c>
      <c r="K1084" s="35">
        <f>'Vehicle Data'!$C$3*G1084</f>
        <v>393.99999999999937</v>
      </c>
      <c r="L1084" s="35">
        <f t="shared" si="179"/>
        <v>731.65080611111057</v>
      </c>
      <c r="M1084" s="22">
        <f t="shared" si="177"/>
        <v>12722.59457293209</v>
      </c>
      <c r="N1084" s="22">
        <f>SUM(M$3:M1084)</f>
        <v>4099137.1287703807</v>
      </c>
      <c r="O1084" s="22">
        <f t="shared" si="180"/>
        <v>1.1386492024362169</v>
      </c>
      <c r="P1084" s="23">
        <f t="shared" si="181"/>
        <v>0</v>
      </c>
      <c r="Q1084" s="23">
        <f>SUMIF(P$3:P1084, "&lt;0")</f>
        <v>-1821453.4000962768</v>
      </c>
      <c r="R1084" s="23">
        <f t="shared" si="182"/>
        <v>0.50595927780452132</v>
      </c>
      <c r="S1084" s="20">
        <f t="shared" si="183"/>
        <v>12722.59457293209</v>
      </c>
      <c r="T1084" s="20">
        <f t="shared" si="184"/>
        <v>12.72259457293209</v>
      </c>
      <c r="U1084" s="20">
        <f>(0.5*'Vehicle Data'!$C$3*(E1084^2-E1083^2))/1000</f>
        <v>10.538283950617316</v>
      </c>
      <c r="V1084" s="20">
        <f t="shared" si="186"/>
        <v>5.00574567901233</v>
      </c>
      <c r="W1084" s="37">
        <f>SUM(V$3:V1084)/3600</f>
        <v>0.24936632921810686</v>
      </c>
      <c r="Y1084" s="3"/>
    </row>
    <row r="1085" spans="1:25" x14ac:dyDescent="0.3">
      <c r="A1085" s="10" t="s">
        <v>20</v>
      </c>
      <c r="B1085" s="10">
        <v>1082</v>
      </c>
      <c r="C1085" s="10">
        <v>60</v>
      </c>
      <c r="D1085" s="14">
        <v>63</v>
      </c>
      <c r="E1085" s="28">
        <f t="shared" si="178"/>
        <v>17.5</v>
      </c>
      <c r="F1085" s="28">
        <f>SUM(E$3:E1085)</f>
        <v>8413.2222222222299</v>
      </c>
      <c r="G1085" s="33">
        <f t="shared" si="187"/>
        <v>-1.3888888888889086E-2</v>
      </c>
      <c r="H1085" s="33">
        <f t="shared" si="185"/>
        <v>-0.27083333333333326</v>
      </c>
      <c r="I1085" s="35">
        <f>'Vehicle Data'!$C$8</f>
        <v>185.52672000000001</v>
      </c>
      <c r="J1085" s="35">
        <f>0.5*'Vehicle Data'!$C$4*'Vehicle Data'!$C$9*'Vehicle Data'!$C$6*(Calculations!E1085^2)</f>
        <v>154.074375</v>
      </c>
      <c r="K1085" s="35">
        <f>'Vehicle Data'!$C$3*G1085</f>
        <v>-21.888888888889198</v>
      </c>
      <c r="L1085" s="35">
        <f t="shared" si="179"/>
        <v>317.71220611111079</v>
      </c>
      <c r="M1085" s="22">
        <f t="shared" si="177"/>
        <v>0</v>
      </c>
      <c r="N1085" s="22">
        <f>SUM(M$3:M1085)</f>
        <v>4099137.1287703807</v>
      </c>
      <c r="O1085" s="22">
        <f t="shared" si="180"/>
        <v>1.1386492024362169</v>
      </c>
      <c r="P1085" s="23">
        <f t="shared" si="181"/>
        <v>5559.9636069444387</v>
      </c>
      <c r="Q1085" s="23">
        <f>SUMIF(P$3:P1085, "&lt;0")</f>
        <v>-1821453.4000962768</v>
      </c>
      <c r="R1085" s="23">
        <f t="shared" si="182"/>
        <v>0.50595927780452132</v>
      </c>
      <c r="S1085" s="20">
        <f t="shared" si="183"/>
        <v>5559.9636069444387</v>
      </c>
      <c r="T1085" s="20">
        <f t="shared" si="184"/>
        <v>5.5599636069444385</v>
      </c>
      <c r="U1085" s="20">
        <f>(0.5*'Vehicle Data'!$C$3*(E1085^2-E1084^2))/1000</f>
        <v>3.0547160493826833</v>
      </c>
      <c r="V1085" s="20">
        <f t="shared" si="186"/>
        <v>5.9868543209877068</v>
      </c>
      <c r="W1085" s="37">
        <f>SUM(V$3:V1085)/3600</f>
        <v>0.25102934430727014</v>
      </c>
      <c r="Y1085" s="3"/>
    </row>
    <row r="1086" spans="1:25" x14ac:dyDescent="0.3">
      <c r="A1086" s="10" t="s">
        <v>20</v>
      </c>
      <c r="B1086" s="10">
        <v>1083</v>
      </c>
      <c r="C1086" s="10">
        <v>61</v>
      </c>
      <c r="D1086" s="14">
        <v>62.5</v>
      </c>
      <c r="E1086" s="28">
        <f t="shared" si="178"/>
        <v>17.361111111111111</v>
      </c>
      <c r="F1086" s="28">
        <f>SUM(E$3:E1086)</f>
        <v>8430.5833333333412</v>
      </c>
      <c r="G1086" s="33">
        <f t="shared" si="187"/>
        <v>-0.29166666666666685</v>
      </c>
      <c r="H1086" s="33">
        <f t="shared" si="185"/>
        <v>-0.21527777777777787</v>
      </c>
      <c r="I1086" s="35">
        <f>'Vehicle Data'!$C$8</f>
        <v>185.52672000000001</v>
      </c>
      <c r="J1086" s="35">
        <f>0.5*'Vehicle Data'!$C$4*'Vehicle Data'!$C$9*'Vehicle Data'!$C$6*(Calculations!E1086^2)</f>
        <v>151.63845486111111</v>
      </c>
      <c r="K1086" s="35">
        <f>'Vehicle Data'!$C$3*G1086</f>
        <v>-459.66666666666697</v>
      </c>
      <c r="L1086" s="35">
        <f t="shared" si="179"/>
        <v>-122.50149180555582</v>
      </c>
      <c r="M1086" s="22">
        <f t="shared" si="177"/>
        <v>0</v>
      </c>
      <c r="N1086" s="22">
        <f>SUM(M$3:M1086)</f>
        <v>4099137.1287703807</v>
      </c>
      <c r="O1086" s="22">
        <f t="shared" si="180"/>
        <v>1.1386492024362169</v>
      </c>
      <c r="P1086" s="23">
        <f t="shared" si="181"/>
        <v>-2126.7620105131218</v>
      </c>
      <c r="Q1086" s="23">
        <f>SUMIF(P$3:P1086, "&lt;0")</f>
        <v>-1823580.1621067899</v>
      </c>
      <c r="R1086" s="23">
        <f t="shared" si="182"/>
        <v>0.50655004502966383</v>
      </c>
      <c r="S1086" s="20">
        <f t="shared" si="183"/>
        <v>-2126.7620105131218</v>
      </c>
      <c r="T1086" s="20">
        <f t="shared" si="184"/>
        <v>-2.1267620105131217</v>
      </c>
      <c r="U1086" s="20">
        <f>(0.5*'Vehicle Data'!$C$3*(E1086^2-E1085^2))/1000</f>
        <v>-3.8153549382716121</v>
      </c>
      <c r="V1086" s="20">
        <f t="shared" si="186"/>
        <v>5.4960567901234363</v>
      </c>
      <c r="W1086" s="37">
        <f>SUM(V$3:V1086)/3600</f>
        <v>0.2525560267489711</v>
      </c>
      <c r="Y1086" s="3"/>
    </row>
    <row r="1087" spans="1:25" x14ac:dyDescent="0.3">
      <c r="A1087" s="10" t="s">
        <v>20</v>
      </c>
      <c r="B1087" s="10">
        <v>1084</v>
      </c>
      <c r="C1087" s="10">
        <v>62</v>
      </c>
      <c r="D1087" s="14">
        <v>60.9</v>
      </c>
      <c r="E1087" s="28">
        <f t="shared" si="178"/>
        <v>16.916666666666664</v>
      </c>
      <c r="F1087" s="28">
        <f>SUM(E$3:E1087)</f>
        <v>8447.5000000000073</v>
      </c>
      <c r="G1087" s="33">
        <f t="shared" si="187"/>
        <v>-0.44444444444444481</v>
      </c>
      <c r="H1087" s="33">
        <f t="shared" si="185"/>
        <v>-1.388888888888859E-2</v>
      </c>
      <c r="I1087" s="35">
        <f>'Vehicle Data'!$C$8</f>
        <v>185.52672000000001</v>
      </c>
      <c r="J1087" s="35">
        <f>0.5*'Vehicle Data'!$C$4*'Vehicle Data'!$C$9*'Vehicle Data'!$C$6*(Calculations!E1087^2)</f>
        <v>143.97394374999996</v>
      </c>
      <c r="K1087" s="35">
        <f>'Vehicle Data'!$C$3*G1087</f>
        <v>-700.44444444444503</v>
      </c>
      <c r="L1087" s="35">
        <f t="shared" si="179"/>
        <v>-370.94378069444508</v>
      </c>
      <c r="M1087" s="22">
        <f t="shared" si="177"/>
        <v>0</v>
      </c>
      <c r="N1087" s="22">
        <f>SUM(M$3:M1087)</f>
        <v>4099137.1287703807</v>
      </c>
      <c r="O1087" s="22">
        <f t="shared" si="180"/>
        <v>1.1386492024362169</v>
      </c>
      <c r="P1087" s="23">
        <f t="shared" si="181"/>
        <v>-6275.1322900810283</v>
      </c>
      <c r="Q1087" s="23">
        <f>SUMIF(P$3:P1087, "&lt;0")</f>
        <v>-1829855.294396871</v>
      </c>
      <c r="R1087" s="23">
        <f t="shared" si="182"/>
        <v>0.50829313733246417</v>
      </c>
      <c r="S1087" s="20">
        <f t="shared" si="183"/>
        <v>-6275.1322900810283</v>
      </c>
      <c r="T1087" s="20">
        <f t="shared" si="184"/>
        <v>-6.2751322900810287</v>
      </c>
      <c r="U1087" s="20">
        <f>(0.5*'Vehicle Data'!$C$3*(E1087^2-E1086^2))/1000</f>
        <v>-12.004839506172898</v>
      </c>
      <c r="V1087" s="20">
        <f t="shared" si="186"/>
        <v>6.551587654321029</v>
      </c>
      <c r="W1087" s="37">
        <f>SUM(V$3:V1087)/3600</f>
        <v>0.2543759122085047</v>
      </c>
      <c r="Y1087" s="3"/>
    </row>
    <row r="1088" spans="1:25" x14ac:dyDescent="0.3">
      <c r="A1088" s="10" t="s">
        <v>20</v>
      </c>
      <c r="B1088" s="10">
        <v>1085</v>
      </c>
      <c r="C1088" s="10">
        <v>63</v>
      </c>
      <c r="D1088" s="14">
        <v>59.3</v>
      </c>
      <c r="E1088" s="28">
        <f t="shared" si="178"/>
        <v>16.472222222222221</v>
      </c>
      <c r="F1088" s="28">
        <f>SUM(E$3:E1088)</f>
        <v>8463.9722222222299</v>
      </c>
      <c r="G1088" s="33">
        <f t="shared" si="187"/>
        <v>-0.31944444444444403</v>
      </c>
      <c r="H1088" s="33">
        <f t="shared" si="185"/>
        <v>0.1736111111111116</v>
      </c>
      <c r="I1088" s="35">
        <f>'Vehicle Data'!$C$8</f>
        <v>185.52672000000001</v>
      </c>
      <c r="J1088" s="35">
        <f>0.5*'Vehicle Data'!$C$4*'Vehicle Data'!$C$9*'Vehicle Data'!$C$6*(Calculations!E1088^2)</f>
        <v>136.50818819444444</v>
      </c>
      <c r="K1088" s="35">
        <f>'Vehicle Data'!$C$3*G1088</f>
        <v>-503.44444444444377</v>
      </c>
      <c r="L1088" s="35">
        <f t="shared" si="179"/>
        <v>-181.40953624999929</v>
      </c>
      <c r="M1088" s="22">
        <f t="shared" si="177"/>
        <v>0</v>
      </c>
      <c r="N1088" s="22">
        <f>SUM(M$3:M1088)</f>
        <v>4099137.1287703807</v>
      </c>
      <c r="O1088" s="22">
        <f t="shared" si="180"/>
        <v>1.1386492024362169</v>
      </c>
      <c r="P1088" s="23">
        <f t="shared" si="181"/>
        <v>-2988.2181943402661</v>
      </c>
      <c r="Q1088" s="23">
        <f>SUMIF(P$3:P1088, "&lt;0")</f>
        <v>-1832843.5125912114</v>
      </c>
      <c r="R1088" s="23">
        <f t="shared" si="182"/>
        <v>0.50912319794200311</v>
      </c>
      <c r="S1088" s="20">
        <f t="shared" si="183"/>
        <v>-2988.2181943402661</v>
      </c>
      <c r="T1088" s="20">
        <f t="shared" si="184"/>
        <v>-2.9882181943402659</v>
      </c>
      <c r="U1088" s="20">
        <f>(0.5*'Vehicle Data'!$C$3*(E1088^2-E1087^2))/1000</f>
        <v>-11.693530864197475</v>
      </c>
      <c r="V1088" s="20">
        <f t="shared" si="186"/>
        <v>0</v>
      </c>
      <c r="W1088" s="37">
        <f>SUM(V$3:V1088)/3600</f>
        <v>0.2543759122085047</v>
      </c>
      <c r="Y1088" s="3"/>
    </row>
    <row r="1089" spans="1:25" x14ac:dyDescent="0.3">
      <c r="A1089" s="10" t="s">
        <v>20</v>
      </c>
      <c r="B1089" s="10">
        <v>1086</v>
      </c>
      <c r="C1089" s="10">
        <v>64</v>
      </c>
      <c r="D1089" s="14">
        <v>58.6</v>
      </c>
      <c r="E1089" s="28">
        <f t="shared" si="178"/>
        <v>16.277777777777779</v>
      </c>
      <c r="F1089" s="28">
        <f>SUM(E$3:E1089)</f>
        <v>8480.2500000000073</v>
      </c>
      <c r="G1089" s="33">
        <f t="shared" si="187"/>
        <v>-9.7222222222221627E-2</v>
      </c>
      <c r="H1089" s="33">
        <f t="shared" si="185"/>
        <v>0.16666666666666655</v>
      </c>
      <c r="I1089" s="35">
        <f>'Vehicle Data'!$C$8</f>
        <v>185.52672000000001</v>
      </c>
      <c r="J1089" s="35">
        <f>0.5*'Vehicle Data'!$C$4*'Vehicle Data'!$C$9*'Vehicle Data'!$C$6*(Calculations!E1089^2)</f>
        <v>133.30441944444445</v>
      </c>
      <c r="K1089" s="35">
        <f>'Vehicle Data'!$C$3*G1089</f>
        <v>-153.22222222222129</v>
      </c>
      <c r="L1089" s="35">
        <f t="shared" si="179"/>
        <v>165.6089172222232</v>
      </c>
      <c r="M1089" s="22">
        <f t="shared" si="177"/>
        <v>0</v>
      </c>
      <c r="N1089" s="22">
        <f>SUM(M$3:M1089)</f>
        <v>4099137.1287703807</v>
      </c>
      <c r="O1089" s="22">
        <f t="shared" si="180"/>
        <v>1.1386492024362169</v>
      </c>
      <c r="P1089" s="23">
        <f t="shared" si="181"/>
        <v>2695.7451525617444</v>
      </c>
      <c r="Q1089" s="23">
        <f>SUMIF(P$3:P1089, "&lt;0")</f>
        <v>-1832843.5125912114</v>
      </c>
      <c r="R1089" s="23">
        <f t="shared" si="182"/>
        <v>0.50912319794200311</v>
      </c>
      <c r="S1089" s="20">
        <f t="shared" si="183"/>
        <v>2695.7451525617444</v>
      </c>
      <c r="T1089" s="20">
        <f t="shared" si="184"/>
        <v>2.6957451525617442</v>
      </c>
      <c r="U1089" s="20">
        <f>(0.5*'Vehicle Data'!$C$3*(E1089^2-E1088^2))/1000</f>
        <v>-5.0180277777777684</v>
      </c>
      <c r="V1089" s="20">
        <f t="shared" si="186"/>
        <v>0</v>
      </c>
      <c r="W1089" s="37">
        <f>SUM(V$3:V1089)/3600</f>
        <v>0.2543759122085047</v>
      </c>
      <c r="Y1089" s="3"/>
    </row>
    <row r="1090" spans="1:25" x14ac:dyDescent="0.3">
      <c r="A1090" s="10" t="s">
        <v>20</v>
      </c>
      <c r="B1090" s="10">
        <v>1087</v>
      </c>
      <c r="C1090" s="10">
        <v>65</v>
      </c>
      <c r="D1090" s="14">
        <v>58.6</v>
      </c>
      <c r="E1090" s="28">
        <f t="shared" si="178"/>
        <v>16.277777777777779</v>
      </c>
      <c r="F1090" s="28">
        <f>SUM(E$3:E1090)</f>
        <v>8496.5277777777846</v>
      </c>
      <c r="G1090" s="33">
        <f t="shared" si="187"/>
        <v>1.3888888888889086E-2</v>
      </c>
      <c r="H1090" s="33">
        <f t="shared" si="185"/>
        <v>6.2499999999999403E-2</v>
      </c>
      <c r="I1090" s="35">
        <f>'Vehicle Data'!$C$8</f>
        <v>185.52672000000001</v>
      </c>
      <c r="J1090" s="35">
        <f>0.5*'Vehicle Data'!$C$4*'Vehicle Data'!$C$9*'Vehicle Data'!$C$6*(Calculations!E1090^2)</f>
        <v>133.30441944444445</v>
      </c>
      <c r="K1090" s="35">
        <f>'Vehicle Data'!$C$3*G1090</f>
        <v>21.888888888889198</v>
      </c>
      <c r="L1090" s="35">
        <f t="shared" si="179"/>
        <v>340.72002833333369</v>
      </c>
      <c r="M1090" s="22">
        <f t="shared" si="177"/>
        <v>5546.1649056481538</v>
      </c>
      <c r="N1090" s="22">
        <f>SUM(M$3:M1090)</f>
        <v>4104683.293676029</v>
      </c>
      <c r="O1090" s="22">
        <f t="shared" si="180"/>
        <v>1.1401898037988969</v>
      </c>
      <c r="P1090" s="23">
        <f t="shared" si="181"/>
        <v>0</v>
      </c>
      <c r="Q1090" s="23">
        <f>SUMIF(P$3:P1090, "&lt;0")</f>
        <v>-1832843.5125912114</v>
      </c>
      <c r="R1090" s="23">
        <f t="shared" si="182"/>
        <v>0.50912319794200311</v>
      </c>
      <c r="S1090" s="20">
        <f t="shared" si="183"/>
        <v>5546.1649056481538</v>
      </c>
      <c r="T1090" s="20">
        <f t="shared" si="184"/>
        <v>5.5461649056481539</v>
      </c>
      <c r="U1090" s="20">
        <f>(0.5*'Vehicle Data'!$C$3*(E1090^2-E1089^2))/1000</f>
        <v>0</v>
      </c>
      <c r="V1090" s="20">
        <f t="shared" si="186"/>
        <v>0</v>
      </c>
      <c r="W1090" s="37">
        <f>SUM(V$3:V1090)/3600</f>
        <v>0.2543759122085047</v>
      </c>
      <c r="Y1090" s="3"/>
    </row>
    <row r="1091" spans="1:25" x14ac:dyDescent="0.3">
      <c r="A1091" s="10" t="s">
        <v>20</v>
      </c>
      <c r="B1091" s="10">
        <v>1088</v>
      </c>
      <c r="C1091" s="10">
        <v>66</v>
      </c>
      <c r="D1091" s="14">
        <v>58.7</v>
      </c>
      <c r="E1091" s="28">
        <f t="shared" si="178"/>
        <v>16.305555555555557</v>
      </c>
      <c r="F1091" s="28">
        <f>SUM(E$3:E1091)</f>
        <v>8512.8333333333394</v>
      </c>
      <c r="G1091" s="33">
        <f t="shared" si="187"/>
        <v>2.7777777777777186E-2</v>
      </c>
      <c r="H1091" s="33">
        <f t="shared" si="185"/>
        <v>-4.9352882891540162E-16</v>
      </c>
      <c r="I1091" s="35">
        <f>'Vehicle Data'!$C$8</f>
        <v>185.52672000000001</v>
      </c>
      <c r="J1091" s="35">
        <f>0.5*'Vehicle Data'!$C$4*'Vehicle Data'!$C$9*'Vehicle Data'!$C$6*(Calculations!E1091^2)</f>
        <v>133.75977152777781</v>
      </c>
      <c r="K1091" s="35">
        <f>'Vehicle Data'!$C$3*G1091</f>
        <v>43.777777777776848</v>
      </c>
      <c r="L1091" s="35">
        <f t="shared" si="179"/>
        <v>363.06426930555466</v>
      </c>
      <c r="M1091" s="22">
        <f t="shared" ref="M1091:M1154" si="188">IF(G1091&gt;0,L1091*E1091,0)</f>
        <v>5919.9646133989054</v>
      </c>
      <c r="N1091" s="22">
        <f>SUM(M$3:M1091)</f>
        <v>4110603.258289428</v>
      </c>
      <c r="O1091" s="22">
        <f t="shared" si="180"/>
        <v>1.1418342384137299</v>
      </c>
      <c r="P1091" s="23">
        <f t="shared" si="181"/>
        <v>0</v>
      </c>
      <c r="Q1091" s="23">
        <f>SUMIF(P$3:P1091, "&lt;0")</f>
        <v>-1832843.5125912114</v>
      </c>
      <c r="R1091" s="23">
        <f t="shared" si="182"/>
        <v>0.50912319794200311</v>
      </c>
      <c r="S1091" s="20">
        <f t="shared" si="183"/>
        <v>5919.9646133989054</v>
      </c>
      <c r="T1091" s="20">
        <f t="shared" si="184"/>
        <v>5.9199646133989052</v>
      </c>
      <c r="U1091" s="20">
        <f>(0.5*'Vehicle Data'!$C$3*(E1091^2-E1090^2))/1000</f>
        <v>0.71321296296302106</v>
      </c>
      <c r="V1091" s="20">
        <f t="shared" si="186"/>
        <v>0</v>
      </c>
      <c r="W1091" s="37">
        <f>SUM(V$3:V1091)/3600</f>
        <v>0.2543759122085047</v>
      </c>
      <c r="Y1091" s="3"/>
    </row>
    <row r="1092" spans="1:25" x14ac:dyDescent="0.3">
      <c r="A1092" s="10" t="s">
        <v>20</v>
      </c>
      <c r="B1092" s="10">
        <v>1089</v>
      </c>
      <c r="C1092" s="10">
        <v>67</v>
      </c>
      <c r="D1092" s="14">
        <v>58.8</v>
      </c>
      <c r="E1092" s="28">
        <f t="shared" ref="E1092:E1155" si="189">D1092/3.6</f>
        <v>16.333333333333332</v>
      </c>
      <c r="F1092" s="28">
        <f>SUM(E$3:E1092)</f>
        <v>8529.1666666666733</v>
      </c>
      <c r="G1092" s="33">
        <f t="shared" si="187"/>
        <v>1.3888888888888099E-2</v>
      </c>
      <c r="H1092" s="33">
        <f t="shared" si="185"/>
        <v>-1.3888888888888593E-2</v>
      </c>
      <c r="I1092" s="35">
        <f>'Vehicle Data'!$C$8</f>
        <v>185.52672000000001</v>
      </c>
      <c r="J1092" s="35">
        <f>0.5*'Vehicle Data'!$C$4*'Vehicle Data'!$C$9*'Vehicle Data'!$C$6*(Calculations!E1092^2)</f>
        <v>134.21589999999998</v>
      </c>
      <c r="K1092" s="35">
        <f>'Vehicle Data'!$C$3*G1092</f>
        <v>21.888888888887642</v>
      </c>
      <c r="L1092" s="35">
        <f t="shared" ref="L1092:L1155" si="190">SUM(I1092:K1092)</f>
        <v>341.63150888888765</v>
      </c>
      <c r="M1092" s="22">
        <f t="shared" si="188"/>
        <v>5579.9813118518314</v>
      </c>
      <c r="N1092" s="22">
        <f>SUM(M$3:M1092)</f>
        <v>4116183.2396012796</v>
      </c>
      <c r="O1092" s="22">
        <f t="shared" ref="O1092:O1155" si="191">N1092/3600000</f>
        <v>1.1433842332225777</v>
      </c>
      <c r="P1092" s="23">
        <f t="shared" ref="P1092:P1155" si="192">IF(G1092&lt;0,E1092*L1092,0)</f>
        <v>0</v>
      </c>
      <c r="Q1092" s="23">
        <f>SUMIF(P$3:P1092, "&lt;0")</f>
        <v>-1832843.5125912114</v>
      </c>
      <c r="R1092" s="23">
        <f t="shared" ref="R1092:R1155" si="193">Q1092/3600000*-1</f>
        <v>0.50912319794200311</v>
      </c>
      <c r="S1092" s="20">
        <f t="shared" ref="S1092:S1155" si="194">IF(M1092&gt;0,M1092,P1092)</f>
        <v>5579.9813118518314</v>
      </c>
      <c r="T1092" s="20">
        <f t="shared" ref="T1092:T1155" si="195">L1092*E1092/1000</f>
        <v>5.5799813118518315</v>
      </c>
      <c r="U1092" s="20">
        <f>(0.5*'Vehicle Data'!$C$3*(E1092^2-E1091^2))/1000</f>
        <v>0.7144290123455701</v>
      </c>
      <c r="V1092" s="20">
        <f t="shared" si="186"/>
        <v>0</v>
      </c>
      <c r="W1092" s="37">
        <f>SUM(V$3:V1092)/3600</f>
        <v>0.2543759122085047</v>
      </c>
      <c r="Y1092" s="3"/>
    </row>
    <row r="1093" spans="1:25" x14ac:dyDescent="0.3">
      <c r="A1093" s="10" t="s">
        <v>20</v>
      </c>
      <c r="B1093" s="10">
        <v>1090</v>
      </c>
      <c r="C1093" s="10">
        <v>68</v>
      </c>
      <c r="D1093" s="14">
        <v>58.8</v>
      </c>
      <c r="E1093" s="28">
        <f t="shared" si="189"/>
        <v>16.333333333333332</v>
      </c>
      <c r="F1093" s="28">
        <f>SUM(E$3:E1093)</f>
        <v>8545.5000000000073</v>
      </c>
      <c r="G1093" s="33">
        <f t="shared" si="187"/>
        <v>0</v>
      </c>
      <c r="H1093" s="33">
        <f t="shared" ref="H1093:H1156" si="196">($G1094-$G1092)/2</f>
        <v>1.3888888888889582E-2</v>
      </c>
      <c r="I1093" s="35">
        <f>'Vehicle Data'!$C$8</f>
        <v>185.52672000000001</v>
      </c>
      <c r="J1093" s="35">
        <f>0.5*'Vehicle Data'!$C$4*'Vehicle Data'!$C$9*'Vehicle Data'!$C$6*(Calculations!E1093^2)</f>
        <v>134.21589999999998</v>
      </c>
      <c r="K1093" s="35">
        <f>'Vehicle Data'!$C$3*G1093</f>
        <v>0</v>
      </c>
      <c r="L1093" s="35">
        <f t="shared" si="190"/>
        <v>319.74261999999999</v>
      </c>
      <c r="M1093" s="22">
        <f t="shared" si="188"/>
        <v>0</v>
      </c>
      <c r="N1093" s="22">
        <f>SUM(M$3:M1093)</f>
        <v>4116183.2396012796</v>
      </c>
      <c r="O1093" s="22">
        <f t="shared" si="191"/>
        <v>1.1433842332225777</v>
      </c>
      <c r="P1093" s="23">
        <f t="shared" si="192"/>
        <v>0</v>
      </c>
      <c r="Q1093" s="23">
        <f>SUMIF(P$3:P1093, "&lt;0")</f>
        <v>-1832843.5125912114</v>
      </c>
      <c r="R1093" s="23">
        <f t="shared" si="193"/>
        <v>0.50912319794200311</v>
      </c>
      <c r="S1093" s="20">
        <f t="shared" si="194"/>
        <v>0</v>
      </c>
      <c r="T1093" s="20">
        <f t="shared" si="195"/>
        <v>5.2224627933333334</v>
      </c>
      <c r="U1093" s="20">
        <f>(0.5*'Vehicle Data'!$C$3*(E1093^2-E1092^2))/1000</f>
        <v>0</v>
      </c>
      <c r="V1093" s="20">
        <f t="shared" ref="V1093:V1156" si="197">IF(U1092-U1093&gt;0,(U1092-U1093)*0.8,0)</f>
        <v>0.57154320987645613</v>
      </c>
      <c r="W1093" s="37">
        <f>SUM(V$3:V1093)/3600</f>
        <v>0.2545346742112482</v>
      </c>
      <c r="Y1093" s="3"/>
    </row>
    <row r="1094" spans="1:25" x14ac:dyDescent="0.3">
      <c r="A1094" s="10" t="s">
        <v>20</v>
      </c>
      <c r="B1094" s="10">
        <v>1091</v>
      </c>
      <c r="C1094" s="10">
        <v>69</v>
      </c>
      <c r="D1094" s="14">
        <v>58.8</v>
      </c>
      <c r="E1094" s="28">
        <f t="shared" si="189"/>
        <v>16.333333333333332</v>
      </c>
      <c r="F1094" s="28">
        <f>SUM(E$3:E1094)</f>
        <v>8561.8333333333412</v>
      </c>
      <c r="G1094" s="33">
        <f t="shared" ref="G1094:G1157" si="198">($D1095-$D1093)/2/3.6</f>
        <v>4.1666666666667261E-2</v>
      </c>
      <c r="H1094" s="33">
        <f t="shared" si="196"/>
        <v>9.0277777777778068E-2</v>
      </c>
      <c r="I1094" s="35">
        <f>'Vehicle Data'!$C$8</f>
        <v>185.52672000000001</v>
      </c>
      <c r="J1094" s="35">
        <f>0.5*'Vehicle Data'!$C$4*'Vehicle Data'!$C$9*'Vehicle Data'!$C$6*(Calculations!E1094^2)</f>
        <v>134.21589999999998</v>
      </c>
      <c r="K1094" s="35">
        <f>'Vehicle Data'!$C$3*G1094</f>
        <v>65.666666666667609</v>
      </c>
      <c r="L1094" s="35">
        <f t="shared" si="190"/>
        <v>385.40928666666758</v>
      </c>
      <c r="M1094" s="22">
        <f t="shared" si="188"/>
        <v>6295.0183488889033</v>
      </c>
      <c r="N1094" s="22">
        <f>SUM(M$3:M1094)</f>
        <v>4122478.2579501686</v>
      </c>
      <c r="O1094" s="22">
        <f t="shared" si="191"/>
        <v>1.1451328494306023</v>
      </c>
      <c r="P1094" s="23">
        <f t="shared" si="192"/>
        <v>0</v>
      </c>
      <c r="Q1094" s="23">
        <f>SUMIF(P$3:P1094, "&lt;0")</f>
        <v>-1832843.5125912114</v>
      </c>
      <c r="R1094" s="23">
        <f t="shared" si="193"/>
        <v>0.50912319794200311</v>
      </c>
      <c r="S1094" s="20">
        <f t="shared" si="194"/>
        <v>6295.0183488889033</v>
      </c>
      <c r="T1094" s="20">
        <f t="shared" si="195"/>
        <v>6.2950183488889033</v>
      </c>
      <c r="U1094" s="20">
        <f>(0.5*'Vehicle Data'!$C$3*(E1094^2-E1093^2))/1000</f>
        <v>0</v>
      </c>
      <c r="V1094" s="20">
        <f t="shared" si="197"/>
        <v>0</v>
      </c>
      <c r="W1094" s="37">
        <f>SUM(V$3:V1094)/3600</f>
        <v>0.2545346742112482</v>
      </c>
      <c r="Y1094" s="3"/>
    </row>
    <row r="1095" spans="1:25" x14ac:dyDescent="0.3">
      <c r="A1095" s="10" t="s">
        <v>20</v>
      </c>
      <c r="B1095" s="10">
        <v>1092</v>
      </c>
      <c r="C1095" s="10">
        <v>70</v>
      </c>
      <c r="D1095" s="14">
        <v>59.1</v>
      </c>
      <c r="E1095" s="28">
        <f t="shared" si="189"/>
        <v>16.416666666666668</v>
      </c>
      <c r="F1095" s="28">
        <f>SUM(E$3:E1095)</f>
        <v>8578.2500000000073</v>
      </c>
      <c r="G1095" s="33">
        <f t="shared" si="198"/>
        <v>0.18055555555555614</v>
      </c>
      <c r="H1095" s="33">
        <f t="shared" si="196"/>
        <v>0.15972222222222204</v>
      </c>
      <c r="I1095" s="35">
        <f>'Vehicle Data'!$C$8</f>
        <v>185.52672000000001</v>
      </c>
      <c r="J1095" s="35">
        <f>0.5*'Vehicle Data'!$C$4*'Vehicle Data'!$C$9*'Vehicle Data'!$C$6*(Calculations!E1095^2)</f>
        <v>135.58894375</v>
      </c>
      <c r="K1095" s="35">
        <f>'Vehicle Data'!$C$3*G1095</f>
        <v>284.55555555555645</v>
      </c>
      <c r="L1095" s="35">
        <f t="shared" si="190"/>
        <v>605.67121930555641</v>
      </c>
      <c r="M1095" s="22">
        <f t="shared" si="188"/>
        <v>9943.1025169328859</v>
      </c>
      <c r="N1095" s="22">
        <f>SUM(M$3:M1095)</f>
        <v>4132421.3604671014</v>
      </c>
      <c r="O1095" s="22">
        <f t="shared" si="191"/>
        <v>1.1478948223519727</v>
      </c>
      <c r="P1095" s="23">
        <f t="shared" si="192"/>
        <v>0</v>
      </c>
      <c r="Q1095" s="23">
        <f>SUMIF(P$3:P1095, "&lt;0")</f>
        <v>-1832843.5125912114</v>
      </c>
      <c r="R1095" s="23">
        <f t="shared" si="193"/>
        <v>0.50912319794200311</v>
      </c>
      <c r="S1095" s="20">
        <f t="shared" si="194"/>
        <v>9943.1025169328859</v>
      </c>
      <c r="T1095" s="20">
        <f t="shared" si="195"/>
        <v>9.9431025169328855</v>
      </c>
      <c r="U1095" s="20">
        <f>(0.5*'Vehicle Data'!$C$3*(E1095^2-E1094^2))/1000</f>
        <v>2.150583333333393</v>
      </c>
      <c r="V1095" s="20">
        <f t="shared" si="197"/>
        <v>0</v>
      </c>
      <c r="W1095" s="37">
        <f>SUM(V$3:V1095)/3600</f>
        <v>0.2545346742112482</v>
      </c>
      <c r="Y1095" s="3"/>
    </row>
    <row r="1096" spans="1:25" x14ac:dyDescent="0.3">
      <c r="A1096" s="10" t="s">
        <v>20</v>
      </c>
      <c r="B1096" s="10">
        <v>1093</v>
      </c>
      <c r="C1096" s="10">
        <v>71</v>
      </c>
      <c r="D1096" s="14">
        <v>60.1</v>
      </c>
      <c r="E1096" s="28">
        <f t="shared" si="189"/>
        <v>16.694444444444443</v>
      </c>
      <c r="F1096" s="28">
        <f>SUM(E$3:E1096)</f>
        <v>8594.9444444444525</v>
      </c>
      <c r="G1096" s="33">
        <f t="shared" si="198"/>
        <v>0.36111111111111133</v>
      </c>
      <c r="H1096" s="33">
        <f t="shared" si="196"/>
        <v>0.11111111111111072</v>
      </c>
      <c r="I1096" s="35">
        <f>'Vehicle Data'!$C$8</f>
        <v>185.52672000000001</v>
      </c>
      <c r="J1096" s="35">
        <f>0.5*'Vehicle Data'!$C$4*'Vehicle Data'!$C$9*'Vehicle Data'!$C$6*(Calculations!E1096^2)</f>
        <v>140.21622152777775</v>
      </c>
      <c r="K1096" s="35">
        <f>'Vehicle Data'!$C$3*G1096</f>
        <v>569.11111111111143</v>
      </c>
      <c r="L1096" s="35">
        <f t="shared" si="190"/>
        <v>894.85405263888924</v>
      </c>
      <c r="M1096" s="22">
        <f t="shared" si="188"/>
        <v>14939.091267665899</v>
      </c>
      <c r="N1096" s="22">
        <f>SUM(M$3:M1096)</f>
        <v>4147360.4517347673</v>
      </c>
      <c r="O1096" s="22">
        <f t="shared" si="191"/>
        <v>1.1520445699263242</v>
      </c>
      <c r="P1096" s="23">
        <f t="shared" si="192"/>
        <v>0</v>
      </c>
      <c r="Q1096" s="23">
        <f>SUMIF(P$3:P1096, "&lt;0")</f>
        <v>-1832843.5125912114</v>
      </c>
      <c r="R1096" s="23">
        <f t="shared" si="193"/>
        <v>0.50912319794200311</v>
      </c>
      <c r="S1096" s="20">
        <f t="shared" si="194"/>
        <v>14939.091267665899</v>
      </c>
      <c r="T1096" s="20">
        <f t="shared" si="195"/>
        <v>14.9390912676659</v>
      </c>
      <c r="U1096" s="20">
        <f>(0.5*'Vehicle Data'!$C$3*(E1096^2-E1095^2))/1000</f>
        <v>7.247654320987599</v>
      </c>
      <c r="V1096" s="20">
        <f t="shared" si="197"/>
        <v>0</v>
      </c>
      <c r="W1096" s="37">
        <f>SUM(V$3:V1096)/3600</f>
        <v>0.2545346742112482</v>
      </c>
      <c r="Y1096" s="3"/>
    </row>
    <row r="1097" spans="1:25" x14ac:dyDescent="0.3">
      <c r="A1097" s="10" t="s">
        <v>20</v>
      </c>
      <c r="B1097" s="10">
        <v>1094</v>
      </c>
      <c r="C1097" s="10">
        <v>72</v>
      </c>
      <c r="D1097" s="14">
        <v>61.7</v>
      </c>
      <c r="E1097" s="28">
        <f t="shared" si="189"/>
        <v>17.138888888888889</v>
      </c>
      <c r="F1097" s="28">
        <f>SUM(E$3:E1097)</f>
        <v>8612.0833333333412</v>
      </c>
      <c r="G1097" s="33">
        <f t="shared" si="198"/>
        <v>0.40277777777777757</v>
      </c>
      <c r="H1097" s="33">
        <f t="shared" si="196"/>
        <v>-4.1666666666666768E-2</v>
      </c>
      <c r="I1097" s="35">
        <f>'Vehicle Data'!$C$8</f>
        <v>185.52672000000001</v>
      </c>
      <c r="J1097" s="35">
        <f>0.5*'Vehicle Data'!$C$4*'Vehicle Data'!$C$9*'Vehicle Data'!$C$6*(Calculations!E1097^2)</f>
        <v>147.78135486111111</v>
      </c>
      <c r="K1097" s="35">
        <f>'Vehicle Data'!$C$3*G1097</f>
        <v>634.77777777777749</v>
      </c>
      <c r="L1097" s="35">
        <f t="shared" si="190"/>
        <v>968.08585263888858</v>
      </c>
      <c r="M1097" s="22">
        <f t="shared" si="188"/>
        <v>16591.915863283175</v>
      </c>
      <c r="N1097" s="22">
        <f>SUM(M$3:M1097)</f>
        <v>4163952.3675980503</v>
      </c>
      <c r="O1097" s="22">
        <f t="shared" si="191"/>
        <v>1.1566534354439029</v>
      </c>
      <c r="P1097" s="23">
        <f t="shared" si="192"/>
        <v>0</v>
      </c>
      <c r="Q1097" s="23">
        <f>SUMIF(P$3:P1097, "&lt;0")</f>
        <v>-1832843.5125912114</v>
      </c>
      <c r="R1097" s="23">
        <f t="shared" si="193"/>
        <v>0.50912319794200311</v>
      </c>
      <c r="S1097" s="20">
        <f t="shared" si="194"/>
        <v>16591.915863283175</v>
      </c>
      <c r="T1097" s="20">
        <f t="shared" si="195"/>
        <v>16.591915863283177</v>
      </c>
      <c r="U1097" s="20">
        <f>(0.5*'Vehicle Data'!$C$3*(E1097^2-E1096^2))/1000</f>
        <v>11.849185185185254</v>
      </c>
      <c r="V1097" s="20">
        <f t="shared" si="197"/>
        <v>0</v>
      </c>
      <c r="W1097" s="37">
        <f>SUM(V$3:V1097)/3600</f>
        <v>0.2545346742112482</v>
      </c>
      <c r="Y1097" s="3"/>
    </row>
    <row r="1098" spans="1:25" x14ac:dyDescent="0.3">
      <c r="A1098" s="10" t="s">
        <v>20</v>
      </c>
      <c r="B1098" s="10">
        <v>1095</v>
      </c>
      <c r="C1098" s="10">
        <v>73</v>
      </c>
      <c r="D1098" s="14">
        <v>63</v>
      </c>
      <c r="E1098" s="28">
        <f t="shared" si="189"/>
        <v>17.5</v>
      </c>
      <c r="F1098" s="28">
        <f>SUM(E$3:E1098)</f>
        <v>8629.5833333333412</v>
      </c>
      <c r="G1098" s="33">
        <f t="shared" si="198"/>
        <v>0.27777777777777779</v>
      </c>
      <c r="H1098" s="33">
        <f t="shared" si="196"/>
        <v>-0.1388888888888889</v>
      </c>
      <c r="I1098" s="35">
        <f>'Vehicle Data'!$C$8</f>
        <v>185.52672000000001</v>
      </c>
      <c r="J1098" s="35">
        <f>0.5*'Vehicle Data'!$C$4*'Vehicle Data'!$C$9*'Vehicle Data'!$C$6*(Calculations!E1098^2)</f>
        <v>154.074375</v>
      </c>
      <c r="K1098" s="35">
        <f>'Vehicle Data'!$C$3*G1098</f>
        <v>437.77777777777777</v>
      </c>
      <c r="L1098" s="35">
        <f t="shared" si="190"/>
        <v>777.37887277777781</v>
      </c>
      <c r="M1098" s="22">
        <f t="shared" si="188"/>
        <v>13604.130273611112</v>
      </c>
      <c r="N1098" s="22">
        <f>SUM(M$3:M1098)</f>
        <v>4177556.4978716616</v>
      </c>
      <c r="O1098" s="22">
        <f t="shared" si="191"/>
        <v>1.1604323605199061</v>
      </c>
      <c r="P1098" s="23">
        <f t="shared" si="192"/>
        <v>0</v>
      </c>
      <c r="Q1098" s="23">
        <f>SUMIF(P$3:P1098, "&lt;0")</f>
        <v>-1832843.5125912114</v>
      </c>
      <c r="R1098" s="23">
        <f t="shared" si="193"/>
        <v>0.50912319794200311</v>
      </c>
      <c r="S1098" s="20">
        <f t="shared" si="194"/>
        <v>13604.130273611112</v>
      </c>
      <c r="T1098" s="20">
        <f t="shared" si="195"/>
        <v>13.604130273611112</v>
      </c>
      <c r="U1098" s="20">
        <f>(0.5*'Vehicle Data'!$C$3*(E1098^2-E1097^2))/1000</f>
        <v>9.8566882716049147</v>
      </c>
      <c r="V1098" s="20">
        <f t="shared" si="197"/>
        <v>1.5939975308642715</v>
      </c>
      <c r="W1098" s="37">
        <f>SUM(V$3:V1098)/3600</f>
        <v>0.25497745130315491</v>
      </c>
      <c r="Y1098" s="3"/>
    </row>
    <row r="1099" spans="1:25" x14ac:dyDescent="0.3">
      <c r="A1099" s="10" t="s">
        <v>20</v>
      </c>
      <c r="B1099" s="10">
        <v>1096</v>
      </c>
      <c r="C1099" s="10">
        <v>74</v>
      </c>
      <c r="D1099" s="14">
        <v>63.7</v>
      </c>
      <c r="E1099" s="28">
        <f t="shared" si="189"/>
        <v>17.694444444444446</v>
      </c>
      <c r="F1099" s="28">
        <f>SUM(E$3:E1099)</f>
        <v>8647.2777777777865</v>
      </c>
      <c r="G1099" s="33">
        <f t="shared" si="198"/>
        <v>0.12499999999999981</v>
      </c>
      <c r="H1099" s="33">
        <f t="shared" si="196"/>
        <v>-0.15277777777777798</v>
      </c>
      <c r="I1099" s="35">
        <f>'Vehicle Data'!$C$8</f>
        <v>185.52672000000001</v>
      </c>
      <c r="J1099" s="35">
        <f>0.5*'Vehicle Data'!$C$4*'Vehicle Data'!$C$9*'Vehicle Data'!$C$6*(Calculations!E1099^2)</f>
        <v>157.51727152777781</v>
      </c>
      <c r="K1099" s="35">
        <f>'Vehicle Data'!$C$3*G1099</f>
        <v>196.99999999999969</v>
      </c>
      <c r="L1099" s="35">
        <f t="shared" si="190"/>
        <v>540.04399152777751</v>
      </c>
      <c r="M1099" s="22">
        <f t="shared" si="188"/>
        <v>9555.778405644287</v>
      </c>
      <c r="N1099" s="22">
        <f>SUM(M$3:M1099)</f>
        <v>4187112.276277306</v>
      </c>
      <c r="O1099" s="22">
        <f t="shared" si="191"/>
        <v>1.1630867434103629</v>
      </c>
      <c r="P1099" s="23">
        <f t="shared" si="192"/>
        <v>0</v>
      </c>
      <c r="Q1099" s="23">
        <f>SUMIF(P$3:P1099, "&lt;0")</f>
        <v>-1832843.5125912114</v>
      </c>
      <c r="R1099" s="23">
        <f t="shared" si="193"/>
        <v>0.50912319794200311</v>
      </c>
      <c r="S1099" s="20">
        <f t="shared" si="194"/>
        <v>9555.778405644287</v>
      </c>
      <c r="T1099" s="20">
        <f t="shared" si="195"/>
        <v>9.5557784056442863</v>
      </c>
      <c r="U1099" s="20">
        <f>(0.5*'Vehicle Data'!$C$3*(E1099^2-E1098^2))/1000</f>
        <v>5.392570987654385</v>
      </c>
      <c r="V1099" s="20">
        <f t="shared" si="197"/>
        <v>3.571293827160424</v>
      </c>
      <c r="W1099" s="37">
        <f>SUM(V$3:V1099)/3600</f>
        <v>0.25596947736625503</v>
      </c>
      <c r="Y1099" s="3"/>
    </row>
    <row r="1100" spans="1:25" x14ac:dyDescent="0.3">
      <c r="A1100" s="10" t="s">
        <v>20</v>
      </c>
      <c r="B1100" s="10">
        <v>1097</v>
      </c>
      <c r="C1100" s="10">
        <v>75</v>
      </c>
      <c r="D1100" s="14">
        <v>63.9</v>
      </c>
      <c r="E1100" s="28">
        <f t="shared" si="189"/>
        <v>17.75</v>
      </c>
      <c r="F1100" s="28">
        <f>SUM(E$3:E1100)</f>
        <v>8665.0277777777865</v>
      </c>
      <c r="G1100" s="33">
        <f t="shared" si="198"/>
        <v>-2.7777777777778172E-2</v>
      </c>
      <c r="H1100" s="33">
        <f t="shared" si="196"/>
        <v>-0.1736111111111111</v>
      </c>
      <c r="I1100" s="35">
        <f>'Vehicle Data'!$C$8</f>
        <v>185.52672000000001</v>
      </c>
      <c r="J1100" s="35">
        <f>0.5*'Vehicle Data'!$C$4*'Vehicle Data'!$C$9*'Vehicle Data'!$C$6*(Calculations!E1100^2)</f>
        <v>158.50794375000001</v>
      </c>
      <c r="K1100" s="35">
        <f>'Vehicle Data'!$C$3*G1100</f>
        <v>-43.777777777778397</v>
      </c>
      <c r="L1100" s="35">
        <f t="shared" si="190"/>
        <v>300.25688597222165</v>
      </c>
      <c r="M1100" s="22">
        <f t="shared" si="188"/>
        <v>0</v>
      </c>
      <c r="N1100" s="22">
        <f>SUM(M$3:M1100)</f>
        <v>4187112.276277306</v>
      </c>
      <c r="O1100" s="22">
        <f t="shared" si="191"/>
        <v>1.1630867434103629</v>
      </c>
      <c r="P1100" s="23">
        <f t="shared" si="192"/>
        <v>5329.5597260069344</v>
      </c>
      <c r="Q1100" s="23">
        <f>SUMIF(P$3:P1100, "&lt;0")</f>
        <v>-1832843.5125912114</v>
      </c>
      <c r="R1100" s="23">
        <f t="shared" si="193"/>
        <v>0.50912319794200311</v>
      </c>
      <c r="S1100" s="20">
        <f t="shared" si="194"/>
        <v>5329.5597260069344</v>
      </c>
      <c r="T1100" s="20">
        <f t="shared" si="195"/>
        <v>5.3295597260069343</v>
      </c>
      <c r="U1100" s="20">
        <f>(0.5*'Vehicle Data'!$C$3*(E1100^2-E1099^2))/1000</f>
        <v>1.5516790123456148</v>
      </c>
      <c r="V1100" s="20">
        <f t="shared" si="197"/>
        <v>3.0727135802470165</v>
      </c>
      <c r="W1100" s="37">
        <f>SUM(V$3:V1100)/3600</f>
        <v>0.25682300891632365</v>
      </c>
      <c r="Y1100" s="3"/>
    </row>
    <row r="1101" spans="1:25" x14ac:dyDescent="0.3">
      <c r="A1101" s="10" t="s">
        <v>20</v>
      </c>
      <c r="B1101" s="10">
        <v>1098</v>
      </c>
      <c r="C1101" s="10">
        <v>76</v>
      </c>
      <c r="D1101" s="14">
        <v>63.5</v>
      </c>
      <c r="E1101" s="28">
        <f t="shared" si="189"/>
        <v>17.638888888888889</v>
      </c>
      <c r="F1101" s="28">
        <f>SUM(E$3:E1101)</f>
        <v>8682.6666666666752</v>
      </c>
      <c r="G1101" s="33">
        <f t="shared" si="198"/>
        <v>-0.2222222222222224</v>
      </c>
      <c r="H1101" s="33">
        <f t="shared" si="196"/>
        <v>-0.20833333333333331</v>
      </c>
      <c r="I1101" s="35">
        <f>'Vehicle Data'!$C$8</f>
        <v>185.52672000000001</v>
      </c>
      <c r="J1101" s="35">
        <f>0.5*'Vehicle Data'!$C$4*'Vehicle Data'!$C$9*'Vehicle Data'!$C$6*(Calculations!E1101^2)</f>
        <v>156.5297048611111</v>
      </c>
      <c r="K1101" s="35">
        <f>'Vehicle Data'!$C$3*G1101</f>
        <v>-350.22222222222251</v>
      </c>
      <c r="L1101" s="35">
        <f t="shared" si="190"/>
        <v>-8.1657973611114016</v>
      </c>
      <c r="M1101" s="22">
        <f t="shared" si="188"/>
        <v>0</v>
      </c>
      <c r="N1101" s="22">
        <f>SUM(M$3:M1101)</f>
        <v>4187112.276277306</v>
      </c>
      <c r="O1101" s="22">
        <f t="shared" si="191"/>
        <v>1.1630867434103629</v>
      </c>
      <c r="P1101" s="23">
        <f t="shared" si="192"/>
        <v>-144.03559234182612</v>
      </c>
      <c r="Q1101" s="23">
        <f>SUMIF(P$3:P1101, "&lt;0")</f>
        <v>-1832987.5481835532</v>
      </c>
      <c r="R1101" s="23">
        <f t="shared" si="193"/>
        <v>0.50916320782876479</v>
      </c>
      <c r="S1101" s="20">
        <f t="shared" si="194"/>
        <v>-144.03559234182612</v>
      </c>
      <c r="T1101" s="20">
        <f t="shared" si="195"/>
        <v>-0.14403559234182611</v>
      </c>
      <c r="U1101" s="20">
        <f>(0.5*'Vehicle Data'!$C$3*(E1101^2-E1100^2))/1000</f>
        <v>-3.098493827160496</v>
      </c>
      <c r="V1101" s="20">
        <f t="shared" si="197"/>
        <v>3.7201382716048883</v>
      </c>
      <c r="W1101" s="37">
        <f>SUM(V$3:V1101)/3600</f>
        <v>0.25785638065843614</v>
      </c>
      <c r="Y1101" s="3"/>
    </row>
    <row r="1102" spans="1:25" x14ac:dyDescent="0.3">
      <c r="A1102" s="10" t="s">
        <v>20</v>
      </c>
      <c r="B1102" s="10">
        <v>1099</v>
      </c>
      <c r="C1102" s="10">
        <v>77</v>
      </c>
      <c r="D1102" s="14">
        <v>62.3</v>
      </c>
      <c r="E1102" s="28">
        <f t="shared" si="189"/>
        <v>17.305555555555554</v>
      </c>
      <c r="F1102" s="28">
        <f>SUM(E$3:E1102)</f>
        <v>8699.9722222222299</v>
      </c>
      <c r="G1102" s="33">
        <f t="shared" si="198"/>
        <v>-0.44444444444444481</v>
      </c>
      <c r="H1102" s="33">
        <f t="shared" si="196"/>
        <v>-0.12499999999999979</v>
      </c>
      <c r="I1102" s="35">
        <f>'Vehicle Data'!$C$8</f>
        <v>185.52672000000001</v>
      </c>
      <c r="J1102" s="35">
        <f>0.5*'Vehicle Data'!$C$4*'Vehicle Data'!$C$9*'Vehicle Data'!$C$6*(Calculations!E1102^2)</f>
        <v>150.66952152777773</v>
      </c>
      <c r="K1102" s="35">
        <f>'Vehicle Data'!$C$3*G1102</f>
        <v>-700.44444444444503</v>
      </c>
      <c r="L1102" s="35">
        <f t="shared" si="190"/>
        <v>-364.24820291666731</v>
      </c>
      <c r="M1102" s="22">
        <f t="shared" si="188"/>
        <v>0</v>
      </c>
      <c r="N1102" s="22">
        <f>SUM(M$3:M1102)</f>
        <v>4187112.276277306</v>
      </c>
      <c r="O1102" s="22">
        <f t="shared" si="191"/>
        <v>1.1630867434103629</v>
      </c>
      <c r="P1102" s="23">
        <f t="shared" si="192"/>
        <v>-6303.5175115856582</v>
      </c>
      <c r="Q1102" s="23">
        <f>SUMIF(P$3:P1102, "&lt;0")</f>
        <v>-1839291.0656951389</v>
      </c>
      <c r="R1102" s="23">
        <f t="shared" si="193"/>
        <v>0.51091418491531637</v>
      </c>
      <c r="S1102" s="20">
        <f t="shared" si="194"/>
        <v>-6303.5175115856582</v>
      </c>
      <c r="T1102" s="20">
        <f t="shared" si="195"/>
        <v>-6.3035175115856585</v>
      </c>
      <c r="U1102" s="20">
        <f>(0.5*'Vehicle Data'!$C$3*(E1102^2-E1101^2))/1000</f>
        <v>-9.1787407407407891</v>
      </c>
      <c r="V1102" s="20">
        <f t="shared" si="197"/>
        <v>4.8641975308642351</v>
      </c>
      <c r="W1102" s="37">
        <f>SUM(V$3:V1102)/3600</f>
        <v>0.25920754663923173</v>
      </c>
      <c r="Y1102" s="3"/>
    </row>
    <row r="1103" spans="1:25" x14ac:dyDescent="0.3">
      <c r="A1103" s="10" t="s">
        <v>20</v>
      </c>
      <c r="B1103" s="10">
        <v>1100</v>
      </c>
      <c r="C1103" s="10">
        <v>78</v>
      </c>
      <c r="D1103" s="14">
        <v>60.3</v>
      </c>
      <c r="E1103" s="28">
        <f t="shared" si="189"/>
        <v>16.75</v>
      </c>
      <c r="F1103" s="28">
        <f>SUM(E$3:E1103)</f>
        <v>8716.7222222222299</v>
      </c>
      <c r="G1103" s="33">
        <f t="shared" si="198"/>
        <v>-0.47222222222222199</v>
      </c>
      <c r="H1103" s="33">
        <f t="shared" si="196"/>
        <v>9.0277777777778068E-2</v>
      </c>
      <c r="I1103" s="35">
        <f>'Vehicle Data'!$C$8</f>
        <v>185.52672000000001</v>
      </c>
      <c r="J1103" s="35">
        <f>0.5*'Vehicle Data'!$C$4*'Vehicle Data'!$C$9*'Vehicle Data'!$C$6*(Calculations!E1103^2)</f>
        <v>141.15099375</v>
      </c>
      <c r="K1103" s="35">
        <f>'Vehicle Data'!$C$3*G1103</f>
        <v>-744.22222222222183</v>
      </c>
      <c r="L1103" s="35">
        <f t="shared" si="190"/>
        <v>-417.54450847222182</v>
      </c>
      <c r="M1103" s="22">
        <f t="shared" si="188"/>
        <v>0</v>
      </c>
      <c r="N1103" s="22">
        <f>SUM(M$3:M1103)</f>
        <v>4187112.276277306</v>
      </c>
      <c r="O1103" s="22">
        <f t="shared" si="191"/>
        <v>1.1630867434103629</v>
      </c>
      <c r="P1103" s="23">
        <f t="shared" si="192"/>
        <v>-6993.8705169097157</v>
      </c>
      <c r="Q1103" s="23">
        <f>SUMIF(P$3:P1103, "&lt;0")</f>
        <v>-1846284.9362120486</v>
      </c>
      <c r="R1103" s="23">
        <f t="shared" si="193"/>
        <v>0.51285692672556904</v>
      </c>
      <c r="S1103" s="20">
        <f t="shared" si="194"/>
        <v>-6993.8705169097157</v>
      </c>
      <c r="T1103" s="20">
        <f t="shared" si="195"/>
        <v>-6.9938705169097153</v>
      </c>
      <c r="U1103" s="20">
        <f>(0.5*'Vehicle Data'!$C$3*(E1103^2-E1102^2))/1000</f>
        <v>-14.908765432098715</v>
      </c>
      <c r="V1103" s="20">
        <f t="shared" si="197"/>
        <v>4.5840197530863405</v>
      </c>
      <c r="W1103" s="37">
        <f>SUM(V$3:V1103)/3600</f>
        <v>0.26048088545953352</v>
      </c>
      <c r="Y1103" s="3"/>
    </row>
    <row r="1104" spans="1:25" x14ac:dyDescent="0.3">
      <c r="A1104" s="10" t="s">
        <v>20</v>
      </c>
      <c r="B1104" s="10">
        <v>1101</v>
      </c>
      <c r="C1104" s="10">
        <v>79</v>
      </c>
      <c r="D1104" s="14">
        <v>58.9</v>
      </c>
      <c r="E1104" s="28">
        <f t="shared" si="189"/>
        <v>16.361111111111111</v>
      </c>
      <c r="F1104" s="28">
        <f>SUM(E$3:E1104)</f>
        <v>8733.0833333333412</v>
      </c>
      <c r="G1104" s="33">
        <f t="shared" si="198"/>
        <v>-0.26388888888888867</v>
      </c>
      <c r="H1104" s="33">
        <f t="shared" si="196"/>
        <v>0.22916666666666646</v>
      </c>
      <c r="I1104" s="35">
        <f>'Vehicle Data'!$C$8</f>
        <v>185.52672000000001</v>
      </c>
      <c r="J1104" s="35">
        <f>0.5*'Vehicle Data'!$C$4*'Vehicle Data'!$C$9*'Vehicle Data'!$C$6*(Calculations!E1104^2)</f>
        <v>134.6728048611111</v>
      </c>
      <c r="K1104" s="35">
        <f>'Vehicle Data'!$C$3*G1104</f>
        <v>-415.88888888888857</v>
      </c>
      <c r="L1104" s="35">
        <f t="shared" si="190"/>
        <v>-95.689364027777458</v>
      </c>
      <c r="M1104" s="22">
        <f t="shared" si="188"/>
        <v>0</v>
      </c>
      <c r="N1104" s="22">
        <f>SUM(M$3:M1104)</f>
        <v>4187112.276277306</v>
      </c>
      <c r="O1104" s="22">
        <f t="shared" si="191"/>
        <v>1.1630867434103629</v>
      </c>
      <c r="P1104" s="23">
        <f t="shared" si="192"/>
        <v>-1565.5843170100256</v>
      </c>
      <c r="Q1104" s="23">
        <f>SUMIF(P$3:P1104, "&lt;0")</f>
        <v>-1847850.5205290588</v>
      </c>
      <c r="R1104" s="23">
        <f t="shared" si="193"/>
        <v>0.51329181125807188</v>
      </c>
      <c r="S1104" s="20">
        <f t="shared" si="194"/>
        <v>-1565.5843170100256</v>
      </c>
      <c r="T1104" s="20">
        <f t="shared" si="195"/>
        <v>-1.5655843170100257</v>
      </c>
      <c r="U1104" s="20">
        <f>(0.5*'Vehicle Data'!$C$3*(E1104^2-E1103^2))/1000</f>
        <v>-10.146716049382729</v>
      </c>
      <c r="V1104" s="20">
        <f t="shared" si="197"/>
        <v>0</v>
      </c>
      <c r="W1104" s="37">
        <f>SUM(V$3:V1104)/3600</f>
        <v>0.26048088545953352</v>
      </c>
      <c r="Y1104" s="3"/>
    </row>
    <row r="1105" spans="1:25" x14ac:dyDescent="0.3">
      <c r="A1105" s="10" t="s">
        <v>20</v>
      </c>
      <c r="B1105" s="10">
        <v>1102</v>
      </c>
      <c r="C1105" s="10">
        <v>80</v>
      </c>
      <c r="D1105" s="14">
        <v>58.4</v>
      </c>
      <c r="E1105" s="28">
        <f t="shared" si="189"/>
        <v>16.222222222222221</v>
      </c>
      <c r="F1105" s="28">
        <f>SUM(E$3:E1105)</f>
        <v>8749.3055555555638</v>
      </c>
      <c r="G1105" s="33">
        <f t="shared" si="198"/>
        <v>-1.3888888888889086E-2</v>
      </c>
      <c r="H1105" s="33">
        <f t="shared" si="196"/>
        <v>0.25694444444444464</v>
      </c>
      <c r="I1105" s="35">
        <f>'Vehicle Data'!$C$8</f>
        <v>185.52672000000001</v>
      </c>
      <c r="J1105" s="35">
        <f>0.5*'Vehicle Data'!$C$4*'Vehicle Data'!$C$9*'Vehicle Data'!$C$6*(Calculations!E1105^2)</f>
        <v>132.39604444444441</v>
      </c>
      <c r="K1105" s="35">
        <f>'Vehicle Data'!$C$3*G1105</f>
        <v>-21.888888888889198</v>
      </c>
      <c r="L1105" s="35">
        <f t="shared" si="190"/>
        <v>296.0338755555552</v>
      </c>
      <c r="M1105" s="22">
        <f t="shared" si="188"/>
        <v>0</v>
      </c>
      <c r="N1105" s="22">
        <f>SUM(M$3:M1105)</f>
        <v>4187112.276277306</v>
      </c>
      <c r="O1105" s="22">
        <f t="shared" si="191"/>
        <v>1.1630867434103629</v>
      </c>
      <c r="P1105" s="23">
        <f t="shared" si="192"/>
        <v>4802.327314567895</v>
      </c>
      <c r="Q1105" s="23">
        <f>SUMIF(P$3:P1105, "&lt;0")</f>
        <v>-1847850.5205290588</v>
      </c>
      <c r="R1105" s="23">
        <f t="shared" si="193"/>
        <v>0.51329181125807188</v>
      </c>
      <c r="S1105" s="20">
        <f t="shared" si="194"/>
        <v>4802.327314567895</v>
      </c>
      <c r="T1105" s="20">
        <f t="shared" si="195"/>
        <v>4.8023273145678953</v>
      </c>
      <c r="U1105" s="20">
        <f>(0.5*'Vehicle Data'!$C$3*(E1105^2-E1104^2))/1000</f>
        <v>-3.5660648148148364</v>
      </c>
      <c r="V1105" s="20">
        <f t="shared" si="197"/>
        <v>0</v>
      </c>
      <c r="W1105" s="37">
        <f>SUM(V$3:V1105)/3600</f>
        <v>0.26048088545953352</v>
      </c>
      <c r="Y1105" s="3"/>
    </row>
    <row r="1106" spans="1:25" x14ac:dyDescent="0.3">
      <c r="A1106" s="10" t="s">
        <v>20</v>
      </c>
      <c r="B1106" s="10">
        <v>1103</v>
      </c>
      <c r="C1106" s="10">
        <v>81</v>
      </c>
      <c r="D1106" s="14">
        <v>58.8</v>
      </c>
      <c r="E1106" s="28">
        <f t="shared" si="189"/>
        <v>16.333333333333332</v>
      </c>
      <c r="F1106" s="28">
        <f>SUM(E$3:E1106)</f>
        <v>8765.6388888888978</v>
      </c>
      <c r="G1106" s="33">
        <f t="shared" si="198"/>
        <v>0.25000000000000061</v>
      </c>
      <c r="H1106" s="33">
        <f t="shared" si="196"/>
        <v>0.25000000000000011</v>
      </c>
      <c r="I1106" s="35">
        <f>'Vehicle Data'!$C$8</f>
        <v>185.52672000000001</v>
      </c>
      <c r="J1106" s="35">
        <f>0.5*'Vehicle Data'!$C$4*'Vehicle Data'!$C$9*'Vehicle Data'!$C$6*(Calculations!E1106^2)</f>
        <v>134.21589999999998</v>
      </c>
      <c r="K1106" s="35">
        <f>'Vehicle Data'!$C$3*G1106</f>
        <v>394.00000000000097</v>
      </c>
      <c r="L1106" s="35">
        <f t="shared" si="190"/>
        <v>713.7426200000009</v>
      </c>
      <c r="M1106" s="22">
        <f t="shared" si="188"/>
        <v>11657.796126666681</v>
      </c>
      <c r="N1106" s="22">
        <f>SUM(M$3:M1106)</f>
        <v>4198770.072403973</v>
      </c>
      <c r="O1106" s="22">
        <f t="shared" si="191"/>
        <v>1.1663250201122146</v>
      </c>
      <c r="P1106" s="23">
        <f t="shared" si="192"/>
        <v>0</v>
      </c>
      <c r="Q1106" s="23">
        <f>SUMIF(P$3:P1106, "&lt;0")</f>
        <v>-1847850.5205290588</v>
      </c>
      <c r="R1106" s="23">
        <f t="shared" si="193"/>
        <v>0.51329181125807188</v>
      </c>
      <c r="S1106" s="20">
        <f t="shared" si="194"/>
        <v>11657.796126666681</v>
      </c>
      <c r="T1106" s="20">
        <f t="shared" si="195"/>
        <v>11.65779612666668</v>
      </c>
      <c r="U1106" s="20">
        <f>(0.5*'Vehicle Data'!$C$3*(E1106^2-E1105^2))/1000</f>
        <v>2.8504197530864039</v>
      </c>
      <c r="V1106" s="20">
        <f t="shared" si="197"/>
        <v>0</v>
      </c>
      <c r="W1106" s="37">
        <f>SUM(V$3:V1106)/3600</f>
        <v>0.26048088545953352</v>
      </c>
      <c r="Y1106" s="3"/>
    </row>
    <row r="1107" spans="1:25" x14ac:dyDescent="0.3">
      <c r="A1107" s="10" t="s">
        <v>20</v>
      </c>
      <c r="B1107" s="10">
        <v>1104</v>
      </c>
      <c r="C1107" s="10">
        <v>82</v>
      </c>
      <c r="D1107" s="14">
        <v>60.2</v>
      </c>
      <c r="E1107" s="28">
        <f t="shared" si="189"/>
        <v>16.722222222222221</v>
      </c>
      <c r="F1107" s="28">
        <f>SUM(E$3:E1107)</f>
        <v>8782.3611111111204</v>
      </c>
      <c r="G1107" s="33">
        <f t="shared" si="198"/>
        <v>0.4861111111111111</v>
      </c>
      <c r="H1107" s="33">
        <f t="shared" si="196"/>
        <v>0.13194444444444384</v>
      </c>
      <c r="I1107" s="35">
        <f>'Vehicle Data'!$C$8</f>
        <v>185.52672000000001</v>
      </c>
      <c r="J1107" s="35">
        <f>0.5*'Vehicle Data'!$C$4*'Vehicle Data'!$C$9*'Vehicle Data'!$C$6*(Calculations!E1107^2)</f>
        <v>140.68321944444443</v>
      </c>
      <c r="K1107" s="35">
        <f>'Vehicle Data'!$C$3*G1107</f>
        <v>766.11111111111109</v>
      </c>
      <c r="L1107" s="35">
        <f t="shared" si="190"/>
        <v>1092.3210505555555</v>
      </c>
      <c r="M1107" s="22">
        <f t="shared" si="188"/>
        <v>18266.035345401233</v>
      </c>
      <c r="N1107" s="22">
        <f>SUM(M$3:M1107)</f>
        <v>4217036.1077493746</v>
      </c>
      <c r="O1107" s="22">
        <f t="shared" si="191"/>
        <v>1.1713989188192706</v>
      </c>
      <c r="P1107" s="23">
        <f t="shared" si="192"/>
        <v>0</v>
      </c>
      <c r="Q1107" s="23">
        <f>SUMIF(P$3:P1107, "&lt;0")</f>
        <v>-1847850.5205290588</v>
      </c>
      <c r="R1107" s="23">
        <f t="shared" si="193"/>
        <v>0.51329181125807188</v>
      </c>
      <c r="S1107" s="20">
        <f t="shared" si="194"/>
        <v>18266.035345401233</v>
      </c>
      <c r="T1107" s="20">
        <f t="shared" si="195"/>
        <v>18.266035345401232</v>
      </c>
      <c r="U1107" s="20">
        <f>(0.5*'Vehicle Data'!$C$3*(E1107^2-E1106^2))/1000</f>
        <v>10.129691358024713</v>
      </c>
      <c r="V1107" s="20">
        <f t="shared" si="197"/>
        <v>0</v>
      </c>
      <c r="W1107" s="37">
        <f>SUM(V$3:V1107)/3600</f>
        <v>0.26048088545953352</v>
      </c>
      <c r="Y1107" s="3"/>
    </row>
    <row r="1108" spans="1:25" x14ac:dyDescent="0.3">
      <c r="A1108" s="10" t="s">
        <v>20</v>
      </c>
      <c r="B1108" s="10">
        <v>1105</v>
      </c>
      <c r="C1108" s="10">
        <v>83</v>
      </c>
      <c r="D1108" s="14">
        <v>62.3</v>
      </c>
      <c r="E1108" s="28">
        <f t="shared" si="189"/>
        <v>17.305555555555554</v>
      </c>
      <c r="F1108" s="28">
        <f>SUM(E$3:E1108)</f>
        <v>8799.6666666666752</v>
      </c>
      <c r="G1108" s="33">
        <f t="shared" si="198"/>
        <v>0.51388888888888828</v>
      </c>
      <c r="H1108" s="33">
        <f t="shared" si="196"/>
        <v>-9.0277777777777568E-2</v>
      </c>
      <c r="I1108" s="35">
        <f>'Vehicle Data'!$C$8</f>
        <v>185.52672000000001</v>
      </c>
      <c r="J1108" s="35">
        <f>0.5*'Vehicle Data'!$C$4*'Vehicle Data'!$C$9*'Vehicle Data'!$C$6*(Calculations!E1108^2)</f>
        <v>150.66952152777773</v>
      </c>
      <c r="K1108" s="35">
        <f>'Vehicle Data'!$C$3*G1108</f>
        <v>809.88888888888789</v>
      </c>
      <c r="L1108" s="35">
        <f t="shared" si="190"/>
        <v>1146.0851304166656</v>
      </c>
      <c r="M1108" s="22">
        <f t="shared" si="188"/>
        <v>19833.63989582174</v>
      </c>
      <c r="N1108" s="22">
        <f>SUM(M$3:M1108)</f>
        <v>4236869.7476451965</v>
      </c>
      <c r="O1108" s="22">
        <f t="shared" si="191"/>
        <v>1.1769082632347767</v>
      </c>
      <c r="P1108" s="23">
        <f t="shared" si="192"/>
        <v>0</v>
      </c>
      <c r="Q1108" s="23">
        <f>SUMIF(P$3:P1108, "&lt;0")</f>
        <v>-1847850.5205290588</v>
      </c>
      <c r="R1108" s="23">
        <f t="shared" si="193"/>
        <v>0.51329181125807188</v>
      </c>
      <c r="S1108" s="20">
        <f t="shared" si="194"/>
        <v>19833.63989582174</v>
      </c>
      <c r="T1108" s="20">
        <f t="shared" si="195"/>
        <v>19.83363989582174</v>
      </c>
      <c r="U1108" s="20">
        <f>(0.5*'Vehicle Data'!$C$3*(E1108^2-E1107^2))/1000</f>
        <v>15.641435185185165</v>
      </c>
      <c r="V1108" s="20">
        <f t="shared" si="197"/>
        <v>0</v>
      </c>
      <c r="W1108" s="37">
        <f>SUM(V$3:V1108)/3600</f>
        <v>0.26048088545953352</v>
      </c>
      <c r="Y1108" s="3"/>
    </row>
    <row r="1109" spans="1:25" x14ac:dyDescent="0.3">
      <c r="A1109" s="10" t="s">
        <v>20</v>
      </c>
      <c r="B1109" s="10">
        <v>1106</v>
      </c>
      <c r="C1109" s="10">
        <v>84</v>
      </c>
      <c r="D1109" s="14">
        <v>63.9</v>
      </c>
      <c r="E1109" s="28">
        <f t="shared" si="189"/>
        <v>17.75</v>
      </c>
      <c r="F1109" s="28">
        <f>SUM(E$3:E1109)</f>
        <v>8817.4166666666752</v>
      </c>
      <c r="G1109" s="33">
        <f t="shared" si="198"/>
        <v>0.30555555555555597</v>
      </c>
      <c r="H1109" s="33">
        <f t="shared" si="196"/>
        <v>-0.22222222222222143</v>
      </c>
      <c r="I1109" s="35">
        <f>'Vehicle Data'!$C$8</f>
        <v>185.52672000000001</v>
      </c>
      <c r="J1109" s="35">
        <f>0.5*'Vehicle Data'!$C$4*'Vehicle Data'!$C$9*'Vehicle Data'!$C$6*(Calculations!E1109^2)</f>
        <v>158.50794375000001</v>
      </c>
      <c r="K1109" s="35">
        <f>'Vehicle Data'!$C$3*G1109</f>
        <v>481.55555555555623</v>
      </c>
      <c r="L1109" s="35">
        <f t="shared" si="190"/>
        <v>825.59021930555627</v>
      </c>
      <c r="M1109" s="22">
        <f t="shared" si="188"/>
        <v>14654.226392673623</v>
      </c>
      <c r="N1109" s="22">
        <f>SUM(M$3:M1109)</f>
        <v>4251523.9740378698</v>
      </c>
      <c r="O1109" s="22">
        <f t="shared" si="191"/>
        <v>1.180978881677186</v>
      </c>
      <c r="P1109" s="23">
        <f t="shared" si="192"/>
        <v>0</v>
      </c>
      <c r="Q1109" s="23">
        <f>SUMIF(P$3:P1109, "&lt;0")</f>
        <v>-1847850.5205290588</v>
      </c>
      <c r="R1109" s="23">
        <f t="shared" si="193"/>
        <v>0.51329181125807188</v>
      </c>
      <c r="S1109" s="20">
        <f t="shared" si="194"/>
        <v>14654.226392673623</v>
      </c>
      <c r="T1109" s="20">
        <f t="shared" si="195"/>
        <v>14.654226392673623</v>
      </c>
      <c r="U1109" s="20">
        <f>(0.5*'Vehicle Data'!$C$3*(E1109^2-E1108^2))/1000</f>
        <v>12.277234567901285</v>
      </c>
      <c r="V1109" s="20">
        <f t="shared" si="197"/>
        <v>2.6913604938271036</v>
      </c>
      <c r="W1109" s="37">
        <f>SUM(V$3:V1109)/3600</f>
        <v>0.26122848559670769</v>
      </c>
      <c r="Y1109" s="3"/>
    </row>
    <row r="1110" spans="1:25" x14ac:dyDescent="0.3">
      <c r="A1110" s="10" t="s">
        <v>20</v>
      </c>
      <c r="B1110" s="10">
        <v>1107</v>
      </c>
      <c r="C1110" s="10">
        <v>85</v>
      </c>
      <c r="D1110" s="14">
        <v>64.5</v>
      </c>
      <c r="E1110" s="28">
        <f t="shared" si="189"/>
        <v>17.916666666666668</v>
      </c>
      <c r="F1110" s="28">
        <f>SUM(E$3:E1110)</f>
        <v>8835.3333333333412</v>
      </c>
      <c r="G1110" s="33">
        <f t="shared" si="198"/>
        <v>6.9444444444445433E-2</v>
      </c>
      <c r="H1110" s="33">
        <f t="shared" si="196"/>
        <v>-0.22222222222222243</v>
      </c>
      <c r="I1110" s="35">
        <f>'Vehicle Data'!$C$8</f>
        <v>185.52672000000001</v>
      </c>
      <c r="J1110" s="35">
        <f>0.5*'Vehicle Data'!$C$4*'Vehicle Data'!$C$9*'Vehicle Data'!$C$6*(Calculations!E1110^2)</f>
        <v>161.49859375000003</v>
      </c>
      <c r="K1110" s="35">
        <f>'Vehicle Data'!$C$3*G1110</f>
        <v>109.44444444444601</v>
      </c>
      <c r="L1110" s="35">
        <f t="shared" si="190"/>
        <v>456.469758194446</v>
      </c>
      <c r="M1110" s="22">
        <f t="shared" si="188"/>
        <v>8178.4165009838243</v>
      </c>
      <c r="N1110" s="22">
        <f>SUM(M$3:M1110)</f>
        <v>4259702.3905388536</v>
      </c>
      <c r="O1110" s="22">
        <f t="shared" si="191"/>
        <v>1.1832506640385705</v>
      </c>
      <c r="P1110" s="23">
        <f t="shared" si="192"/>
        <v>0</v>
      </c>
      <c r="Q1110" s="23">
        <f>SUMIF(P$3:P1110, "&lt;0")</f>
        <v>-1847850.5205290588</v>
      </c>
      <c r="R1110" s="23">
        <f t="shared" si="193"/>
        <v>0.51329181125807188</v>
      </c>
      <c r="S1110" s="20">
        <f t="shared" si="194"/>
        <v>8178.4165009838243</v>
      </c>
      <c r="T1110" s="20">
        <f t="shared" si="195"/>
        <v>8.1784165009838237</v>
      </c>
      <c r="U1110" s="20">
        <f>(0.5*'Vehicle Data'!$C$3*(E1110^2-E1109^2))/1000</f>
        <v>4.6842222222222771</v>
      </c>
      <c r="V1110" s="20">
        <f t="shared" si="197"/>
        <v>6.0744098765432071</v>
      </c>
      <c r="W1110" s="37">
        <f>SUM(V$3:V1110)/3600</f>
        <v>0.26291582167352523</v>
      </c>
      <c r="Y1110" s="3"/>
    </row>
    <row r="1111" spans="1:25" x14ac:dyDescent="0.3">
      <c r="A1111" s="10" t="s">
        <v>20</v>
      </c>
      <c r="B1111" s="10">
        <v>1108</v>
      </c>
      <c r="C1111" s="10">
        <v>86</v>
      </c>
      <c r="D1111" s="14">
        <v>64.400000000000006</v>
      </c>
      <c r="E1111" s="28">
        <f t="shared" si="189"/>
        <v>17.888888888888889</v>
      </c>
      <c r="F1111" s="28">
        <f>SUM(E$3:E1111)</f>
        <v>8853.2222222222299</v>
      </c>
      <c r="G1111" s="33">
        <f t="shared" si="198"/>
        <v>-0.1388888888888889</v>
      </c>
      <c r="H1111" s="33">
        <f t="shared" si="196"/>
        <v>-0.20138888888888976</v>
      </c>
      <c r="I1111" s="35">
        <f>'Vehicle Data'!$C$8</f>
        <v>185.52672000000001</v>
      </c>
      <c r="J1111" s="35">
        <f>0.5*'Vehicle Data'!$C$4*'Vehicle Data'!$C$9*'Vehicle Data'!$C$6*(Calculations!E1111^2)</f>
        <v>160.99821111111112</v>
      </c>
      <c r="K1111" s="35">
        <f>'Vehicle Data'!$C$3*G1111</f>
        <v>-218.88888888888889</v>
      </c>
      <c r="L1111" s="35">
        <f t="shared" si="190"/>
        <v>127.63604222222224</v>
      </c>
      <c r="M1111" s="22">
        <f t="shared" si="188"/>
        <v>0</v>
      </c>
      <c r="N1111" s="22">
        <f>SUM(M$3:M1111)</f>
        <v>4259702.3905388536</v>
      </c>
      <c r="O1111" s="22">
        <f t="shared" si="191"/>
        <v>1.1832506640385705</v>
      </c>
      <c r="P1111" s="23">
        <f t="shared" si="192"/>
        <v>2283.2669775308646</v>
      </c>
      <c r="Q1111" s="23">
        <f>SUMIF(P$3:P1111, "&lt;0")</f>
        <v>-1847850.5205290588</v>
      </c>
      <c r="R1111" s="23">
        <f t="shared" si="193"/>
        <v>0.51329181125807188</v>
      </c>
      <c r="S1111" s="20">
        <f t="shared" si="194"/>
        <v>2283.2669775308646</v>
      </c>
      <c r="T1111" s="20">
        <f t="shared" si="195"/>
        <v>2.2832669775308645</v>
      </c>
      <c r="U1111" s="20">
        <f>(0.5*'Vehicle Data'!$C$3*(E1111^2-E1110^2))/1000</f>
        <v>-0.78374382716054081</v>
      </c>
      <c r="V1111" s="20">
        <f t="shared" si="197"/>
        <v>4.3743728395062549</v>
      </c>
      <c r="W1111" s="37">
        <f>SUM(V$3:V1111)/3600</f>
        <v>0.26413092524005477</v>
      </c>
      <c r="Y1111" s="3"/>
    </row>
    <row r="1112" spans="1:25" x14ac:dyDescent="0.3">
      <c r="A1112" s="10" t="s">
        <v>20</v>
      </c>
      <c r="B1112" s="10">
        <v>1109</v>
      </c>
      <c r="C1112" s="10">
        <v>87</v>
      </c>
      <c r="D1112" s="14">
        <v>63.5</v>
      </c>
      <c r="E1112" s="28">
        <f t="shared" si="189"/>
        <v>17.638888888888889</v>
      </c>
      <c r="F1112" s="28">
        <f>SUM(E$3:E1112)</f>
        <v>8870.8611111111186</v>
      </c>
      <c r="G1112" s="33">
        <f t="shared" si="198"/>
        <v>-0.33333333333333409</v>
      </c>
      <c r="H1112" s="33">
        <f t="shared" si="196"/>
        <v>-9.0277777777777568E-2</v>
      </c>
      <c r="I1112" s="35">
        <f>'Vehicle Data'!$C$8</f>
        <v>185.52672000000001</v>
      </c>
      <c r="J1112" s="35">
        <f>0.5*'Vehicle Data'!$C$4*'Vehicle Data'!$C$9*'Vehicle Data'!$C$6*(Calculations!E1112^2)</f>
        <v>156.5297048611111</v>
      </c>
      <c r="K1112" s="35">
        <f>'Vehicle Data'!$C$3*G1112</f>
        <v>-525.33333333333451</v>
      </c>
      <c r="L1112" s="35">
        <f t="shared" si="190"/>
        <v>-183.2769084722234</v>
      </c>
      <c r="M1112" s="22">
        <f t="shared" si="188"/>
        <v>0</v>
      </c>
      <c r="N1112" s="22">
        <f>SUM(M$3:M1112)</f>
        <v>4259702.3905388536</v>
      </c>
      <c r="O1112" s="22">
        <f t="shared" si="191"/>
        <v>1.1832506640385705</v>
      </c>
      <c r="P1112" s="23">
        <f t="shared" si="192"/>
        <v>-3232.8010244406073</v>
      </c>
      <c r="Q1112" s="23">
        <f>SUMIF(P$3:P1112, "&lt;0")</f>
        <v>-1851083.3215534994</v>
      </c>
      <c r="R1112" s="23">
        <f t="shared" si="193"/>
        <v>0.51418981154263876</v>
      </c>
      <c r="S1112" s="20">
        <f t="shared" si="194"/>
        <v>-3232.8010244406073</v>
      </c>
      <c r="T1112" s="20">
        <f t="shared" si="195"/>
        <v>-3.2328010244406071</v>
      </c>
      <c r="U1112" s="20">
        <f>(0.5*'Vehicle Data'!$C$3*(E1112^2-E1111^2))/1000</f>
        <v>-6.9989722222222319</v>
      </c>
      <c r="V1112" s="20">
        <f t="shared" si="197"/>
        <v>4.9721827160493532</v>
      </c>
      <c r="W1112" s="37">
        <f>SUM(V$3:V1112)/3600</f>
        <v>0.26551208710562402</v>
      </c>
      <c r="Y1112" s="3"/>
    </row>
    <row r="1113" spans="1:25" x14ac:dyDescent="0.3">
      <c r="A1113" s="10" t="s">
        <v>20</v>
      </c>
      <c r="B1113" s="10">
        <v>1110</v>
      </c>
      <c r="C1113" s="10">
        <v>88</v>
      </c>
      <c r="D1113" s="14">
        <v>62</v>
      </c>
      <c r="E1113" s="28">
        <f t="shared" si="189"/>
        <v>17.222222222222221</v>
      </c>
      <c r="F1113" s="28">
        <f>SUM(E$3:E1113)</f>
        <v>8888.0833333333412</v>
      </c>
      <c r="G1113" s="33">
        <f t="shared" si="198"/>
        <v>-0.31944444444444403</v>
      </c>
      <c r="H1113" s="33">
        <f t="shared" si="196"/>
        <v>0.11805555555555575</v>
      </c>
      <c r="I1113" s="35">
        <f>'Vehicle Data'!$C$8</f>
        <v>185.52672000000001</v>
      </c>
      <c r="J1113" s="35">
        <f>0.5*'Vehicle Data'!$C$4*'Vehicle Data'!$C$9*'Vehicle Data'!$C$6*(Calculations!E1113^2)</f>
        <v>149.22194444444443</v>
      </c>
      <c r="K1113" s="35">
        <f>'Vehicle Data'!$C$3*G1113</f>
        <v>-503.44444444444377</v>
      </c>
      <c r="L1113" s="35">
        <f t="shared" si="190"/>
        <v>-168.69577999999933</v>
      </c>
      <c r="M1113" s="22">
        <f t="shared" si="188"/>
        <v>0</v>
      </c>
      <c r="N1113" s="22">
        <f>SUM(M$3:M1113)</f>
        <v>4259702.3905388536</v>
      </c>
      <c r="O1113" s="22">
        <f t="shared" si="191"/>
        <v>1.1832506640385705</v>
      </c>
      <c r="P1113" s="23">
        <f t="shared" si="192"/>
        <v>-2905.3162111110996</v>
      </c>
      <c r="Q1113" s="23">
        <f>SUMIF(P$3:P1113, "&lt;0")</f>
        <v>-1853988.6377646106</v>
      </c>
      <c r="R1113" s="23">
        <f t="shared" si="193"/>
        <v>0.51499684382350297</v>
      </c>
      <c r="S1113" s="20">
        <f t="shared" si="194"/>
        <v>-2905.3162111110996</v>
      </c>
      <c r="T1113" s="20">
        <f t="shared" si="195"/>
        <v>-2.9053162111110997</v>
      </c>
      <c r="U1113" s="20">
        <f>(0.5*'Vehicle Data'!$C$3*(E1113^2-E1112^2))/1000</f>
        <v>-11.446064814814836</v>
      </c>
      <c r="V1113" s="20">
        <f t="shared" si="197"/>
        <v>3.5576740740740833</v>
      </c>
      <c r="W1113" s="37">
        <f>SUM(V$3:V1113)/3600</f>
        <v>0.26650032990397793</v>
      </c>
      <c r="Y1113" s="3"/>
    </row>
    <row r="1114" spans="1:25" x14ac:dyDescent="0.3">
      <c r="A1114" s="10" t="s">
        <v>20</v>
      </c>
      <c r="B1114" s="10">
        <v>1111</v>
      </c>
      <c r="C1114" s="10">
        <v>89</v>
      </c>
      <c r="D1114" s="14">
        <v>61.2</v>
      </c>
      <c r="E1114" s="28">
        <f t="shared" si="189"/>
        <v>17</v>
      </c>
      <c r="F1114" s="28">
        <f>SUM(E$3:E1114)</f>
        <v>8905.0833333333412</v>
      </c>
      <c r="G1114" s="33">
        <f t="shared" si="198"/>
        <v>-9.7222222222222612E-2</v>
      </c>
      <c r="H1114" s="33">
        <f t="shared" si="196"/>
        <v>0.25694444444444414</v>
      </c>
      <c r="I1114" s="35">
        <f>'Vehicle Data'!$C$8</f>
        <v>185.52672000000001</v>
      </c>
      <c r="J1114" s="35">
        <f>0.5*'Vehicle Data'!$C$4*'Vehicle Data'!$C$9*'Vehicle Data'!$C$6*(Calculations!E1114^2)</f>
        <v>145.39590000000001</v>
      </c>
      <c r="K1114" s="35">
        <f>'Vehicle Data'!$C$3*G1114</f>
        <v>-153.22222222222283</v>
      </c>
      <c r="L1114" s="35">
        <f t="shared" si="190"/>
        <v>177.70039777777723</v>
      </c>
      <c r="M1114" s="22">
        <f t="shared" si="188"/>
        <v>0</v>
      </c>
      <c r="N1114" s="22">
        <f>SUM(M$3:M1114)</f>
        <v>4259702.3905388536</v>
      </c>
      <c r="O1114" s="22">
        <f t="shared" si="191"/>
        <v>1.1832506640385705</v>
      </c>
      <c r="P1114" s="23">
        <f t="shared" si="192"/>
        <v>3020.9067622222128</v>
      </c>
      <c r="Q1114" s="23">
        <f>SUMIF(P$3:P1114, "&lt;0")</f>
        <v>-1853988.6377646106</v>
      </c>
      <c r="R1114" s="23">
        <f t="shared" si="193"/>
        <v>0.51499684382350297</v>
      </c>
      <c r="S1114" s="20">
        <f t="shared" si="194"/>
        <v>3020.9067622222128</v>
      </c>
      <c r="T1114" s="20">
        <f t="shared" si="195"/>
        <v>3.020906762222213</v>
      </c>
      <c r="U1114" s="20">
        <f>(0.5*'Vehicle Data'!$C$3*(E1114^2-E1113^2))/1000</f>
        <v>-5.9926913580246675</v>
      </c>
      <c r="V1114" s="20">
        <f t="shared" si="197"/>
        <v>0</v>
      </c>
      <c r="W1114" s="37">
        <f>SUM(V$3:V1114)/3600</f>
        <v>0.26650032990397793</v>
      </c>
      <c r="Y1114" s="3"/>
    </row>
    <row r="1115" spans="1:25" x14ac:dyDescent="0.3">
      <c r="A1115" s="10" t="s">
        <v>20</v>
      </c>
      <c r="B1115" s="10">
        <v>1112</v>
      </c>
      <c r="C1115" s="10">
        <v>90</v>
      </c>
      <c r="D1115" s="14">
        <v>61.3</v>
      </c>
      <c r="E1115" s="28">
        <f t="shared" si="189"/>
        <v>17.027777777777775</v>
      </c>
      <c r="F1115" s="28">
        <f>SUM(E$3:E1115)</f>
        <v>8922.1111111111186</v>
      </c>
      <c r="G1115" s="33">
        <f t="shared" si="198"/>
        <v>0.19444444444444425</v>
      </c>
      <c r="H1115" s="33">
        <f t="shared" si="196"/>
        <v>0.32638888888888912</v>
      </c>
      <c r="I1115" s="35">
        <f>'Vehicle Data'!$C$8</f>
        <v>185.52672000000001</v>
      </c>
      <c r="J1115" s="35">
        <f>0.5*'Vehicle Data'!$C$4*'Vehicle Data'!$C$9*'Vehicle Data'!$C$6*(Calculations!E1115^2)</f>
        <v>145.87143819444441</v>
      </c>
      <c r="K1115" s="35">
        <f>'Vehicle Data'!$C$3*G1115</f>
        <v>306.44444444444412</v>
      </c>
      <c r="L1115" s="35">
        <f t="shared" si="190"/>
        <v>637.84260263888859</v>
      </c>
      <c r="M1115" s="22">
        <f t="shared" si="188"/>
        <v>10861.042094934406</v>
      </c>
      <c r="N1115" s="22">
        <f>SUM(M$3:M1115)</f>
        <v>4270563.4326337883</v>
      </c>
      <c r="O1115" s="22">
        <f t="shared" si="191"/>
        <v>1.1862676201760523</v>
      </c>
      <c r="P1115" s="23">
        <f t="shared" si="192"/>
        <v>0</v>
      </c>
      <c r="Q1115" s="23">
        <f>SUMIF(P$3:P1115, "&lt;0")</f>
        <v>-1853988.6377646106</v>
      </c>
      <c r="R1115" s="23">
        <f t="shared" si="193"/>
        <v>0.51499684382350297</v>
      </c>
      <c r="S1115" s="20">
        <f t="shared" si="194"/>
        <v>10861.042094934406</v>
      </c>
      <c r="T1115" s="20">
        <f t="shared" si="195"/>
        <v>10.861042094934406</v>
      </c>
      <c r="U1115" s="20">
        <f>(0.5*'Vehicle Data'!$C$3*(E1115^2-E1114^2))/1000</f>
        <v>0.74483024691350674</v>
      </c>
      <c r="V1115" s="20">
        <f t="shared" si="197"/>
        <v>0</v>
      </c>
      <c r="W1115" s="37">
        <f>SUM(V$3:V1115)/3600</f>
        <v>0.26650032990397793</v>
      </c>
      <c r="Y1115" s="3"/>
    </row>
    <row r="1116" spans="1:25" x14ac:dyDescent="0.3">
      <c r="A1116" s="10" t="s">
        <v>20</v>
      </c>
      <c r="B1116" s="10">
        <v>1113</v>
      </c>
      <c r="C1116" s="10">
        <v>91</v>
      </c>
      <c r="D1116" s="14">
        <v>62.6</v>
      </c>
      <c r="E1116" s="28">
        <f t="shared" si="189"/>
        <v>17.388888888888889</v>
      </c>
      <c r="F1116" s="28">
        <f>SUM(E$3:E1116)</f>
        <v>8939.5000000000073</v>
      </c>
      <c r="G1116" s="33">
        <f t="shared" si="198"/>
        <v>0.55555555555555558</v>
      </c>
      <c r="H1116" s="33">
        <f t="shared" si="196"/>
        <v>0.27777777777777779</v>
      </c>
      <c r="I1116" s="35">
        <f>'Vehicle Data'!$C$8</f>
        <v>185.52672000000001</v>
      </c>
      <c r="J1116" s="35">
        <f>0.5*'Vehicle Data'!$C$4*'Vehicle Data'!$C$9*'Vehicle Data'!$C$6*(Calculations!E1116^2)</f>
        <v>152.12408611111113</v>
      </c>
      <c r="K1116" s="35">
        <f>'Vehicle Data'!$C$3*G1116</f>
        <v>875.55555555555554</v>
      </c>
      <c r="L1116" s="35">
        <f t="shared" si="190"/>
        <v>1213.2063616666667</v>
      </c>
      <c r="M1116" s="22">
        <f t="shared" si="188"/>
        <v>21096.310622314817</v>
      </c>
      <c r="N1116" s="22">
        <f>SUM(M$3:M1116)</f>
        <v>4291659.7432561032</v>
      </c>
      <c r="O1116" s="22">
        <f t="shared" si="191"/>
        <v>1.1921277064600286</v>
      </c>
      <c r="P1116" s="23">
        <f t="shared" si="192"/>
        <v>0</v>
      </c>
      <c r="Q1116" s="23">
        <f>SUMIF(P$3:P1116, "&lt;0")</f>
        <v>-1853988.6377646106</v>
      </c>
      <c r="R1116" s="23">
        <f t="shared" si="193"/>
        <v>0.51499684382350297</v>
      </c>
      <c r="S1116" s="20">
        <f t="shared" si="194"/>
        <v>21096.310622314817</v>
      </c>
      <c r="T1116" s="20">
        <f t="shared" si="195"/>
        <v>21.096310622314817</v>
      </c>
      <c r="U1116" s="20">
        <f>(0.5*'Vehicle Data'!$C$3*(E1116^2-E1115^2))/1000</f>
        <v>9.7934537037038094</v>
      </c>
      <c r="V1116" s="20">
        <f t="shared" si="197"/>
        <v>0</v>
      </c>
      <c r="W1116" s="37">
        <f>SUM(V$3:V1116)/3600</f>
        <v>0.26650032990397793</v>
      </c>
      <c r="Y1116" s="3"/>
    </row>
    <row r="1117" spans="1:25" x14ac:dyDescent="0.3">
      <c r="A1117" s="10" t="s">
        <v>20</v>
      </c>
      <c r="B1117" s="10">
        <v>1114</v>
      </c>
      <c r="C1117" s="10">
        <v>92</v>
      </c>
      <c r="D1117" s="14">
        <v>65.3</v>
      </c>
      <c r="E1117" s="28">
        <f t="shared" si="189"/>
        <v>18.138888888888889</v>
      </c>
      <c r="F1117" s="28">
        <f>SUM(E$3:E1117)</f>
        <v>8957.638888888896</v>
      </c>
      <c r="G1117" s="33">
        <f t="shared" si="198"/>
        <v>0.74999999999999978</v>
      </c>
      <c r="H1117" s="33">
        <f t="shared" si="196"/>
        <v>6.9444444444450304E-3</v>
      </c>
      <c r="I1117" s="35">
        <f>'Vehicle Data'!$C$8</f>
        <v>185.52672000000001</v>
      </c>
      <c r="J1117" s="35">
        <f>0.5*'Vehicle Data'!$C$4*'Vehicle Data'!$C$9*'Vehicle Data'!$C$6*(Calculations!E1117^2)</f>
        <v>165.52960486111112</v>
      </c>
      <c r="K1117" s="35">
        <f>'Vehicle Data'!$C$3*G1117</f>
        <v>1181.9999999999995</v>
      </c>
      <c r="L1117" s="35">
        <f t="shared" si="190"/>
        <v>1533.0563248611106</v>
      </c>
      <c r="M1117" s="22">
        <f t="shared" si="188"/>
        <v>27807.938337064035</v>
      </c>
      <c r="N1117" s="22">
        <f>SUM(M$3:M1117)</f>
        <v>4319467.6815931676</v>
      </c>
      <c r="O1117" s="22">
        <f t="shared" si="191"/>
        <v>1.1998521337758798</v>
      </c>
      <c r="P1117" s="23">
        <f t="shared" si="192"/>
        <v>0</v>
      </c>
      <c r="Q1117" s="23">
        <f>SUMIF(P$3:P1117, "&lt;0")</f>
        <v>-1853988.6377646106</v>
      </c>
      <c r="R1117" s="23">
        <f t="shared" si="193"/>
        <v>0.51499684382350297</v>
      </c>
      <c r="S1117" s="20">
        <f t="shared" si="194"/>
        <v>27807.938337064035</v>
      </c>
      <c r="T1117" s="20">
        <f t="shared" si="195"/>
        <v>27.807938337064034</v>
      </c>
      <c r="U1117" s="20">
        <f>(0.5*'Vehicle Data'!$C$3*(E1117^2-E1116^2))/1000</f>
        <v>20.996916666666653</v>
      </c>
      <c r="V1117" s="20">
        <f t="shared" si="197"/>
        <v>0</v>
      </c>
      <c r="W1117" s="37">
        <f>SUM(V$3:V1117)/3600</f>
        <v>0.26650032990397793</v>
      </c>
      <c r="Y1117" s="3"/>
    </row>
    <row r="1118" spans="1:25" x14ac:dyDescent="0.3">
      <c r="A1118" s="10" t="s">
        <v>20</v>
      </c>
      <c r="B1118" s="10">
        <v>1115</v>
      </c>
      <c r="C1118" s="10">
        <v>93</v>
      </c>
      <c r="D1118" s="14">
        <v>68</v>
      </c>
      <c r="E1118" s="28">
        <f t="shared" si="189"/>
        <v>18.888888888888889</v>
      </c>
      <c r="F1118" s="28">
        <f>SUM(E$3:E1118)</f>
        <v>8976.5277777777846</v>
      </c>
      <c r="G1118" s="33">
        <f t="shared" si="198"/>
        <v>0.56944444444444564</v>
      </c>
      <c r="H1118" s="33">
        <f t="shared" si="196"/>
        <v>-0.25694444444444414</v>
      </c>
      <c r="I1118" s="35">
        <f>'Vehicle Data'!$C$8</f>
        <v>185.52672000000001</v>
      </c>
      <c r="J1118" s="35">
        <f>0.5*'Vehicle Data'!$C$4*'Vehicle Data'!$C$9*'Vehicle Data'!$C$6*(Calculations!E1118^2)</f>
        <v>179.5011111111111</v>
      </c>
      <c r="K1118" s="35">
        <f>'Vehicle Data'!$C$3*G1118</f>
        <v>897.44444444444628</v>
      </c>
      <c r="L1118" s="35">
        <f t="shared" si="190"/>
        <v>1262.4722755555574</v>
      </c>
      <c r="M1118" s="22">
        <f t="shared" si="188"/>
        <v>23846.698538271641</v>
      </c>
      <c r="N1118" s="22">
        <f>SUM(M$3:M1118)</f>
        <v>4343314.3801314393</v>
      </c>
      <c r="O1118" s="22">
        <f t="shared" si="191"/>
        <v>1.2064762167031775</v>
      </c>
      <c r="P1118" s="23">
        <f t="shared" si="192"/>
        <v>0</v>
      </c>
      <c r="Q1118" s="23">
        <f>SUMIF(P$3:P1118, "&lt;0")</f>
        <v>-1853988.6377646106</v>
      </c>
      <c r="R1118" s="23">
        <f t="shared" si="193"/>
        <v>0.51499684382350297</v>
      </c>
      <c r="S1118" s="20">
        <f t="shared" si="194"/>
        <v>23846.698538271641</v>
      </c>
      <c r="T1118" s="20">
        <f t="shared" si="195"/>
        <v>23.846698538271642</v>
      </c>
      <c r="U1118" s="20">
        <f>(0.5*'Vehicle Data'!$C$3*(E1118^2-E1117^2))/1000</f>
        <v>21.883416666666655</v>
      </c>
      <c r="V1118" s="20">
        <f t="shared" si="197"/>
        <v>0</v>
      </c>
      <c r="W1118" s="37">
        <f>SUM(V$3:V1118)/3600</f>
        <v>0.26650032990397793</v>
      </c>
      <c r="Y1118" s="3"/>
    </row>
    <row r="1119" spans="1:25" x14ac:dyDescent="0.3">
      <c r="A1119" s="10" t="s">
        <v>20</v>
      </c>
      <c r="B1119" s="10">
        <v>1116</v>
      </c>
      <c r="C1119" s="10">
        <v>94</v>
      </c>
      <c r="D1119" s="14">
        <v>69.400000000000006</v>
      </c>
      <c r="E1119" s="28">
        <f t="shared" si="189"/>
        <v>19.277777777777779</v>
      </c>
      <c r="F1119" s="28">
        <f>SUM(E$3:E1119)</f>
        <v>8995.805555555562</v>
      </c>
      <c r="G1119" s="33">
        <f t="shared" si="198"/>
        <v>0.23611111111111149</v>
      </c>
      <c r="H1119" s="33">
        <f t="shared" si="196"/>
        <v>-0.29166666666666785</v>
      </c>
      <c r="I1119" s="35">
        <f>'Vehicle Data'!$C$8</f>
        <v>185.52672000000001</v>
      </c>
      <c r="J1119" s="35">
        <f>0.5*'Vehicle Data'!$C$4*'Vehicle Data'!$C$9*'Vehicle Data'!$C$6*(Calculations!E1119^2)</f>
        <v>186.96841944444446</v>
      </c>
      <c r="K1119" s="35">
        <f>'Vehicle Data'!$C$3*G1119</f>
        <v>372.11111111111171</v>
      </c>
      <c r="L1119" s="35">
        <f t="shared" si="190"/>
        <v>744.60625055555624</v>
      </c>
      <c r="M1119" s="22">
        <f t="shared" si="188"/>
        <v>14354.353830154334</v>
      </c>
      <c r="N1119" s="22">
        <f>SUM(M$3:M1119)</f>
        <v>4357668.7339615934</v>
      </c>
      <c r="O1119" s="22">
        <f t="shared" si="191"/>
        <v>1.2104635372115538</v>
      </c>
      <c r="P1119" s="23">
        <f t="shared" si="192"/>
        <v>0</v>
      </c>
      <c r="Q1119" s="23">
        <f>SUMIF(P$3:P1119, "&lt;0")</f>
        <v>-1853988.6377646106</v>
      </c>
      <c r="R1119" s="23">
        <f t="shared" si="193"/>
        <v>0.51499684382350297</v>
      </c>
      <c r="S1119" s="20">
        <f t="shared" si="194"/>
        <v>14354.353830154334</v>
      </c>
      <c r="T1119" s="20">
        <f t="shared" si="195"/>
        <v>14.354353830154334</v>
      </c>
      <c r="U1119" s="20">
        <f>(0.5*'Vehicle Data'!$C$3*(E1119^2-E1118^2))/1000</f>
        <v>11.695962962962977</v>
      </c>
      <c r="V1119" s="20">
        <f t="shared" si="197"/>
        <v>8.1499629629629435</v>
      </c>
      <c r="W1119" s="37">
        <f>SUM(V$3:V1119)/3600</f>
        <v>0.26876420850480098</v>
      </c>
      <c r="Y1119" s="3"/>
    </row>
    <row r="1120" spans="1:25" x14ac:dyDescent="0.3">
      <c r="A1120" s="10" t="s">
        <v>20</v>
      </c>
      <c r="B1120" s="10">
        <v>1117</v>
      </c>
      <c r="C1120" s="10">
        <v>95</v>
      </c>
      <c r="D1120" s="14">
        <v>69.7</v>
      </c>
      <c r="E1120" s="28">
        <f t="shared" si="189"/>
        <v>19.361111111111111</v>
      </c>
      <c r="F1120" s="28">
        <f>SUM(E$3:E1120)</f>
        <v>9015.1666666666733</v>
      </c>
      <c r="G1120" s="33">
        <f t="shared" si="198"/>
        <v>-1.3888888888890073E-2</v>
      </c>
      <c r="H1120" s="33">
        <f t="shared" si="196"/>
        <v>-0.22916666666666746</v>
      </c>
      <c r="I1120" s="35">
        <f>'Vehicle Data'!$C$8</f>
        <v>185.52672000000001</v>
      </c>
      <c r="J1120" s="35">
        <f>0.5*'Vehicle Data'!$C$4*'Vehicle Data'!$C$9*'Vehicle Data'!$C$6*(Calculations!E1120^2)</f>
        <v>188.5883548611111</v>
      </c>
      <c r="K1120" s="35">
        <f>'Vehicle Data'!$C$3*G1120</f>
        <v>-21.888888888890754</v>
      </c>
      <c r="L1120" s="35">
        <f t="shared" si="190"/>
        <v>352.22618597222038</v>
      </c>
      <c r="M1120" s="22">
        <f t="shared" si="188"/>
        <v>0</v>
      </c>
      <c r="N1120" s="22">
        <f>SUM(M$3:M1120)</f>
        <v>4357668.7339615934</v>
      </c>
      <c r="O1120" s="22">
        <f t="shared" si="191"/>
        <v>1.2104635372115538</v>
      </c>
      <c r="P1120" s="23">
        <f t="shared" si="192"/>
        <v>6819.4903228510448</v>
      </c>
      <c r="Q1120" s="23">
        <f>SUMIF(P$3:P1120, "&lt;0")</f>
        <v>-1853988.6377646106</v>
      </c>
      <c r="R1120" s="23">
        <f t="shared" si="193"/>
        <v>0.51499684382350297</v>
      </c>
      <c r="S1120" s="20">
        <f t="shared" si="194"/>
        <v>6819.4903228510448</v>
      </c>
      <c r="T1120" s="20">
        <f t="shared" si="195"/>
        <v>6.8194903228510446</v>
      </c>
      <c r="U1120" s="20">
        <f>(0.5*'Vehicle Data'!$C$3*(E1120^2-E1119^2))/1000</f>
        <v>2.5372870370370237</v>
      </c>
      <c r="V1120" s="20">
        <f t="shared" si="197"/>
        <v>7.3269407407407634</v>
      </c>
      <c r="W1120" s="37">
        <f>SUM(V$3:V1120)/3600</f>
        <v>0.27079946982167341</v>
      </c>
      <c r="Y1120" s="3"/>
    </row>
    <row r="1121" spans="1:25" x14ac:dyDescent="0.3">
      <c r="A1121" s="10" t="s">
        <v>20</v>
      </c>
      <c r="B1121" s="10">
        <v>1118</v>
      </c>
      <c r="C1121" s="10">
        <v>96</v>
      </c>
      <c r="D1121" s="14">
        <v>69.3</v>
      </c>
      <c r="E1121" s="28">
        <f t="shared" si="189"/>
        <v>19.25</v>
      </c>
      <c r="F1121" s="28">
        <f>SUM(E$3:E1121)</f>
        <v>9034.4166666666733</v>
      </c>
      <c r="G1121" s="33">
        <f t="shared" si="198"/>
        <v>-0.2222222222222234</v>
      </c>
      <c r="H1121" s="33">
        <f t="shared" si="196"/>
        <v>-0.15972222222222104</v>
      </c>
      <c r="I1121" s="35">
        <f>'Vehicle Data'!$C$8</f>
        <v>185.52672000000001</v>
      </c>
      <c r="J1121" s="35">
        <f>0.5*'Vehicle Data'!$C$4*'Vehicle Data'!$C$9*'Vehicle Data'!$C$6*(Calculations!E1121^2)</f>
        <v>186.42999374999999</v>
      </c>
      <c r="K1121" s="35">
        <f>'Vehicle Data'!$C$3*G1121</f>
        <v>-350.2222222222241</v>
      </c>
      <c r="L1121" s="35">
        <f t="shared" si="190"/>
        <v>21.734491527775901</v>
      </c>
      <c r="M1121" s="22">
        <f t="shared" si="188"/>
        <v>0</v>
      </c>
      <c r="N1121" s="22">
        <f>SUM(M$3:M1121)</f>
        <v>4357668.7339615934</v>
      </c>
      <c r="O1121" s="22">
        <f t="shared" si="191"/>
        <v>1.2104635372115538</v>
      </c>
      <c r="P1121" s="23">
        <f t="shared" si="192"/>
        <v>418.38896190968609</v>
      </c>
      <c r="Q1121" s="23">
        <f>SUMIF(P$3:P1121, "&lt;0")</f>
        <v>-1853988.6377646106</v>
      </c>
      <c r="R1121" s="23">
        <f t="shared" si="193"/>
        <v>0.51499684382350297</v>
      </c>
      <c r="S1121" s="20">
        <f t="shared" si="194"/>
        <v>418.38896190968609</v>
      </c>
      <c r="T1121" s="20">
        <f t="shared" si="195"/>
        <v>0.41838896190968611</v>
      </c>
      <c r="U1121" s="20">
        <f>(0.5*'Vehicle Data'!$C$3*(E1121^2-E1120^2))/1000</f>
        <v>-3.3806172839506199</v>
      </c>
      <c r="V1121" s="20">
        <f t="shared" si="197"/>
        <v>4.7343234567901149</v>
      </c>
      <c r="W1121" s="37">
        <f>SUM(V$3:V1121)/3600</f>
        <v>0.27211455967078174</v>
      </c>
      <c r="Y1121" s="3"/>
    </row>
    <row r="1122" spans="1:25" x14ac:dyDescent="0.3">
      <c r="A1122" s="10" t="s">
        <v>20</v>
      </c>
      <c r="B1122" s="10">
        <v>1119</v>
      </c>
      <c r="C1122" s="10">
        <v>97</v>
      </c>
      <c r="D1122" s="14">
        <v>68.099999999999994</v>
      </c>
      <c r="E1122" s="28">
        <f t="shared" si="189"/>
        <v>18.916666666666664</v>
      </c>
      <c r="F1122" s="28">
        <f>SUM(E$3:E1122)</f>
        <v>9053.3333333333394</v>
      </c>
      <c r="G1122" s="33">
        <f t="shared" si="198"/>
        <v>-0.33333333333333215</v>
      </c>
      <c r="H1122" s="33">
        <f t="shared" si="196"/>
        <v>-2.0833333333332135E-2</v>
      </c>
      <c r="I1122" s="35">
        <f>'Vehicle Data'!$C$8</f>
        <v>185.52672000000001</v>
      </c>
      <c r="J1122" s="35">
        <f>0.5*'Vehicle Data'!$C$4*'Vehicle Data'!$C$9*'Vehicle Data'!$C$6*(Calculations!E1122^2)</f>
        <v>180.02944374999996</v>
      </c>
      <c r="K1122" s="35">
        <f>'Vehicle Data'!$C$3*G1122</f>
        <v>-525.33333333333144</v>
      </c>
      <c r="L1122" s="35">
        <f t="shared" si="190"/>
        <v>-159.77716958333144</v>
      </c>
      <c r="M1122" s="22">
        <f t="shared" si="188"/>
        <v>0</v>
      </c>
      <c r="N1122" s="22">
        <f>SUM(M$3:M1122)</f>
        <v>4357668.7339615934</v>
      </c>
      <c r="O1122" s="22">
        <f t="shared" si="191"/>
        <v>1.2104635372115538</v>
      </c>
      <c r="P1122" s="23">
        <f t="shared" si="192"/>
        <v>-3022.4514579513529</v>
      </c>
      <c r="Q1122" s="23">
        <f>SUMIF(P$3:P1122, "&lt;0")</f>
        <v>-1857011.089222562</v>
      </c>
      <c r="R1122" s="23">
        <f t="shared" si="193"/>
        <v>0.51583641367293387</v>
      </c>
      <c r="S1122" s="20">
        <f t="shared" si="194"/>
        <v>-3022.4514579513529</v>
      </c>
      <c r="T1122" s="20">
        <f t="shared" si="195"/>
        <v>-3.0224514579513531</v>
      </c>
      <c r="U1122" s="20">
        <f>(0.5*'Vehicle Data'!$C$3*(E1122^2-E1121^2))/1000</f>
        <v>-10.02511111111116</v>
      </c>
      <c r="V1122" s="20">
        <f t="shared" si="197"/>
        <v>5.3155950617284322</v>
      </c>
      <c r="W1122" s="37">
        <f>SUM(V$3:V1122)/3600</f>
        <v>0.27359111385459522</v>
      </c>
      <c r="Y1122" s="3"/>
    </row>
    <row r="1123" spans="1:25" x14ac:dyDescent="0.3">
      <c r="A1123" s="10" t="s">
        <v>20</v>
      </c>
      <c r="B1123" s="10">
        <v>1120</v>
      </c>
      <c r="C1123" s="10">
        <v>98</v>
      </c>
      <c r="D1123" s="14">
        <v>66.900000000000006</v>
      </c>
      <c r="E1123" s="28">
        <f t="shared" si="189"/>
        <v>18.583333333333336</v>
      </c>
      <c r="F1123" s="28">
        <f>SUM(E$3:E1123)</f>
        <v>9071.9166666666733</v>
      </c>
      <c r="G1123" s="33">
        <f t="shared" si="198"/>
        <v>-0.26388888888888767</v>
      </c>
      <c r="H1123" s="33">
        <f t="shared" si="196"/>
        <v>8.3333333333332552E-2</v>
      </c>
      <c r="I1123" s="35">
        <f>'Vehicle Data'!$C$8</f>
        <v>185.52672000000001</v>
      </c>
      <c r="J1123" s="35">
        <f>0.5*'Vehicle Data'!$C$4*'Vehicle Data'!$C$9*'Vehicle Data'!$C$6*(Calculations!E1123^2)</f>
        <v>173.74069375000005</v>
      </c>
      <c r="K1123" s="35">
        <f>'Vehicle Data'!$C$3*G1123</f>
        <v>-415.88888888888698</v>
      </c>
      <c r="L1123" s="35">
        <f t="shared" si="190"/>
        <v>-56.621475138886922</v>
      </c>
      <c r="M1123" s="22">
        <f t="shared" si="188"/>
        <v>0</v>
      </c>
      <c r="N1123" s="22">
        <f>SUM(M$3:M1123)</f>
        <v>4357668.7339615934</v>
      </c>
      <c r="O1123" s="22">
        <f t="shared" si="191"/>
        <v>1.2104635372115538</v>
      </c>
      <c r="P1123" s="23">
        <f t="shared" si="192"/>
        <v>-1052.215746330982</v>
      </c>
      <c r="Q1123" s="23">
        <f>SUMIF(P$3:P1123, "&lt;0")</f>
        <v>-1858063.3049688931</v>
      </c>
      <c r="R1123" s="23">
        <f t="shared" si="193"/>
        <v>0.51612869582469256</v>
      </c>
      <c r="S1123" s="20">
        <f t="shared" si="194"/>
        <v>-1052.215746330982</v>
      </c>
      <c r="T1123" s="20">
        <f t="shared" si="195"/>
        <v>-1.052215746330982</v>
      </c>
      <c r="U1123" s="20">
        <f>(0.5*'Vehicle Data'!$C$3*(E1123^2-E1122^2))/1000</f>
        <v>-9.8499999999998646</v>
      </c>
      <c r="V1123" s="20">
        <f t="shared" si="197"/>
        <v>0</v>
      </c>
      <c r="W1123" s="37">
        <f>SUM(V$3:V1123)/3600</f>
        <v>0.27359111385459522</v>
      </c>
      <c r="Y1123" s="3"/>
    </row>
    <row r="1124" spans="1:25" x14ac:dyDescent="0.3">
      <c r="A1124" s="10" t="s">
        <v>20</v>
      </c>
      <c r="B1124" s="10">
        <v>1121</v>
      </c>
      <c r="C1124" s="10">
        <v>99</v>
      </c>
      <c r="D1124" s="14">
        <v>66.2</v>
      </c>
      <c r="E1124" s="28">
        <f t="shared" si="189"/>
        <v>18.388888888888889</v>
      </c>
      <c r="F1124" s="28">
        <f>SUM(E$3:E1124)</f>
        <v>9090.305555555562</v>
      </c>
      <c r="G1124" s="33">
        <f t="shared" si="198"/>
        <v>-0.16666666666666705</v>
      </c>
      <c r="H1124" s="33">
        <f t="shared" si="196"/>
        <v>4.1666666666666255E-2</v>
      </c>
      <c r="I1124" s="35">
        <f>'Vehicle Data'!$C$8</f>
        <v>185.52672000000001</v>
      </c>
      <c r="J1124" s="35">
        <f>0.5*'Vehicle Data'!$C$4*'Vehicle Data'!$C$9*'Vehicle Data'!$C$6*(Calculations!E1124^2)</f>
        <v>170.12388611111112</v>
      </c>
      <c r="K1124" s="35">
        <f>'Vehicle Data'!$C$3*G1124</f>
        <v>-262.66666666666725</v>
      </c>
      <c r="L1124" s="35">
        <f t="shared" si="190"/>
        <v>92.983939444443877</v>
      </c>
      <c r="M1124" s="22">
        <f t="shared" si="188"/>
        <v>0</v>
      </c>
      <c r="N1124" s="22">
        <f>SUM(M$3:M1124)</f>
        <v>4357668.7339615934</v>
      </c>
      <c r="O1124" s="22">
        <f t="shared" si="191"/>
        <v>1.2104635372115538</v>
      </c>
      <c r="P1124" s="23">
        <f t="shared" si="192"/>
        <v>1709.8713308950514</v>
      </c>
      <c r="Q1124" s="23">
        <f>SUMIF(P$3:P1124, "&lt;0")</f>
        <v>-1858063.3049688931</v>
      </c>
      <c r="R1124" s="23">
        <f t="shared" si="193"/>
        <v>0.51612869582469256</v>
      </c>
      <c r="S1124" s="20">
        <f t="shared" si="194"/>
        <v>1709.8713308950514</v>
      </c>
      <c r="T1124" s="20">
        <f t="shared" si="195"/>
        <v>1.7098713308950515</v>
      </c>
      <c r="U1124" s="20">
        <f>(0.5*'Vehicle Data'!$C$3*(E1124^2-E1123^2))/1000</f>
        <v>-5.6649660493827732</v>
      </c>
      <c r="V1124" s="20">
        <f t="shared" si="197"/>
        <v>0</v>
      </c>
      <c r="W1124" s="37">
        <f>SUM(V$3:V1124)/3600</f>
        <v>0.27359111385459522</v>
      </c>
      <c r="Y1124" s="3"/>
    </row>
    <row r="1125" spans="1:25" x14ac:dyDescent="0.3">
      <c r="A1125" s="10" t="s">
        <v>20</v>
      </c>
      <c r="B1125" s="10">
        <v>1122</v>
      </c>
      <c r="C1125" s="10">
        <v>100</v>
      </c>
      <c r="D1125" s="14">
        <v>65.7</v>
      </c>
      <c r="E1125" s="28">
        <f t="shared" si="189"/>
        <v>18.25</v>
      </c>
      <c r="F1125" s="28">
        <f>SUM(E$3:E1125)</f>
        <v>9108.555555555562</v>
      </c>
      <c r="G1125" s="33">
        <f t="shared" si="198"/>
        <v>-0.18055555555555516</v>
      </c>
      <c r="H1125" s="33">
        <f t="shared" si="196"/>
        <v>-9.0277777777777582E-2</v>
      </c>
      <c r="I1125" s="35">
        <f>'Vehicle Data'!$C$8</f>
        <v>185.52672000000001</v>
      </c>
      <c r="J1125" s="35">
        <f>0.5*'Vehicle Data'!$C$4*'Vehicle Data'!$C$9*'Vehicle Data'!$C$6*(Calculations!E1125^2)</f>
        <v>167.56374374999999</v>
      </c>
      <c r="K1125" s="35">
        <f>'Vehicle Data'!$C$3*G1125</f>
        <v>-284.55555555555492</v>
      </c>
      <c r="L1125" s="35">
        <f t="shared" si="190"/>
        <v>68.534908194445109</v>
      </c>
      <c r="M1125" s="22">
        <f t="shared" si="188"/>
        <v>0</v>
      </c>
      <c r="N1125" s="22">
        <f>SUM(M$3:M1125)</f>
        <v>4357668.7339615934</v>
      </c>
      <c r="O1125" s="22">
        <f t="shared" si="191"/>
        <v>1.2104635372115538</v>
      </c>
      <c r="P1125" s="23">
        <f t="shared" si="192"/>
        <v>1250.7620745486233</v>
      </c>
      <c r="Q1125" s="23">
        <f>SUMIF(P$3:P1125, "&lt;0")</f>
        <v>-1858063.3049688931</v>
      </c>
      <c r="R1125" s="23">
        <f t="shared" si="193"/>
        <v>0.51612869582469256</v>
      </c>
      <c r="S1125" s="20">
        <f t="shared" si="194"/>
        <v>1250.7620745486233</v>
      </c>
      <c r="T1125" s="20">
        <f t="shared" si="195"/>
        <v>1.2507620745486234</v>
      </c>
      <c r="U1125" s="20">
        <f>(0.5*'Vehicle Data'!$C$3*(E1125^2-E1124^2))/1000</f>
        <v>-4.0099228395062001</v>
      </c>
      <c r="V1125" s="20">
        <f t="shared" si="197"/>
        <v>0</v>
      </c>
      <c r="W1125" s="37">
        <f>SUM(V$3:V1125)/3600</f>
        <v>0.27359111385459522</v>
      </c>
      <c r="Y1125" s="3"/>
    </row>
    <row r="1126" spans="1:25" x14ac:dyDescent="0.3">
      <c r="A1126" s="10" t="s">
        <v>20</v>
      </c>
      <c r="B1126" s="10">
        <v>1123</v>
      </c>
      <c r="C1126" s="10">
        <v>101</v>
      </c>
      <c r="D1126" s="14">
        <v>64.900000000000006</v>
      </c>
      <c r="E1126" s="28">
        <f t="shared" si="189"/>
        <v>18.027777777777779</v>
      </c>
      <c r="F1126" s="28">
        <f>SUM(E$3:E1126)</f>
        <v>9126.5833333333394</v>
      </c>
      <c r="G1126" s="33">
        <f t="shared" si="198"/>
        <v>-0.34722222222222221</v>
      </c>
      <c r="H1126" s="33">
        <f t="shared" si="196"/>
        <v>-0.22916666666666746</v>
      </c>
      <c r="I1126" s="35">
        <f>'Vehicle Data'!$C$8</f>
        <v>185.52672000000001</v>
      </c>
      <c r="J1126" s="35">
        <f>0.5*'Vehicle Data'!$C$4*'Vehicle Data'!$C$9*'Vehicle Data'!$C$6*(Calculations!E1126^2)</f>
        <v>163.50788819444443</v>
      </c>
      <c r="K1126" s="35">
        <f>'Vehicle Data'!$C$3*G1126</f>
        <v>-547.22222222222217</v>
      </c>
      <c r="L1126" s="35">
        <f t="shared" si="190"/>
        <v>-198.18761402777773</v>
      </c>
      <c r="M1126" s="22">
        <f t="shared" si="188"/>
        <v>0</v>
      </c>
      <c r="N1126" s="22">
        <f>SUM(M$3:M1126)</f>
        <v>4357668.7339615934</v>
      </c>
      <c r="O1126" s="22">
        <f t="shared" si="191"/>
        <v>1.2104635372115538</v>
      </c>
      <c r="P1126" s="23">
        <f t="shared" si="192"/>
        <v>-3572.8822640007706</v>
      </c>
      <c r="Q1126" s="23">
        <f>SUMIF(P$3:P1126, "&lt;0")</f>
        <v>-1861636.1872328939</v>
      </c>
      <c r="R1126" s="23">
        <f t="shared" si="193"/>
        <v>0.51712116312024825</v>
      </c>
      <c r="S1126" s="20">
        <f t="shared" si="194"/>
        <v>-3572.8822640007706</v>
      </c>
      <c r="T1126" s="20">
        <f t="shared" si="195"/>
        <v>-3.5728822640007705</v>
      </c>
      <c r="U1126" s="20">
        <f>(0.5*'Vehicle Data'!$C$3*(E1126^2-E1125^2))/1000</f>
        <v>-6.3526419753086358</v>
      </c>
      <c r="V1126" s="20">
        <f t="shared" si="197"/>
        <v>1.8741753086419486</v>
      </c>
      <c r="W1126" s="37">
        <f>SUM(V$3:V1126)/3600</f>
        <v>0.27411171810699575</v>
      </c>
      <c r="Y1126" s="3"/>
    </row>
    <row r="1127" spans="1:25" x14ac:dyDescent="0.3">
      <c r="A1127" s="10" t="s">
        <v>20</v>
      </c>
      <c r="B1127" s="10">
        <v>1124</v>
      </c>
      <c r="C1127" s="10">
        <v>102</v>
      </c>
      <c r="D1127" s="14">
        <v>63.2</v>
      </c>
      <c r="E1127" s="28">
        <f t="shared" si="189"/>
        <v>17.555555555555557</v>
      </c>
      <c r="F1127" s="28">
        <f>SUM(E$3:E1127)</f>
        <v>9144.1388888888941</v>
      </c>
      <c r="G1127" s="33">
        <f t="shared" si="198"/>
        <v>-0.63888888888889006</v>
      </c>
      <c r="H1127" s="33">
        <f t="shared" si="196"/>
        <v>-0.34027777777777818</v>
      </c>
      <c r="I1127" s="35">
        <f>'Vehicle Data'!$C$8</f>
        <v>185.52672000000001</v>
      </c>
      <c r="J1127" s="35">
        <f>0.5*'Vehicle Data'!$C$4*'Vehicle Data'!$C$9*'Vehicle Data'!$C$6*(Calculations!E1127^2)</f>
        <v>155.0541777777778</v>
      </c>
      <c r="K1127" s="35">
        <f>'Vehicle Data'!$C$3*G1127</f>
        <v>-1006.8888888888907</v>
      </c>
      <c r="L1127" s="35">
        <f t="shared" si="190"/>
        <v>-666.30799111111287</v>
      </c>
      <c r="M1127" s="22">
        <f t="shared" si="188"/>
        <v>0</v>
      </c>
      <c r="N1127" s="22">
        <f>SUM(M$3:M1127)</f>
        <v>4357668.7339615934</v>
      </c>
      <c r="O1127" s="22">
        <f t="shared" si="191"/>
        <v>1.2104635372115538</v>
      </c>
      <c r="P1127" s="23">
        <f t="shared" si="192"/>
        <v>-11697.406955061761</v>
      </c>
      <c r="Q1127" s="23">
        <f>SUMIF(P$3:P1127, "&lt;0")</f>
        <v>-1873333.5941879556</v>
      </c>
      <c r="R1127" s="23">
        <f t="shared" si="193"/>
        <v>0.52037044282998768</v>
      </c>
      <c r="S1127" s="20">
        <f t="shared" si="194"/>
        <v>-11697.406955061761</v>
      </c>
      <c r="T1127" s="20">
        <f t="shared" si="195"/>
        <v>-11.69740695506176</v>
      </c>
      <c r="U1127" s="20">
        <f>(0.5*'Vehicle Data'!$C$3*(E1127^2-E1126^2))/1000</f>
        <v>-13.240953703703676</v>
      </c>
      <c r="V1127" s="20">
        <f t="shared" si="197"/>
        <v>5.5106493827160321</v>
      </c>
      <c r="W1127" s="37">
        <f>SUM(V$3:V1127)/3600</f>
        <v>0.27564245404663906</v>
      </c>
      <c r="Y1127" s="3"/>
    </row>
    <row r="1128" spans="1:25" x14ac:dyDescent="0.3">
      <c r="A1128" s="10" t="s">
        <v>20</v>
      </c>
      <c r="B1128" s="10">
        <v>1125</v>
      </c>
      <c r="C1128" s="10">
        <v>103</v>
      </c>
      <c r="D1128" s="14">
        <v>60.3</v>
      </c>
      <c r="E1128" s="28">
        <f t="shared" si="189"/>
        <v>16.75</v>
      </c>
      <c r="F1128" s="28">
        <f>SUM(E$3:E1128)</f>
        <v>9160.8888888888941</v>
      </c>
      <c r="G1128" s="33">
        <f t="shared" si="198"/>
        <v>-1.0277777777777786</v>
      </c>
      <c r="H1128" s="33">
        <f t="shared" si="196"/>
        <v>-0.36111111111111033</v>
      </c>
      <c r="I1128" s="35">
        <f>'Vehicle Data'!$C$8</f>
        <v>185.52672000000001</v>
      </c>
      <c r="J1128" s="35">
        <f>0.5*'Vehicle Data'!$C$4*'Vehicle Data'!$C$9*'Vehicle Data'!$C$6*(Calculations!E1128^2)</f>
        <v>141.15099375</v>
      </c>
      <c r="K1128" s="35">
        <f>'Vehicle Data'!$C$3*G1128</f>
        <v>-1619.777777777779</v>
      </c>
      <c r="L1128" s="35">
        <f t="shared" si="190"/>
        <v>-1293.1000640277789</v>
      </c>
      <c r="M1128" s="22">
        <f t="shared" si="188"/>
        <v>0</v>
      </c>
      <c r="N1128" s="22">
        <f>SUM(M$3:M1128)</f>
        <v>4357668.7339615934</v>
      </c>
      <c r="O1128" s="22">
        <f t="shared" si="191"/>
        <v>1.2104635372115538</v>
      </c>
      <c r="P1128" s="23">
        <f t="shared" si="192"/>
        <v>-21659.426072465296</v>
      </c>
      <c r="Q1128" s="23">
        <f>SUMIF(P$3:P1128, "&lt;0")</f>
        <v>-1894993.0202604209</v>
      </c>
      <c r="R1128" s="23">
        <f t="shared" si="193"/>
        <v>0.52638695007233915</v>
      </c>
      <c r="S1128" s="20">
        <f t="shared" si="194"/>
        <v>-21659.426072465296</v>
      </c>
      <c r="T1128" s="20">
        <f t="shared" si="195"/>
        <v>-21.659426072465298</v>
      </c>
      <c r="U1128" s="20">
        <f>(0.5*'Vehicle Data'!$C$3*(E1128^2-E1127^2))/1000</f>
        <v>-21.776404320987687</v>
      </c>
      <c r="V1128" s="20">
        <f t="shared" si="197"/>
        <v>6.8283604938272093</v>
      </c>
      <c r="W1128" s="37">
        <f>SUM(V$3:V1128)/3600</f>
        <v>0.27753922085048</v>
      </c>
      <c r="Y1128" s="3"/>
    </row>
    <row r="1129" spans="1:25" x14ac:dyDescent="0.3">
      <c r="A1129" s="10" t="s">
        <v>20</v>
      </c>
      <c r="B1129" s="10">
        <v>1126</v>
      </c>
      <c r="C1129" s="10">
        <v>104</v>
      </c>
      <c r="D1129" s="14">
        <v>55.8</v>
      </c>
      <c r="E1129" s="28">
        <f t="shared" si="189"/>
        <v>15.499999999999998</v>
      </c>
      <c r="F1129" s="28">
        <f>SUM(E$3:E1129)</f>
        <v>9176.3888888888941</v>
      </c>
      <c r="G1129" s="33">
        <f t="shared" si="198"/>
        <v>-1.3611111111111107</v>
      </c>
      <c r="H1129" s="33">
        <f t="shared" si="196"/>
        <v>-0.22222222222222143</v>
      </c>
      <c r="I1129" s="35">
        <f>'Vehicle Data'!$C$8</f>
        <v>185.52672000000001</v>
      </c>
      <c r="J1129" s="35">
        <f>0.5*'Vehicle Data'!$C$4*'Vehicle Data'!$C$9*'Vehicle Data'!$C$6*(Calculations!E1129^2)</f>
        <v>120.86977499999998</v>
      </c>
      <c r="K1129" s="35">
        <f>'Vehicle Data'!$C$3*G1129</f>
        <v>-2145.1111111111104</v>
      </c>
      <c r="L1129" s="35">
        <f t="shared" si="190"/>
        <v>-1838.7146161111104</v>
      </c>
      <c r="M1129" s="22">
        <f t="shared" si="188"/>
        <v>0</v>
      </c>
      <c r="N1129" s="22">
        <f>SUM(M$3:M1129)</f>
        <v>4357668.7339615934</v>
      </c>
      <c r="O1129" s="22">
        <f t="shared" si="191"/>
        <v>1.2104635372115538</v>
      </c>
      <c r="P1129" s="23">
        <f t="shared" si="192"/>
        <v>-28500.076549722209</v>
      </c>
      <c r="Q1129" s="23">
        <f>SUMIF(P$3:P1129, "&lt;0")</f>
        <v>-1923493.096810143</v>
      </c>
      <c r="R1129" s="23">
        <f t="shared" si="193"/>
        <v>0.53430363800281744</v>
      </c>
      <c r="S1129" s="20">
        <f t="shared" si="194"/>
        <v>-28500.076549722209</v>
      </c>
      <c r="T1129" s="20">
        <f t="shared" si="195"/>
        <v>-28.500076549722209</v>
      </c>
      <c r="U1129" s="20">
        <f>(0.5*'Vehicle Data'!$C$3*(E1129^2-E1128^2))/1000</f>
        <v>-31.766250000000042</v>
      </c>
      <c r="V1129" s="20">
        <f t="shared" si="197"/>
        <v>7.9918765432098837</v>
      </c>
      <c r="W1129" s="37">
        <f>SUM(V$3:V1129)/3600</f>
        <v>0.27975918655692716</v>
      </c>
      <c r="Y1129" s="3"/>
    </row>
    <row r="1130" spans="1:25" x14ac:dyDescent="0.3">
      <c r="A1130" s="10" t="s">
        <v>20</v>
      </c>
      <c r="B1130" s="10">
        <v>1127</v>
      </c>
      <c r="C1130" s="10">
        <v>105</v>
      </c>
      <c r="D1130" s="14">
        <v>50.5</v>
      </c>
      <c r="E1130" s="28">
        <f t="shared" si="189"/>
        <v>14.027777777777777</v>
      </c>
      <c r="F1130" s="28">
        <f>SUM(E$3:E1130)</f>
        <v>9190.4166666666715</v>
      </c>
      <c r="G1130" s="33">
        <f t="shared" si="198"/>
        <v>-1.4722222222222214</v>
      </c>
      <c r="H1130" s="33">
        <f t="shared" si="196"/>
        <v>-4.1666666666666741E-2</v>
      </c>
      <c r="I1130" s="35">
        <f>'Vehicle Data'!$C$8</f>
        <v>185.52672000000001</v>
      </c>
      <c r="J1130" s="35">
        <f>0.5*'Vehicle Data'!$C$4*'Vehicle Data'!$C$9*'Vehicle Data'!$C$6*(Calculations!E1130^2)</f>
        <v>98.999288194444432</v>
      </c>
      <c r="K1130" s="35">
        <f>'Vehicle Data'!$C$3*G1130</f>
        <v>-2320.2222222222208</v>
      </c>
      <c r="L1130" s="35">
        <f t="shared" si="190"/>
        <v>-2035.6962140277765</v>
      </c>
      <c r="M1130" s="22">
        <f t="shared" si="188"/>
        <v>0</v>
      </c>
      <c r="N1130" s="22">
        <f>SUM(M$3:M1130)</f>
        <v>4357668.7339615934</v>
      </c>
      <c r="O1130" s="22">
        <f t="shared" si="191"/>
        <v>1.2104635372115538</v>
      </c>
      <c r="P1130" s="23">
        <f t="shared" si="192"/>
        <v>-28556.294113445198</v>
      </c>
      <c r="Q1130" s="23">
        <f>SUMIF(P$3:P1130, "&lt;0")</f>
        <v>-1952049.3909235881</v>
      </c>
      <c r="R1130" s="23">
        <f t="shared" si="193"/>
        <v>0.54223594192321889</v>
      </c>
      <c r="S1130" s="20">
        <f t="shared" si="194"/>
        <v>-28556.294113445198</v>
      </c>
      <c r="T1130" s="20">
        <f t="shared" si="195"/>
        <v>-28.556294113445198</v>
      </c>
      <c r="U1130" s="20">
        <f>(0.5*'Vehicle Data'!$C$3*(E1130^2-E1129^2))/1000</f>
        <v>-34.255503086419729</v>
      </c>
      <c r="V1130" s="20">
        <f t="shared" si="197"/>
        <v>1.9914024691357497</v>
      </c>
      <c r="W1130" s="37">
        <f>SUM(V$3:V1130)/3600</f>
        <v>0.28031235390946485</v>
      </c>
      <c r="Y1130" s="3"/>
    </row>
    <row r="1131" spans="1:25" x14ac:dyDescent="0.3">
      <c r="A1131" s="10" t="s">
        <v>20</v>
      </c>
      <c r="B1131" s="10">
        <v>1128</v>
      </c>
      <c r="C1131" s="10">
        <v>106</v>
      </c>
      <c r="D1131" s="14">
        <v>45.2</v>
      </c>
      <c r="E1131" s="28">
        <f t="shared" si="189"/>
        <v>12.555555555555555</v>
      </c>
      <c r="F1131" s="28">
        <f>SUM(E$3:E1131)</f>
        <v>9202.9722222222263</v>
      </c>
      <c r="G1131" s="33">
        <f t="shared" si="198"/>
        <v>-1.4444444444444442</v>
      </c>
      <c r="H1131" s="33">
        <f t="shared" si="196"/>
        <v>0.11111111111111072</v>
      </c>
      <c r="I1131" s="35">
        <f>'Vehicle Data'!$C$8</f>
        <v>185.52672000000001</v>
      </c>
      <c r="J1131" s="35">
        <f>0.5*'Vehicle Data'!$C$4*'Vehicle Data'!$C$9*'Vehicle Data'!$C$6*(Calculations!E1131^2)</f>
        <v>79.309677777777779</v>
      </c>
      <c r="K1131" s="35">
        <f>'Vehicle Data'!$C$3*G1131</f>
        <v>-2276.4444444444439</v>
      </c>
      <c r="L1131" s="35">
        <f t="shared" si="190"/>
        <v>-2011.608046666666</v>
      </c>
      <c r="M1131" s="22">
        <f t="shared" si="188"/>
        <v>0</v>
      </c>
      <c r="N1131" s="22">
        <f>SUM(M$3:M1131)</f>
        <v>4357668.7339615934</v>
      </c>
      <c r="O1131" s="22">
        <f t="shared" si="191"/>
        <v>1.2104635372115538</v>
      </c>
      <c r="P1131" s="23">
        <f t="shared" si="192"/>
        <v>-25256.856585925918</v>
      </c>
      <c r="Q1131" s="23">
        <f>SUMIF(P$3:P1131, "&lt;0")</f>
        <v>-1977306.247509514</v>
      </c>
      <c r="R1131" s="23">
        <f t="shared" si="193"/>
        <v>0.54925173541930949</v>
      </c>
      <c r="S1131" s="20">
        <f t="shared" si="194"/>
        <v>-25256.856585925918</v>
      </c>
      <c r="T1131" s="20">
        <f t="shared" si="195"/>
        <v>-25.256856585925917</v>
      </c>
      <c r="U1131" s="20">
        <f>(0.5*'Vehicle Data'!$C$3*(E1131^2-E1130^2))/1000</f>
        <v>-30.839620370370351</v>
      </c>
      <c r="V1131" s="20">
        <f t="shared" si="197"/>
        <v>0</v>
      </c>
      <c r="W1131" s="37">
        <f>SUM(V$3:V1131)/3600</f>
        <v>0.28031235390946485</v>
      </c>
      <c r="Y1131" s="3"/>
    </row>
    <row r="1132" spans="1:25" x14ac:dyDescent="0.3">
      <c r="A1132" s="10" t="s">
        <v>20</v>
      </c>
      <c r="B1132" s="10">
        <v>1129</v>
      </c>
      <c r="C1132" s="10">
        <v>107</v>
      </c>
      <c r="D1132" s="14">
        <v>40.1</v>
      </c>
      <c r="E1132" s="28">
        <f t="shared" si="189"/>
        <v>11.138888888888889</v>
      </c>
      <c r="F1132" s="28">
        <f>SUM(E$3:E1132)</f>
        <v>9214.111111111115</v>
      </c>
      <c r="G1132" s="33">
        <f t="shared" si="198"/>
        <v>-1.25</v>
      </c>
      <c r="H1132" s="33">
        <f t="shared" si="196"/>
        <v>0.22222222222222188</v>
      </c>
      <c r="I1132" s="35">
        <f>'Vehicle Data'!$C$8</f>
        <v>185.52672000000001</v>
      </c>
      <c r="J1132" s="35">
        <f>0.5*'Vehicle Data'!$C$4*'Vehicle Data'!$C$9*'Vehicle Data'!$C$6*(Calculations!E1132^2)</f>
        <v>62.422054861111114</v>
      </c>
      <c r="K1132" s="35">
        <f>'Vehicle Data'!$C$3*G1132</f>
        <v>-1970</v>
      </c>
      <c r="L1132" s="35">
        <f t="shared" si="190"/>
        <v>-1722.0512251388889</v>
      </c>
      <c r="M1132" s="22">
        <f t="shared" si="188"/>
        <v>0</v>
      </c>
      <c r="N1132" s="22">
        <f>SUM(M$3:M1132)</f>
        <v>4357668.7339615934</v>
      </c>
      <c r="O1132" s="22">
        <f t="shared" si="191"/>
        <v>1.2104635372115538</v>
      </c>
      <c r="P1132" s="23">
        <f t="shared" si="192"/>
        <v>-19181.737257797067</v>
      </c>
      <c r="Q1132" s="23">
        <f>SUMIF(P$3:P1132, "&lt;0")</f>
        <v>-1996487.984767311</v>
      </c>
      <c r="R1132" s="23">
        <f t="shared" si="193"/>
        <v>0.55457999576869754</v>
      </c>
      <c r="S1132" s="20">
        <f t="shared" si="194"/>
        <v>-19181.737257797067</v>
      </c>
      <c r="T1132" s="20">
        <f t="shared" si="195"/>
        <v>-19.181737257797067</v>
      </c>
      <c r="U1132" s="20">
        <f>(0.5*'Vehicle Data'!$C$3*(E1132^2-E1131^2))/1000</f>
        <v>-26.450898148148138</v>
      </c>
      <c r="V1132" s="20">
        <f t="shared" si="197"/>
        <v>0</v>
      </c>
      <c r="W1132" s="37">
        <f>SUM(V$3:V1132)/3600</f>
        <v>0.28031235390946485</v>
      </c>
      <c r="Y1132" s="3"/>
    </row>
    <row r="1133" spans="1:25" x14ac:dyDescent="0.3">
      <c r="A1133" s="10" t="s">
        <v>20</v>
      </c>
      <c r="B1133" s="10">
        <v>1130</v>
      </c>
      <c r="C1133" s="10">
        <v>108</v>
      </c>
      <c r="D1133" s="14">
        <v>36.200000000000003</v>
      </c>
      <c r="E1133" s="28">
        <f t="shared" si="189"/>
        <v>10.055555555555555</v>
      </c>
      <c r="F1133" s="28">
        <f>SUM(E$3:E1133)</f>
        <v>9224.1666666666697</v>
      </c>
      <c r="G1133" s="33">
        <f t="shared" si="198"/>
        <v>-1.0000000000000004</v>
      </c>
      <c r="H1133" s="33">
        <f t="shared" si="196"/>
        <v>0.18055555555555541</v>
      </c>
      <c r="I1133" s="35">
        <f>'Vehicle Data'!$C$8</f>
        <v>185.52672000000001</v>
      </c>
      <c r="J1133" s="35">
        <f>0.5*'Vehicle Data'!$C$4*'Vehicle Data'!$C$9*'Vehicle Data'!$C$6*(Calculations!E1133^2)</f>
        <v>50.870552777777775</v>
      </c>
      <c r="K1133" s="35">
        <f>'Vehicle Data'!$C$3*G1133</f>
        <v>-1576.0000000000007</v>
      </c>
      <c r="L1133" s="35">
        <f t="shared" si="190"/>
        <v>-1339.6027272222229</v>
      </c>
      <c r="M1133" s="22">
        <f t="shared" si="188"/>
        <v>0</v>
      </c>
      <c r="N1133" s="22">
        <f>SUM(M$3:M1133)</f>
        <v>4357668.7339615934</v>
      </c>
      <c r="O1133" s="22">
        <f t="shared" si="191"/>
        <v>1.2104635372115538</v>
      </c>
      <c r="P1133" s="23">
        <f t="shared" si="192"/>
        <v>-13470.449645956796</v>
      </c>
      <c r="Q1133" s="23">
        <f>SUMIF(P$3:P1133, "&lt;0")</f>
        <v>-2009958.4344132678</v>
      </c>
      <c r="R1133" s="23">
        <f t="shared" si="193"/>
        <v>0.55832178733701887</v>
      </c>
      <c r="S1133" s="20">
        <f t="shared" si="194"/>
        <v>-13470.449645956796</v>
      </c>
      <c r="T1133" s="20">
        <f t="shared" si="195"/>
        <v>-13.470449645956796</v>
      </c>
      <c r="U1133" s="20">
        <f>(0.5*'Vehicle Data'!$C$3*(E1133^2-E1132^2))/1000</f>
        <v>-18.092990740740756</v>
      </c>
      <c r="V1133" s="20">
        <f t="shared" si="197"/>
        <v>0</v>
      </c>
      <c r="W1133" s="37">
        <f>SUM(V$3:V1133)/3600</f>
        <v>0.28031235390946485</v>
      </c>
      <c r="Y1133" s="3"/>
    </row>
    <row r="1134" spans="1:25" x14ac:dyDescent="0.3">
      <c r="A1134" s="10" t="s">
        <v>20</v>
      </c>
      <c r="B1134" s="10">
        <v>1131</v>
      </c>
      <c r="C1134" s="10">
        <v>109</v>
      </c>
      <c r="D1134" s="14">
        <v>32.9</v>
      </c>
      <c r="E1134" s="28">
        <f t="shared" si="189"/>
        <v>9.1388888888888875</v>
      </c>
      <c r="F1134" s="28">
        <f>SUM(E$3:E1134)</f>
        <v>9233.3055555555584</v>
      </c>
      <c r="G1134" s="33">
        <f t="shared" si="198"/>
        <v>-0.88888888888888917</v>
      </c>
      <c r="H1134" s="33">
        <f t="shared" si="196"/>
        <v>6.2500000000000444E-2</v>
      </c>
      <c r="I1134" s="35">
        <f>'Vehicle Data'!$C$8</f>
        <v>185.52672000000001</v>
      </c>
      <c r="J1134" s="35">
        <f>0.5*'Vehicle Data'!$C$4*'Vehicle Data'!$C$9*'Vehicle Data'!$C$6*(Calculations!E1134^2)</f>
        <v>42.018554861111099</v>
      </c>
      <c r="K1134" s="35">
        <f>'Vehicle Data'!$C$3*G1134</f>
        <v>-1400.8888888888894</v>
      </c>
      <c r="L1134" s="35">
        <f t="shared" si="190"/>
        <v>-1173.3436140277781</v>
      </c>
      <c r="M1134" s="22">
        <f t="shared" si="188"/>
        <v>0</v>
      </c>
      <c r="N1134" s="22">
        <f>SUM(M$3:M1134)</f>
        <v>4357668.7339615934</v>
      </c>
      <c r="O1134" s="22">
        <f t="shared" si="191"/>
        <v>1.2104635372115538</v>
      </c>
      <c r="P1134" s="23">
        <f t="shared" si="192"/>
        <v>-10723.056917087193</v>
      </c>
      <c r="Q1134" s="23">
        <f>SUMIF(P$3:P1134, "&lt;0")</f>
        <v>-2020681.4913303549</v>
      </c>
      <c r="R1134" s="23">
        <f t="shared" si="193"/>
        <v>0.56130041425843191</v>
      </c>
      <c r="S1134" s="20">
        <f t="shared" si="194"/>
        <v>-10723.056917087193</v>
      </c>
      <c r="T1134" s="20">
        <f t="shared" si="195"/>
        <v>-10.723056917087193</v>
      </c>
      <c r="U1134" s="20">
        <f>(0.5*'Vehicle Data'!$C$3*(E1134^2-E1133^2))/1000</f>
        <v>-13.864787037037045</v>
      </c>
      <c r="V1134" s="20">
        <f t="shared" si="197"/>
        <v>0</v>
      </c>
      <c r="W1134" s="37">
        <f>SUM(V$3:V1134)/3600</f>
        <v>0.28031235390946485</v>
      </c>
      <c r="Y1134" s="3"/>
    </row>
    <row r="1135" spans="1:25" x14ac:dyDescent="0.3">
      <c r="A1135" s="10" t="s">
        <v>20</v>
      </c>
      <c r="B1135" s="10">
        <v>1132</v>
      </c>
      <c r="C1135" s="10">
        <v>110</v>
      </c>
      <c r="D1135" s="14">
        <v>29.8</v>
      </c>
      <c r="E1135" s="28">
        <f t="shared" si="189"/>
        <v>8.2777777777777786</v>
      </c>
      <c r="F1135" s="28">
        <f>SUM(E$3:E1135)</f>
        <v>9241.5833333333358</v>
      </c>
      <c r="G1135" s="33">
        <f t="shared" si="198"/>
        <v>-0.87499999999999956</v>
      </c>
      <c r="H1135" s="33">
        <f t="shared" si="196"/>
        <v>-2.7777777777777679E-2</v>
      </c>
      <c r="I1135" s="35">
        <f>'Vehicle Data'!$C$8</f>
        <v>185.52672000000001</v>
      </c>
      <c r="J1135" s="35">
        <f>0.5*'Vehicle Data'!$C$4*'Vehicle Data'!$C$9*'Vehicle Data'!$C$6*(Calculations!E1135^2)</f>
        <v>34.473219444444453</v>
      </c>
      <c r="K1135" s="35">
        <f>'Vehicle Data'!$C$3*G1135</f>
        <v>-1378.9999999999993</v>
      </c>
      <c r="L1135" s="35">
        <f t="shared" si="190"/>
        <v>-1159.0000605555549</v>
      </c>
      <c r="M1135" s="22">
        <f t="shared" si="188"/>
        <v>0</v>
      </c>
      <c r="N1135" s="22">
        <f>SUM(M$3:M1135)</f>
        <v>4357668.7339615934</v>
      </c>
      <c r="O1135" s="22">
        <f t="shared" si="191"/>
        <v>1.2104635372115538</v>
      </c>
      <c r="P1135" s="23">
        <f t="shared" si="192"/>
        <v>-9593.9449457098726</v>
      </c>
      <c r="Q1135" s="23">
        <f>SUMIF(P$3:P1135, "&lt;0")</f>
        <v>-2030275.4362760647</v>
      </c>
      <c r="R1135" s="23">
        <f t="shared" si="193"/>
        <v>0.56396539896557352</v>
      </c>
      <c r="S1135" s="20">
        <f t="shared" si="194"/>
        <v>-9593.9449457098726</v>
      </c>
      <c r="T1135" s="20">
        <f t="shared" si="195"/>
        <v>-9.5939449457098718</v>
      </c>
      <c r="U1135" s="20">
        <f>(0.5*'Vehicle Data'!$C$3*(E1135^2-E1134^2))/1000</f>
        <v>-11.818175925925896</v>
      </c>
      <c r="V1135" s="20">
        <f t="shared" si="197"/>
        <v>0</v>
      </c>
      <c r="W1135" s="37">
        <f>SUM(V$3:V1135)/3600</f>
        <v>0.28031235390946485</v>
      </c>
      <c r="Y1135" s="3"/>
    </row>
    <row r="1136" spans="1:25" x14ac:dyDescent="0.3">
      <c r="A1136" s="10" t="s">
        <v>20</v>
      </c>
      <c r="B1136" s="10">
        <v>1133</v>
      </c>
      <c r="C1136" s="10">
        <v>111</v>
      </c>
      <c r="D1136" s="14">
        <v>26.6</v>
      </c>
      <c r="E1136" s="28">
        <f t="shared" si="189"/>
        <v>7.3888888888888893</v>
      </c>
      <c r="F1136" s="28">
        <f>SUM(E$3:E1136)</f>
        <v>9248.9722222222244</v>
      </c>
      <c r="G1136" s="33">
        <f t="shared" si="198"/>
        <v>-0.94444444444444453</v>
      </c>
      <c r="H1136" s="33">
        <f t="shared" si="196"/>
        <v>-6.2500000000000444E-2</v>
      </c>
      <c r="I1136" s="35">
        <f>'Vehicle Data'!$C$8</f>
        <v>185.52672000000001</v>
      </c>
      <c r="J1136" s="35">
        <f>0.5*'Vehicle Data'!$C$4*'Vehicle Data'!$C$9*'Vehicle Data'!$C$6*(Calculations!E1136^2)</f>
        <v>27.467086111111112</v>
      </c>
      <c r="K1136" s="35">
        <f>'Vehicle Data'!$C$3*G1136</f>
        <v>-1488.4444444444446</v>
      </c>
      <c r="L1136" s="35">
        <f t="shared" si="190"/>
        <v>-1275.4506383333335</v>
      </c>
      <c r="M1136" s="22">
        <f t="shared" si="188"/>
        <v>0</v>
      </c>
      <c r="N1136" s="22">
        <f>SUM(M$3:M1136)</f>
        <v>4357668.7339615934</v>
      </c>
      <c r="O1136" s="22">
        <f t="shared" si="191"/>
        <v>1.2104635372115538</v>
      </c>
      <c r="P1136" s="23">
        <f t="shared" si="192"/>
        <v>-9424.163049907409</v>
      </c>
      <c r="Q1136" s="23">
        <f>SUMIF(P$3:P1136, "&lt;0")</f>
        <v>-2039699.5993259721</v>
      </c>
      <c r="R1136" s="23">
        <f t="shared" si="193"/>
        <v>0.56658322203499223</v>
      </c>
      <c r="S1136" s="20">
        <f t="shared" si="194"/>
        <v>-9424.163049907409</v>
      </c>
      <c r="T1136" s="20">
        <f t="shared" si="195"/>
        <v>-9.4241630499074098</v>
      </c>
      <c r="U1136" s="20">
        <f>(0.5*'Vehicle Data'!$C$3*(E1136^2-E1135^2))/1000</f>
        <v>-10.973629629629638</v>
      </c>
      <c r="V1136" s="20">
        <f t="shared" si="197"/>
        <v>0</v>
      </c>
      <c r="W1136" s="37">
        <f>SUM(V$3:V1136)/3600</f>
        <v>0.28031235390946485</v>
      </c>
      <c r="Y1136" s="3"/>
    </row>
    <row r="1137" spans="1:25" x14ac:dyDescent="0.3">
      <c r="A1137" s="10" t="s">
        <v>20</v>
      </c>
      <c r="B1137" s="10">
        <v>1134</v>
      </c>
      <c r="C1137" s="10">
        <v>112</v>
      </c>
      <c r="D1137" s="14">
        <v>23</v>
      </c>
      <c r="E1137" s="28">
        <f t="shared" si="189"/>
        <v>6.3888888888888884</v>
      </c>
      <c r="F1137" s="28">
        <f>SUM(E$3:E1137)</f>
        <v>9255.3611111111131</v>
      </c>
      <c r="G1137" s="33">
        <f t="shared" si="198"/>
        <v>-1.0000000000000004</v>
      </c>
      <c r="H1137" s="33">
        <f t="shared" si="196"/>
        <v>6.9444444444445308E-3</v>
      </c>
      <c r="I1137" s="35">
        <f>'Vehicle Data'!$C$8</f>
        <v>185.52672000000001</v>
      </c>
      <c r="J1137" s="35">
        <f>0.5*'Vehicle Data'!$C$4*'Vehicle Data'!$C$9*'Vehicle Data'!$C$6*(Calculations!E1137^2)</f>
        <v>20.535486111111108</v>
      </c>
      <c r="K1137" s="35">
        <f>'Vehicle Data'!$C$3*G1137</f>
        <v>-1576.0000000000007</v>
      </c>
      <c r="L1137" s="35">
        <f t="shared" si="190"/>
        <v>-1369.9377938888895</v>
      </c>
      <c r="M1137" s="22">
        <f t="shared" si="188"/>
        <v>0</v>
      </c>
      <c r="N1137" s="22">
        <f>SUM(M$3:M1137)</f>
        <v>4357668.7339615934</v>
      </c>
      <c r="O1137" s="22">
        <f t="shared" si="191"/>
        <v>1.2104635372115538</v>
      </c>
      <c r="P1137" s="23">
        <f t="shared" si="192"/>
        <v>-8752.3803498456818</v>
      </c>
      <c r="Q1137" s="23">
        <f>SUMIF(P$3:P1137, "&lt;0")</f>
        <v>-2048451.9796758178</v>
      </c>
      <c r="R1137" s="23">
        <f t="shared" si="193"/>
        <v>0.56901443879883828</v>
      </c>
      <c r="S1137" s="20">
        <f t="shared" si="194"/>
        <v>-8752.3803498456818</v>
      </c>
      <c r="T1137" s="20">
        <f t="shared" si="195"/>
        <v>-8.7523803498456818</v>
      </c>
      <c r="U1137" s="20">
        <f>(0.5*'Vehicle Data'!$C$3*(E1137^2-E1136^2))/1000</f>
        <v>-10.856888888888896</v>
      </c>
      <c r="V1137" s="20">
        <f t="shared" si="197"/>
        <v>0</v>
      </c>
      <c r="W1137" s="37">
        <f>SUM(V$3:V1137)/3600</f>
        <v>0.28031235390946485</v>
      </c>
      <c r="Y1137" s="3"/>
    </row>
    <row r="1138" spans="1:25" x14ac:dyDescent="0.3">
      <c r="A1138" s="10" t="s">
        <v>20</v>
      </c>
      <c r="B1138" s="10">
        <v>1135</v>
      </c>
      <c r="C1138" s="10">
        <v>113</v>
      </c>
      <c r="D1138" s="14">
        <v>19.399999999999999</v>
      </c>
      <c r="E1138" s="28">
        <f t="shared" si="189"/>
        <v>5.3888888888888884</v>
      </c>
      <c r="F1138" s="28">
        <f>SUM(E$3:E1138)</f>
        <v>9260.7500000000018</v>
      </c>
      <c r="G1138" s="33">
        <f t="shared" si="198"/>
        <v>-0.93055555555555547</v>
      </c>
      <c r="H1138" s="33">
        <f t="shared" si="196"/>
        <v>0.16666666666666696</v>
      </c>
      <c r="I1138" s="35">
        <f>'Vehicle Data'!$C$8</f>
        <v>185.52672000000001</v>
      </c>
      <c r="J1138" s="35">
        <f>0.5*'Vehicle Data'!$C$4*'Vehicle Data'!$C$9*'Vehicle Data'!$C$6*(Calculations!E1138^2)</f>
        <v>14.610086111111109</v>
      </c>
      <c r="K1138" s="35">
        <f>'Vehicle Data'!$C$3*G1138</f>
        <v>-1466.5555555555554</v>
      </c>
      <c r="L1138" s="35">
        <f t="shared" si="190"/>
        <v>-1266.4187494444443</v>
      </c>
      <c r="M1138" s="22">
        <f t="shared" si="188"/>
        <v>0</v>
      </c>
      <c r="N1138" s="22">
        <f>SUM(M$3:M1138)</f>
        <v>4357668.7339615934</v>
      </c>
      <c r="O1138" s="22">
        <f t="shared" si="191"/>
        <v>1.2104635372115538</v>
      </c>
      <c r="P1138" s="23">
        <f t="shared" si="192"/>
        <v>-6824.5899275617267</v>
      </c>
      <c r="Q1138" s="23">
        <f>SUMIF(P$3:P1138, "&lt;0")</f>
        <v>-2055276.5696033796</v>
      </c>
      <c r="R1138" s="23">
        <f t="shared" si="193"/>
        <v>0.57091015822316105</v>
      </c>
      <c r="S1138" s="20">
        <f t="shared" si="194"/>
        <v>-6824.5899275617267</v>
      </c>
      <c r="T1138" s="20">
        <f t="shared" si="195"/>
        <v>-6.8245899275617266</v>
      </c>
      <c r="U1138" s="20">
        <f>(0.5*'Vehicle Data'!$C$3*(E1138^2-E1137^2))/1000</f>
        <v>-9.2808888888888887</v>
      </c>
      <c r="V1138" s="20">
        <f t="shared" si="197"/>
        <v>0</v>
      </c>
      <c r="W1138" s="37">
        <f>SUM(V$3:V1138)/3600</f>
        <v>0.28031235390946485</v>
      </c>
      <c r="Y1138" s="3"/>
    </row>
    <row r="1139" spans="1:25" x14ac:dyDescent="0.3">
      <c r="A1139" s="10" t="s">
        <v>20</v>
      </c>
      <c r="B1139" s="10">
        <v>1136</v>
      </c>
      <c r="C1139" s="10">
        <v>114</v>
      </c>
      <c r="D1139" s="14">
        <v>16.3</v>
      </c>
      <c r="E1139" s="28">
        <f t="shared" si="189"/>
        <v>4.5277777777777777</v>
      </c>
      <c r="F1139" s="28">
        <f>SUM(E$3:E1139)</f>
        <v>9265.2777777777792</v>
      </c>
      <c r="G1139" s="33">
        <f t="shared" si="198"/>
        <v>-0.66666666666666652</v>
      </c>
      <c r="H1139" s="33">
        <f t="shared" si="196"/>
        <v>0.31944444444444431</v>
      </c>
      <c r="I1139" s="35">
        <f>'Vehicle Data'!$C$8</f>
        <v>185.52672000000001</v>
      </c>
      <c r="J1139" s="35">
        <f>0.5*'Vehicle Data'!$C$4*'Vehicle Data'!$C$9*'Vehicle Data'!$C$6*(Calculations!E1139^2)</f>
        <v>10.313938194444445</v>
      </c>
      <c r="K1139" s="35">
        <f>'Vehicle Data'!$C$3*G1139</f>
        <v>-1050.6666666666665</v>
      </c>
      <c r="L1139" s="35">
        <f t="shared" si="190"/>
        <v>-854.82600847222204</v>
      </c>
      <c r="M1139" s="22">
        <f t="shared" si="188"/>
        <v>0</v>
      </c>
      <c r="N1139" s="22">
        <f>SUM(M$3:M1139)</f>
        <v>4357668.7339615934</v>
      </c>
      <c r="O1139" s="22">
        <f t="shared" si="191"/>
        <v>1.2104635372115538</v>
      </c>
      <c r="P1139" s="23">
        <f t="shared" si="192"/>
        <v>-3870.4622050270054</v>
      </c>
      <c r="Q1139" s="23">
        <f>SUMIF(P$3:P1139, "&lt;0")</f>
        <v>-2059147.0318084066</v>
      </c>
      <c r="R1139" s="23">
        <f t="shared" si="193"/>
        <v>0.57198528661344628</v>
      </c>
      <c r="S1139" s="20">
        <f t="shared" si="194"/>
        <v>-3870.4622050270054</v>
      </c>
      <c r="T1139" s="20">
        <f t="shared" si="195"/>
        <v>-3.8704622050270054</v>
      </c>
      <c r="U1139" s="20">
        <f>(0.5*'Vehicle Data'!$C$3*(E1139^2-E1138^2))/1000</f>
        <v>-6.7290092592592554</v>
      </c>
      <c r="V1139" s="20">
        <f t="shared" si="197"/>
        <v>0</v>
      </c>
      <c r="W1139" s="37">
        <f>SUM(V$3:V1139)/3600</f>
        <v>0.28031235390946485</v>
      </c>
      <c r="Y1139" s="3"/>
    </row>
    <row r="1140" spans="1:25" x14ac:dyDescent="0.3">
      <c r="A1140" s="10" t="s">
        <v>20</v>
      </c>
      <c r="B1140" s="10">
        <v>1137</v>
      </c>
      <c r="C1140" s="10">
        <v>115</v>
      </c>
      <c r="D1140" s="14">
        <v>14.6</v>
      </c>
      <c r="E1140" s="28">
        <f t="shared" si="189"/>
        <v>4.0555555555555554</v>
      </c>
      <c r="F1140" s="28">
        <f>SUM(E$3:E1140)</f>
        <v>9269.3333333333339</v>
      </c>
      <c r="G1140" s="33">
        <f t="shared" si="198"/>
        <v>-0.29166666666666685</v>
      </c>
      <c r="H1140" s="33">
        <f t="shared" si="196"/>
        <v>0.3125</v>
      </c>
      <c r="I1140" s="35">
        <f>'Vehicle Data'!$C$8</f>
        <v>185.52672000000001</v>
      </c>
      <c r="J1140" s="35">
        <f>0.5*'Vehicle Data'!$C$4*'Vehicle Data'!$C$9*'Vehicle Data'!$C$6*(Calculations!E1140^2)</f>
        <v>8.2747527777777758</v>
      </c>
      <c r="K1140" s="35">
        <f>'Vehicle Data'!$C$3*G1140</f>
        <v>-459.66666666666697</v>
      </c>
      <c r="L1140" s="35">
        <f t="shared" si="190"/>
        <v>-265.86519388888917</v>
      </c>
      <c r="M1140" s="22">
        <f t="shared" si="188"/>
        <v>0</v>
      </c>
      <c r="N1140" s="22">
        <f>SUM(M$3:M1140)</f>
        <v>4357668.7339615934</v>
      </c>
      <c r="O1140" s="22">
        <f t="shared" si="191"/>
        <v>1.2104635372115538</v>
      </c>
      <c r="P1140" s="23">
        <f t="shared" si="192"/>
        <v>-1078.2310641049394</v>
      </c>
      <c r="Q1140" s="23">
        <f>SUMIF(P$3:P1140, "&lt;0")</f>
        <v>-2060225.2628725115</v>
      </c>
      <c r="R1140" s="23">
        <f t="shared" si="193"/>
        <v>0.57228479524236431</v>
      </c>
      <c r="S1140" s="20">
        <f t="shared" si="194"/>
        <v>-1078.2310641049394</v>
      </c>
      <c r="T1140" s="20">
        <f t="shared" si="195"/>
        <v>-1.0782310641049393</v>
      </c>
      <c r="U1140" s="20">
        <f>(0.5*'Vehicle Data'!$C$3*(E1140^2-E1139^2))/1000</f>
        <v>-3.193953703703706</v>
      </c>
      <c r="V1140" s="20">
        <f t="shared" si="197"/>
        <v>0</v>
      </c>
      <c r="W1140" s="37">
        <f>SUM(V$3:V1140)/3600</f>
        <v>0.28031235390946485</v>
      </c>
      <c r="Y1140" s="3"/>
    </row>
    <row r="1141" spans="1:25" x14ac:dyDescent="0.3">
      <c r="A1141" s="10" t="s">
        <v>20</v>
      </c>
      <c r="B1141" s="10">
        <v>1138</v>
      </c>
      <c r="C1141" s="10">
        <v>116</v>
      </c>
      <c r="D1141" s="14">
        <v>14.2</v>
      </c>
      <c r="E1141" s="28">
        <f t="shared" si="189"/>
        <v>3.9444444444444442</v>
      </c>
      <c r="F1141" s="28">
        <f>SUM(E$3:E1141)</f>
        <v>9273.2777777777792</v>
      </c>
      <c r="G1141" s="33">
        <f t="shared" si="198"/>
        <v>-4.1666666666666519E-2</v>
      </c>
      <c r="H1141" s="33">
        <f t="shared" si="196"/>
        <v>0.17361111111111122</v>
      </c>
      <c r="I1141" s="35">
        <f>'Vehicle Data'!$C$8</f>
        <v>185.52672000000001</v>
      </c>
      <c r="J1141" s="35">
        <f>0.5*'Vehicle Data'!$C$4*'Vehicle Data'!$C$9*'Vehicle Data'!$C$6*(Calculations!E1141^2)</f>
        <v>7.8275527777777771</v>
      </c>
      <c r="K1141" s="35">
        <f>'Vehicle Data'!$C$3*G1141</f>
        <v>-65.66666666666643</v>
      </c>
      <c r="L1141" s="35">
        <f t="shared" si="190"/>
        <v>127.68760611111136</v>
      </c>
      <c r="M1141" s="22">
        <f t="shared" si="188"/>
        <v>0</v>
      </c>
      <c r="N1141" s="22">
        <f>SUM(M$3:M1141)</f>
        <v>4357668.7339615934</v>
      </c>
      <c r="O1141" s="22">
        <f t="shared" si="191"/>
        <v>1.2104635372115538</v>
      </c>
      <c r="P1141" s="23">
        <f t="shared" si="192"/>
        <v>503.65666854938371</v>
      </c>
      <c r="Q1141" s="23">
        <f>SUMIF(P$3:P1141, "&lt;0")</f>
        <v>-2060225.2628725115</v>
      </c>
      <c r="R1141" s="23">
        <f t="shared" si="193"/>
        <v>0.57228479524236431</v>
      </c>
      <c r="S1141" s="20">
        <f t="shared" si="194"/>
        <v>503.65666854938371</v>
      </c>
      <c r="T1141" s="20">
        <f t="shared" si="195"/>
        <v>0.50365666854938373</v>
      </c>
      <c r="U1141" s="20">
        <f>(0.5*'Vehicle Data'!$C$3*(E1141^2-E1140^2))/1000</f>
        <v>-0.70044444444444331</v>
      </c>
      <c r="V1141" s="20">
        <f t="shared" si="197"/>
        <v>0</v>
      </c>
      <c r="W1141" s="37">
        <f>SUM(V$3:V1141)/3600</f>
        <v>0.28031235390946485</v>
      </c>
      <c r="Y1141" s="3"/>
    </row>
    <row r="1142" spans="1:25" x14ac:dyDescent="0.3">
      <c r="A1142" s="10" t="s">
        <v>20</v>
      </c>
      <c r="B1142" s="10">
        <v>1139</v>
      </c>
      <c r="C1142" s="10">
        <v>117</v>
      </c>
      <c r="D1142" s="14">
        <v>14.3</v>
      </c>
      <c r="E1142" s="28">
        <f t="shared" si="189"/>
        <v>3.9722222222222223</v>
      </c>
      <c r="F1142" s="28">
        <f>SUM(E$3:E1142)</f>
        <v>9277.2500000000018</v>
      </c>
      <c r="G1142" s="33">
        <f t="shared" si="198"/>
        <v>5.5555555555555601E-2</v>
      </c>
      <c r="H1142" s="33">
        <f t="shared" si="196"/>
        <v>7.6388888888888742E-2</v>
      </c>
      <c r="I1142" s="35">
        <f>'Vehicle Data'!$C$8</f>
        <v>185.52672000000001</v>
      </c>
      <c r="J1142" s="35">
        <f>0.5*'Vehicle Data'!$C$4*'Vehicle Data'!$C$9*'Vehicle Data'!$C$6*(Calculations!E1142^2)</f>
        <v>7.9381881944444448</v>
      </c>
      <c r="K1142" s="35">
        <f>'Vehicle Data'!$C$3*G1142</f>
        <v>87.555555555555628</v>
      </c>
      <c r="L1142" s="35">
        <f t="shared" si="190"/>
        <v>281.02046375000009</v>
      </c>
      <c r="M1142" s="22">
        <f t="shared" si="188"/>
        <v>1116.2757310069449</v>
      </c>
      <c r="N1142" s="22">
        <f>SUM(M$3:M1142)</f>
        <v>4358785.0096926</v>
      </c>
      <c r="O1142" s="22">
        <f t="shared" si="191"/>
        <v>1.2107736138034999</v>
      </c>
      <c r="P1142" s="23">
        <f t="shared" si="192"/>
        <v>0</v>
      </c>
      <c r="Q1142" s="23">
        <f>SUMIF(P$3:P1142, "&lt;0")</f>
        <v>-2060225.2628725115</v>
      </c>
      <c r="R1142" s="23">
        <f t="shared" si="193"/>
        <v>0.57228479524236431</v>
      </c>
      <c r="S1142" s="20">
        <f t="shared" si="194"/>
        <v>1116.2757310069449</v>
      </c>
      <c r="T1142" s="20">
        <f t="shared" si="195"/>
        <v>1.1162757310069449</v>
      </c>
      <c r="U1142" s="20">
        <f>(0.5*'Vehicle Data'!$C$3*(E1142^2-E1141^2))/1000</f>
        <v>0.17328703703703918</v>
      </c>
      <c r="V1142" s="20">
        <f t="shared" si="197"/>
        <v>0</v>
      </c>
      <c r="W1142" s="37">
        <f>SUM(V$3:V1142)/3600</f>
        <v>0.28031235390946485</v>
      </c>
      <c r="Y1142" s="3"/>
    </row>
    <row r="1143" spans="1:25" x14ac:dyDescent="0.3">
      <c r="A1143" s="10" t="s">
        <v>20</v>
      </c>
      <c r="B1143" s="10">
        <v>1140</v>
      </c>
      <c r="C1143" s="10">
        <v>118</v>
      </c>
      <c r="D1143" s="14">
        <v>14.6</v>
      </c>
      <c r="E1143" s="28">
        <f t="shared" si="189"/>
        <v>4.0555555555555554</v>
      </c>
      <c r="F1143" s="28">
        <f>SUM(E$3:E1143)</f>
        <v>9281.3055555555566</v>
      </c>
      <c r="G1143" s="33">
        <f t="shared" si="198"/>
        <v>0.11111111111111097</v>
      </c>
      <c r="H1143" s="33">
        <f t="shared" si="196"/>
        <v>9.7222222222222113E-2</v>
      </c>
      <c r="I1143" s="35">
        <f>'Vehicle Data'!$C$8</f>
        <v>185.52672000000001</v>
      </c>
      <c r="J1143" s="35">
        <f>0.5*'Vehicle Data'!$C$4*'Vehicle Data'!$C$9*'Vehicle Data'!$C$6*(Calculations!E1143^2)</f>
        <v>8.2747527777777758</v>
      </c>
      <c r="K1143" s="35">
        <f>'Vehicle Data'!$C$3*G1143</f>
        <v>175.11111111111089</v>
      </c>
      <c r="L1143" s="35">
        <f t="shared" si="190"/>
        <v>368.91258388888866</v>
      </c>
      <c r="M1143" s="22">
        <f t="shared" si="188"/>
        <v>1496.1454791049373</v>
      </c>
      <c r="N1143" s="22">
        <f>SUM(M$3:M1143)</f>
        <v>4360281.1551717045</v>
      </c>
      <c r="O1143" s="22">
        <f t="shared" si="191"/>
        <v>1.211189209769918</v>
      </c>
      <c r="P1143" s="23">
        <f t="shared" si="192"/>
        <v>0</v>
      </c>
      <c r="Q1143" s="23">
        <f>SUMIF(P$3:P1143, "&lt;0")</f>
        <v>-2060225.2628725115</v>
      </c>
      <c r="R1143" s="23">
        <f t="shared" si="193"/>
        <v>0.57228479524236431</v>
      </c>
      <c r="S1143" s="20">
        <f t="shared" si="194"/>
        <v>1496.1454791049373</v>
      </c>
      <c r="T1143" s="20">
        <f t="shared" si="195"/>
        <v>1.4961454791049373</v>
      </c>
      <c r="U1143" s="20">
        <f>(0.5*'Vehicle Data'!$C$3*(E1143^2-E1142^2))/1000</f>
        <v>0.52715740740740424</v>
      </c>
      <c r="V1143" s="20">
        <f t="shared" si="197"/>
        <v>0</v>
      </c>
      <c r="W1143" s="37">
        <f>SUM(V$3:V1143)/3600</f>
        <v>0.28031235390946485</v>
      </c>
      <c r="Y1143" s="3"/>
    </row>
    <row r="1144" spans="1:25" x14ac:dyDescent="0.3">
      <c r="A1144" s="10" t="s">
        <v>20</v>
      </c>
      <c r="B1144" s="10">
        <v>1141</v>
      </c>
      <c r="C1144" s="10">
        <v>119</v>
      </c>
      <c r="D1144" s="14">
        <v>15.1</v>
      </c>
      <c r="E1144" s="28">
        <f t="shared" si="189"/>
        <v>4.1944444444444446</v>
      </c>
      <c r="F1144" s="28">
        <f>SUM(E$3:E1144)</f>
        <v>9285.5000000000018</v>
      </c>
      <c r="G1144" s="33">
        <f t="shared" si="198"/>
        <v>0.24999999999999983</v>
      </c>
      <c r="H1144" s="33">
        <f t="shared" si="196"/>
        <v>0.22222222222222243</v>
      </c>
      <c r="I1144" s="35">
        <f>'Vehicle Data'!$C$8</f>
        <v>185.52672000000001</v>
      </c>
      <c r="J1144" s="35">
        <f>0.5*'Vehicle Data'!$C$4*'Vehicle Data'!$C$9*'Vehicle Data'!$C$6*(Calculations!E1144^2)</f>
        <v>8.8512215277777795</v>
      </c>
      <c r="K1144" s="35">
        <f>'Vehicle Data'!$C$3*G1144</f>
        <v>393.99999999999972</v>
      </c>
      <c r="L1144" s="35">
        <f t="shared" si="190"/>
        <v>588.37794152777747</v>
      </c>
      <c r="M1144" s="22">
        <f t="shared" si="188"/>
        <v>2467.9185880748446</v>
      </c>
      <c r="N1144" s="22">
        <f>SUM(M$3:M1144)</f>
        <v>4362749.0737597793</v>
      </c>
      <c r="O1144" s="22">
        <f t="shared" si="191"/>
        <v>1.2118747427110499</v>
      </c>
      <c r="P1144" s="23">
        <f t="shared" si="192"/>
        <v>0</v>
      </c>
      <c r="Q1144" s="23">
        <f>SUMIF(P$3:P1144, "&lt;0")</f>
        <v>-2060225.2628725115</v>
      </c>
      <c r="R1144" s="23">
        <f t="shared" si="193"/>
        <v>0.57228479524236431</v>
      </c>
      <c r="S1144" s="20">
        <f t="shared" si="194"/>
        <v>2467.9185880748446</v>
      </c>
      <c r="T1144" s="20">
        <f t="shared" si="195"/>
        <v>2.4679185880748444</v>
      </c>
      <c r="U1144" s="20">
        <f>(0.5*'Vehicle Data'!$C$3*(E1144^2-E1143^2))/1000</f>
        <v>0.90291666666667125</v>
      </c>
      <c r="V1144" s="20">
        <f t="shared" si="197"/>
        <v>0</v>
      </c>
      <c r="W1144" s="37">
        <f>SUM(V$3:V1144)/3600</f>
        <v>0.28031235390946485</v>
      </c>
      <c r="Y1144" s="3"/>
    </row>
    <row r="1145" spans="1:25" x14ac:dyDescent="0.3">
      <c r="A1145" s="10" t="s">
        <v>20</v>
      </c>
      <c r="B1145" s="10">
        <v>1142</v>
      </c>
      <c r="C1145" s="10">
        <v>120</v>
      </c>
      <c r="D1145" s="14">
        <v>16.399999999999999</v>
      </c>
      <c r="E1145" s="28">
        <f t="shared" si="189"/>
        <v>4.5555555555555554</v>
      </c>
      <c r="F1145" s="28">
        <f>SUM(E$3:E1145)</f>
        <v>9290.0555555555566</v>
      </c>
      <c r="G1145" s="33">
        <f t="shared" si="198"/>
        <v>0.5555555555555558</v>
      </c>
      <c r="H1145" s="33">
        <f t="shared" si="196"/>
        <v>0.29861111111111127</v>
      </c>
      <c r="I1145" s="35">
        <f>'Vehicle Data'!$C$8</f>
        <v>185.52672000000001</v>
      </c>
      <c r="J1145" s="35">
        <f>0.5*'Vehicle Data'!$C$4*'Vehicle Data'!$C$9*'Vehicle Data'!$C$6*(Calculations!E1145^2)</f>
        <v>10.440877777777777</v>
      </c>
      <c r="K1145" s="35">
        <f>'Vehicle Data'!$C$3*G1145</f>
        <v>875.555555555556</v>
      </c>
      <c r="L1145" s="35">
        <f t="shared" si="190"/>
        <v>1071.5231533333338</v>
      </c>
      <c r="M1145" s="22">
        <f t="shared" si="188"/>
        <v>4881.3832540740759</v>
      </c>
      <c r="N1145" s="22">
        <f>SUM(M$3:M1145)</f>
        <v>4367630.4570138538</v>
      </c>
      <c r="O1145" s="22">
        <f t="shared" si="191"/>
        <v>1.2132306825038484</v>
      </c>
      <c r="P1145" s="23">
        <f t="shared" si="192"/>
        <v>0</v>
      </c>
      <c r="Q1145" s="23">
        <f>SUMIF(P$3:P1145, "&lt;0")</f>
        <v>-2060225.2628725115</v>
      </c>
      <c r="R1145" s="23">
        <f t="shared" si="193"/>
        <v>0.57228479524236431</v>
      </c>
      <c r="S1145" s="20">
        <f t="shared" si="194"/>
        <v>4881.3832540740759</v>
      </c>
      <c r="T1145" s="20">
        <f t="shared" si="195"/>
        <v>4.881383254074076</v>
      </c>
      <c r="U1145" s="20">
        <f>(0.5*'Vehicle Data'!$C$3*(E1145^2-E1144^2))/1000</f>
        <v>2.4898611111111077</v>
      </c>
      <c r="V1145" s="20">
        <f t="shared" si="197"/>
        <v>0</v>
      </c>
      <c r="W1145" s="37">
        <f>SUM(V$3:V1145)/3600</f>
        <v>0.28031235390946485</v>
      </c>
      <c r="Y1145" s="3"/>
    </row>
    <row r="1146" spans="1:25" x14ac:dyDescent="0.3">
      <c r="A1146" s="10" t="s">
        <v>20</v>
      </c>
      <c r="B1146" s="10">
        <v>1143</v>
      </c>
      <c r="C1146" s="10">
        <v>121</v>
      </c>
      <c r="D1146" s="14">
        <v>19.100000000000001</v>
      </c>
      <c r="E1146" s="28">
        <f t="shared" si="189"/>
        <v>5.3055555555555562</v>
      </c>
      <c r="F1146" s="28">
        <f>SUM(E$3:E1146)</f>
        <v>9295.3611111111113</v>
      </c>
      <c r="G1146" s="33">
        <f t="shared" si="198"/>
        <v>0.84722222222222243</v>
      </c>
      <c r="H1146" s="33">
        <f t="shared" si="196"/>
        <v>9.0277777777777457E-2</v>
      </c>
      <c r="I1146" s="35">
        <f>'Vehicle Data'!$C$8</f>
        <v>185.52672000000001</v>
      </c>
      <c r="J1146" s="35">
        <f>0.5*'Vehicle Data'!$C$4*'Vehicle Data'!$C$9*'Vehicle Data'!$C$6*(Calculations!E1146^2)</f>
        <v>14.161721527777782</v>
      </c>
      <c r="K1146" s="35">
        <f>'Vehicle Data'!$C$3*G1146</f>
        <v>1335.2222222222226</v>
      </c>
      <c r="L1146" s="35">
        <f t="shared" si="190"/>
        <v>1534.9106637500004</v>
      </c>
      <c r="M1146" s="22">
        <f t="shared" si="188"/>
        <v>8143.5537993402804</v>
      </c>
      <c r="N1146" s="22">
        <f>SUM(M$3:M1146)</f>
        <v>4375774.0108131943</v>
      </c>
      <c r="O1146" s="22">
        <f t="shared" si="191"/>
        <v>1.2154927807814428</v>
      </c>
      <c r="P1146" s="23">
        <f t="shared" si="192"/>
        <v>0</v>
      </c>
      <c r="Q1146" s="23">
        <f>SUMIF(P$3:P1146, "&lt;0")</f>
        <v>-2060225.2628725115</v>
      </c>
      <c r="R1146" s="23">
        <f t="shared" si="193"/>
        <v>0.57228479524236431</v>
      </c>
      <c r="S1146" s="20">
        <f t="shared" si="194"/>
        <v>8143.5537993402804</v>
      </c>
      <c r="T1146" s="20">
        <f t="shared" si="195"/>
        <v>8.14355379934028</v>
      </c>
      <c r="U1146" s="20">
        <f>(0.5*'Vehicle Data'!$C$3*(E1146^2-E1145^2))/1000</f>
        <v>5.827916666666674</v>
      </c>
      <c r="V1146" s="20">
        <f t="shared" si="197"/>
        <v>0</v>
      </c>
      <c r="W1146" s="37">
        <f>SUM(V$3:V1146)/3600</f>
        <v>0.28031235390946485</v>
      </c>
      <c r="Y1146" s="3"/>
    </row>
    <row r="1147" spans="1:25" x14ac:dyDescent="0.3">
      <c r="A1147" s="10" t="s">
        <v>20</v>
      </c>
      <c r="B1147" s="10">
        <v>1144</v>
      </c>
      <c r="C1147" s="10">
        <v>122</v>
      </c>
      <c r="D1147" s="14">
        <v>22.5</v>
      </c>
      <c r="E1147" s="28">
        <f t="shared" si="189"/>
        <v>6.25</v>
      </c>
      <c r="F1147" s="28">
        <f>SUM(E$3:E1147)</f>
        <v>9301.6111111111113</v>
      </c>
      <c r="G1147" s="33">
        <f t="shared" si="198"/>
        <v>0.73611111111111072</v>
      </c>
      <c r="H1147" s="33">
        <f t="shared" si="196"/>
        <v>-0.26388888888888895</v>
      </c>
      <c r="I1147" s="35">
        <f>'Vehicle Data'!$C$8</f>
        <v>185.52672000000001</v>
      </c>
      <c r="J1147" s="35">
        <f>0.5*'Vehicle Data'!$C$4*'Vehicle Data'!$C$9*'Vehicle Data'!$C$6*(Calculations!E1147^2)</f>
        <v>19.65234375</v>
      </c>
      <c r="K1147" s="35">
        <f>'Vehicle Data'!$C$3*G1147</f>
        <v>1160.1111111111104</v>
      </c>
      <c r="L1147" s="35">
        <f t="shared" si="190"/>
        <v>1365.2901748611105</v>
      </c>
      <c r="M1147" s="22">
        <f t="shared" si="188"/>
        <v>8533.0635928819411</v>
      </c>
      <c r="N1147" s="22">
        <f>SUM(M$3:M1147)</f>
        <v>4384307.0744060762</v>
      </c>
      <c r="O1147" s="22">
        <f t="shared" si="191"/>
        <v>1.21786307622391</v>
      </c>
      <c r="P1147" s="23">
        <f t="shared" si="192"/>
        <v>0</v>
      </c>
      <c r="Q1147" s="23">
        <f>SUMIF(P$3:P1147, "&lt;0")</f>
        <v>-2060225.2628725115</v>
      </c>
      <c r="R1147" s="23">
        <f t="shared" si="193"/>
        <v>0.57228479524236431</v>
      </c>
      <c r="S1147" s="20">
        <f t="shared" si="194"/>
        <v>8533.0635928819411</v>
      </c>
      <c r="T1147" s="20">
        <f t="shared" si="195"/>
        <v>8.5330635928819412</v>
      </c>
      <c r="U1147" s="20">
        <f>(0.5*'Vehicle Data'!$C$3*(E1147^2-E1146^2))/1000</f>
        <v>8.5999012345678949</v>
      </c>
      <c r="V1147" s="20">
        <f t="shared" si="197"/>
        <v>0</v>
      </c>
      <c r="W1147" s="37">
        <f>SUM(V$3:V1147)/3600</f>
        <v>0.28031235390946485</v>
      </c>
      <c r="Y1147" s="3"/>
    </row>
    <row r="1148" spans="1:25" x14ac:dyDescent="0.3">
      <c r="A1148" s="10" t="s">
        <v>20</v>
      </c>
      <c r="B1148" s="10">
        <v>1145</v>
      </c>
      <c r="C1148" s="10">
        <v>123</v>
      </c>
      <c r="D1148" s="14">
        <v>24.4</v>
      </c>
      <c r="E1148" s="28">
        <f t="shared" si="189"/>
        <v>6.7777777777777768</v>
      </c>
      <c r="F1148" s="28">
        <f>SUM(E$3:E1148)</f>
        <v>9308.3888888888887</v>
      </c>
      <c r="G1148" s="33">
        <f t="shared" si="198"/>
        <v>0.31944444444444453</v>
      </c>
      <c r="H1148" s="33">
        <f t="shared" si="196"/>
        <v>-0.48611111111111083</v>
      </c>
      <c r="I1148" s="35">
        <f>'Vehicle Data'!$C$8</f>
        <v>185.52672000000001</v>
      </c>
      <c r="J1148" s="35">
        <f>0.5*'Vehicle Data'!$C$4*'Vehicle Data'!$C$9*'Vehicle Data'!$C$6*(Calculations!E1148^2)</f>
        <v>23.111544444444437</v>
      </c>
      <c r="K1148" s="35">
        <f>'Vehicle Data'!$C$3*G1148</f>
        <v>503.44444444444457</v>
      </c>
      <c r="L1148" s="35">
        <f t="shared" si="190"/>
        <v>712.08270888888899</v>
      </c>
      <c r="M1148" s="22">
        <f t="shared" si="188"/>
        <v>4826.3383602469139</v>
      </c>
      <c r="N1148" s="22">
        <f>SUM(M$3:M1148)</f>
        <v>4389133.4127663234</v>
      </c>
      <c r="O1148" s="22">
        <f t="shared" si="191"/>
        <v>1.2192037257684232</v>
      </c>
      <c r="P1148" s="23">
        <f t="shared" si="192"/>
        <v>0</v>
      </c>
      <c r="Q1148" s="23">
        <f>SUMIF(P$3:P1148, "&lt;0")</f>
        <v>-2060225.2628725115</v>
      </c>
      <c r="R1148" s="23">
        <f t="shared" si="193"/>
        <v>0.57228479524236431</v>
      </c>
      <c r="S1148" s="20">
        <f t="shared" si="194"/>
        <v>4826.3383602469139</v>
      </c>
      <c r="T1148" s="20">
        <f t="shared" si="195"/>
        <v>4.8263383602469139</v>
      </c>
      <c r="U1148" s="20">
        <f>(0.5*'Vehicle Data'!$C$3*(E1148^2-E1147^2))/1000</f>
        <v>5.4181080246913469</v>
      </c>
      <c r="V1148" s="20">
        <f t="shared" si="197"/>
        <v>2.5454345679012387</v>
      </c>
      <c r="W1148" s="37">
        <f>SUM(V$3:V1148)/3600</f>
        <v>0.28101941906721523</v>
      </c>
      <c r="Y1148" s="3"/>
    </row>
    <row r="1149" spans="1:25" x14ac:dyDescent="0.3">
      <c r="A1149" s="10" t="s">
        <v>20</v>
      </c>
      <c r="B1149" s="10">
        <v>1146</v>
      </c>
      <c r="C1149" s="10">
        <v>124</v>
      </c>
      <c r="D1149" s="14">
        <v>24.8</v>
      </c>
      <c r="E1149" s="28">
        <f t="shared" si="189"/>
        <v>6.8888888888888893</v>
      </c>
      <c r="F1149" s="28">
        <f>SUM(E$3:E1149)</f>
        <v>9315.2777777777774</v>
      </c>
      <c r="G1149" s="33">
        <f t="shared" si="198"/>
        <v>-0.23611111111111099</v>
      </c>
      <c r="H1149" s="33">
        <f t="shared" si="196"/>
        <v>-0.67361111111111138</v>
      </c>
      <c r="I1149" s="35">
        <f>'Vehicle Data'!$C$8</f>
        <v>185.52672000000001</v>
      </c>
      <c r="J1149" s="35">
        <f>0.5*'Vehicle Data'!$C$4*'Vehicle Data'!$C$9*'Vehicle Data'!$C$6*(Calculations!E1149^2)</f>
        <v>23.875511111111116</v>
      </c>
      <c r="K1149" s="35">
        <f>'Vehicle Data'!$C$3*G1149</f>
        <v>-372.11111111111092</v>
      </c>
      <c r="L1149" s="35">
        <f t="shared" si="190"/>
        <v>-162.70887999999979</v>
      </c>
      <c r="M1149" s="22">
        <f t="shared" si="188"/>
        <v>0</v>
      </c>
      <c r="N1149" s="22">
        <f>SUM(M$3:M1149)</f>
        <v>4389133.4127663234</v>
      </c>
      <c r="O1149" s="22">
        <f t="shared" si="191"/>
        <v>1.2192037257684232</v>
      </c>
      <c r="P1149" s="23">
        <f t="shared" si="192"/>
        <v>-1120.8833955555542</v>
      </c>
      <c r="Q1149" s="23">
        <f>SUMIF(P$3:P1149, "&lt;0")</f>
        <v>-2061346.1462680672</v>
      </c>
      <c r="R1149" s="23">
        <f t="shared" si="193"/>
        <v>0.57259615174112977</v>
      </c>
      <c r="S1149" s="20">
        <f t="shared" si="194"/>
        <v>-1120.8833955555542</v>
      </c>
      <c r="T1149" s="20">
        <f t="shared" si="195"/>
        <v>-1.1208833955555542</v>
      </c>
      <c r="U1149" s="20">
        <f>(0.5*'Vehicle Data'!$C$3*(E1149^2-E1148^2))/1000</f>
        <v>1.19659259259261</v>
      </c>
      <c r="V1149" s="20">
        <f t="shared" si="197"/>
        <v>3.37721234567899</v>
      </c>
      <c r="W1149" s="37">
        <f>SUM(V$3:V1149)/3600</f>
        <v>0.28195753360768161</v>
      </c>
      <c r="Y1149" s="3"/>
    </row>
    <row r="1150" spans="1:25" x14ac:dyDescent="0.3">
      <c r="A1150" s="10" t="s">
        <v>20</v>
      </c>
      <c r="B1150" s="10">
        <v>1147</v>
      </c>
      <c r="C1150" s="10">
        <v>125</v>
      </c>
      <c r="D1150" s="14">
        <v>22.7</v>
      </c>
      <c r="E1150" s="28">
        <f t="shared" si="189"/>
        <v>6.3055555555555554</v>
      </c>
      <c r="F1150" s="28">
        <f>SUM(E$3:E1150)</f>
        <v>9321.5833333333321</v>
      </c>
      <c r="G1150" s="33">
        <f t="shared" si="198"/>
        <v>-1.0277777777777781</v>
      </c>
      <c r="H1150" s="33">
        <f t="shared" si="196"/>
        <v>-0.5</v>
      </c>
      <c r="I1150" s="35">
        <f>'Vehicle Data'!$C$8</f>
        <v>185.52672000000001</v>
      </c>
      <c r="J1150" s="35">
        <f>0.5*'Vehicle Data'!$C$4*'Vehicle Data'!$C$9*'Vehicle Data'!$C$6*(Calculations!E1150^2)</f>
        <v>20.003271527777777</v>
      </c>
      <c r="K1150" s="35">
        <f>'Vehicle Data'!$C$3*G1150</f>
        <v>-1619.7777777777783</v>
      </c>
      <c r="L1150" s="35">
        <f t="shared" si="190"/>
        <v>-1414.2477862500004</v>
      </c>
      <c r="M1150" s="22">
        <f t="shared" si="188"/>
        <v>0</v>
      </c>
      <c r="N1150" s="22">
        <f>SUM(M$3:M1150)</f>
        <v>4389133.4127663234</v>
      </c>
      <c r="O1150" s="22">
        <f t="shared" si="191"/>
        <v>1.2192037257684232</v>
      </c>
      <c r="P1150" s="23">
        <f t="shared" si="192"/>
        <v>-8917.6179855208356</v>
      </c>
      <c r="Q1150" s="23">
        <f>SUMIF(P$3:P1150, "&lt;0")</f>
        <v>-2070263.7642535879</v>
      </c>
      <c r="R1150" s="23">
        <f t="shared" si="193"/>
        <v>0.57507326784821888</v>
      </c>
      <c r="S1150" s="20">
        <f t="shared" si="194"/>
        <v>-8917.6179855208356</v>
      </c>
      <c r="T1150" s="20">
        <f t="shared" si="195"/>
        <v>-8.9176179855208364</v>
      </c>
      <c r="U1150" s="20">
        <f>(0.5*'Vehicle Data'!$C$3*(E1150^2-E1149^2))/1000</f>
        <v>-6.0650462962963019</v>
      </c>
      <c r="V1150" s="20">
        <f t="shared" si="197"/>
        <v>5.8093111111111302</v>
      </c>
      <c r="W1150" s="37">
        <f>SUM(V$3:V1150)/3600</f>
        <v>0.28357123113854582</v>
      </c>
      <c r="Y1150" s="3"/>
    </row>
    <row r="1151" spans="1:25" x14ac:dyDescent="0.3">
      <c r="A1151" s="10" t="s">
        <v>20</v>
      </c>
      <c r="B1151" s="10">
        <v>1148</v>
      </c>
      <c r="C1151" s="10">
        <v>126</v>
      </c>
      <c r="D1151" s="14">
        <v>17.399999999999999</v>
      </c>
      <c r="E1151" s="28">
        <f t="shared" si="189"/>
        <v>4.833333333333333</v>
      </c>
      <c r="F1151" s="28">
        <f>SUM(E$3:E1151)</f>
        <v>9326.4166666666661</v>
      </c>
      <c r="G1151" s="33">
        <f t="shared" si="198"/>
        <v>-1.2361111111111109</v>
      </c>
      <c r="H1151" s="33">
        <f t="shared" si="196"/>
        <v>0.13888888888888917</v>
      </c>
      <c r="I1151" s="35">
        <f>'Vehicle Data'!$C$8</f>
        <v>185.52672000000001</v>
      </c>
      <c r="J1151" s="35">
        <f>0.5*'Vehicle Data'!$C$4*'Vehicle Data'!$C$9*'Vehicle Data'!$C$6*(Calculations!E1151^2)</f>
        <v>11.752974999999998</v>
      </c>
      <c r="K1151" s="35">
        <f>'Vehicle Data'!$C$3*G1151</f>
        <v>-1948.1111111111109</v>
      </c>
      <c r="L1151" s="35">
        <f t="shared" si="190"/>
        <v>-1750.8314161111109</v>
      </c>
      <c r="M1151" s="22">
        <f t="shared" si="188"/>
        <v>0</v>
      </c>
      <c r="N1151" s="22">
        <f>SUM(M$3:M1151)</f>
        <v>4389133.4127663234</v>
      </c>
      <c r="O1151" s="22">
        <f t="shared" si="191"/>
        <v>1.2192037257684232</v>
      </c>
      <c r="P1151" s="23">
        <f t="shared" si="192"/>
        <v>-8462.3518445370355</v>
      </c>
      <c r="Q1151" s="23">
        <f>SUMIF(P$3:P1151, "&lt;0")</f>
        <v>-2078726.116098125</v>
      </c>
      <c r="R1151" s="23">
        <f t="shared" si="193"/>
        <v>0.57742392113836805</v>
      </c>
      <c r="S1151" s="20">
        <f t="shared" si="194"/>
        <v>-8462.3518445370355</v>
      </c>
      <c r="T1151" s="20">
        <f t="shared" si="195"/>
        <v>-8.4623518445370358</v>
      </c>
      <c r="U1151" s="20">
        <f>(0.5*'Vehicle Data'!$C$3*(E1151^2-E1150^2))/1000</f>
        <v>-12.922348765432103</v>
      </c>
      <c r="V1151" s="20">
        <f t="shared" si="197"/>
        <v>5.4858419753086416</v>
      </c>
      <c r="W1151" s="37">
        <f>SUM(V$3:V1151)/3600</f>
        <v>0.28509507613168711</v>
      </c>
      <c r="Y1151" s="3"/>
    </row>
    <row r="1152" spans="1:25" x14ac:dyDescent="0.3">
      <c r="A1152" s="10" t="s">
        <v>20</v>
      </c>
      <c r="B1152" s="10">
        <v>1149</v>
      </c>
      <c r="C1152" s="10">
        <v>127</v>
      </c>
      <c r="D1152" s="14">
        <v>13.8</v>
      </c>
      <c r="E1152" s="28">
        <f t="shared" si="189"/>
        <v>3.8333333333333335</v>
      </c>
      <c r="F1152" s="28">
        <f>SUM(E$3:E1152)</f>
        <v>9330.25</v>
      </c>
      <c r="G1152" s="33">
        <f t="shared" si="198"/>
        <v>-0.74999999999999978</v>
      </c>
      <c r="H1152" s="33">
        <f t="shared" si="196"/>
        <v>0.49305555555555541</v>
      </c>
      <c r="I1152" s="35">
        <f>'Vehicle Data'!$C$8</f>
        <v>185.52672000000001</v>
      </c>
      <c r="J1152" s="35">
        <f>0.5*'Vehicle Data'!$C$4*'Vehicle Data'!$C$9*'Vehicle Data'!$C$6*(Calculations!E1152^2)</f>
        <v>7.3927750000000012</v>
      </c>
      <c r="K1152" s="35">
        <f>'Vehicle Data'!$C$3*G1152</f>
        <v>-1181.9999999999995</v>
      </c>
      <c r="L1152" s="35">
        <f t="shared" si="190"/>
        <v>-989.08050499999956</v>
      </c>
      <c r="M1152" s="22">
        <f t="shared" si="188"/>
        <v>0</v>
      </c>
      <c r="N1152" s="22">
        <f>SUM(M$3:M1152)</f>
        <v>4389133.4127663234</v>
      </c>
      <c r="O1152" s="22">
        <f t="shared" si="191"/>
        <v>1.2192037257684232</v>
      </c>
      <c r="P1152" s="23">
        <f t="shared" si="192"/>
        <v>-3791.4752691666649</v>
      </c>
      <c r="Q1152" s="23">
        <f>SUMIF(P$3:P1152, "&lt;0")</f>
        <v>-2082517.5913672918</v>
      </c>
      <c r="R1152" s="23">
        <f t="shared" si="193"/>
        <v>0.57847710871313662</v>
      </c>
      <c r="S1152" s="20">
        <f t="shared" si="194"/>
        <v>-3791.4752691666649</v>
      </c>
      <c r="T1152" s="20">
        <f t="shared" si="195"/>
        <v>-3.7914752691666651</v>
      </c>
      <c r="U1152" s="20">
        <f>(0.5*'Vehicle Data'!$C$3*(E1152^2-E1151^2))/1000</f>
        <v>-6.8293333333333281</v>
      </c>
      <c r="V1152" s="20">
        <f t="shared" si="197"/>
        <v>0</v>
      </c>
      <c r="W1152" s="37">
        <f>SUM(V$3:V1152)/3600</f>
        <v>0.28509507613168711</v>
      </c>
      <c r="Y1152" s="3"/>
    </row>
    <row r="1153" spans="1:25" x14ac:dyDescent="0.3">
      <c r="A1153" s="10" t="s">
        <v>20</v>
      </c>
      <c r="B1153" s="10">
        <v>1150</v>
      </c>
      <c r="C1153" s="10">
        <v>128</v>
      </c>
      <c r="D1153" s="14">
        <v>12</v>
      </c>
      <c r="E1153" s="28">
        <f t="shared" si="189"/>
        <v>3.333333333333333</v>
      </c>
      <c r="F1153" s="28">
        <f>SUM(E$3:E1153)</f>
        <v>9333.5833333333339</v>
      </c>
      <c r="G1153" s="33">
        <f t="shared" si="198"/>
        <v>-0.25000000000000011</v>
      </c>
      <c r="H1153" s="33">
        <f t="shared" si="196"/>
        <v>0.37499999999999989</v>
      </c>
      <c r="I1153" s="35">
        <f>'Vehicle Data'!$C$8</f>
        <v>185.52672000000001</v>
      </c>
      <c r="J1153" s="35">
        <f>0.5*'Vehicle Data'!$C$4*'Vehicle Data'!$C$9*'Vehicle Data'!$C$6*(Calculations!E1153^2)</f>
        <v>5.589999999999999</v>
      </c>
      <c r="K1153" s="35">
        <f>'Vehicle Data'!$C$3*G1153</f>
        <v>-394.00000000000017</v>
      </c>
      <c r="L1153" s="35">
        <f t="shared" si="190"/>
        <v>-202.88328000000016</v>
      </c>
      <c r="M1153" s="22">
        <f t="shared" si="188"/>
        <v>0</v>
      </c>
      <c r="N1153" s="22">
        <f>SUM(M$3:M1153)</f>
        <v>4389133.4127663234</v>
      </c>
      <c r="O1153" s="22">
        <f t="shared" si="191"/>
        <v>1.2192037257684232</v>
      </c>
      <c r="P1153" s="23">
        <f t="shared" si="192"/>
        <v>-676.27760000000046</v>
      </c>
      <c r="Q1153" s="23">
        <f>SUMIF(P$3:P1153, "&lt;0")</f>
        <v>-2083193.8689672917</v>
      </c>
      <c r="R1153" s="23">
        <f t="shared" si="193"/>
        <v>0.57866496360202546</v>
      </c>
      <c r="S1153" s="20">
        <f t="shared" si="194"/>
        <v>-676.27760000000046</v>
      </c>
      <c r="T1153" s="20">
        <f t="shared" si="195"/>
        <v>-0.67627760000000048</v>
      </c>
      <c r="U1153" s="20">
        <f>(0.5*'Vehicle Data'!$C$3*(E1153^2-E1152^2))/1000</f>
        <v>-2.8236666666666701</v>
      </c>
      <c r="V1153" s="20">
        <f t="shared" si="197"/>
        <v>0</v>
      </c>
      <c r="W1153" s="37">
        <f>SUM(V$3:V1153)/3600</f>
        <v>0.28509507613168711</v>
      </c>
      <c r="Y1153" s="3"/>
    </row>
    <row r="1154" spans="1:25" x14ac:dyDescent="0.3">
      <c r="A1154" s="10" t="s">
        <v>20</v>
      </c>
      <c r="B1154" s="10">
        <v>1151</v>
      </c>
      <c r="C1154" s="10">
        <v>129</v>
      </c>
      <c r="D1154" s="14">
        <v>12</v>
      </c>
      <c r="E1154" s="28">
        <f t="shared" si="189"/>
        <v>3.333333333333333</v>
      </c>
      <c r="F1154" s="28">
        <f>SUM(E$3:E1154)</f>
        <v>9336.9166666666679</v>
      </c>
      <c r="G1154" s="33">
        <f t="shared" si="198"/>
        <v>0</v>
      </c>
      <c r="H1154" s="33">
        <f t="shared" si="196"/>
        <v>0.25694444444444453</v>
      </c>
      <c r="I1154" s="35">
        <f>'Vehicle Data'!$C$8</f>
        <v>185.52672000000001</v>
      </c>
      <c r="J1154" s="35">
        <f>0.5*'Vehicle Data'!$C$4*'Vehicle Data'!$C$9*'Vehicle Data'!$C$6*(Calculations!E1154^2)</f>
        <v>5.589999999999999</v>
      </c>
      <c r="K1154" s="35">
        <f>'Vehicle Data'!$C$3*G1154</f>
        <v>0</v>
      </c>
      <c r="L1154" s="35">
        <f t="shared" si="190"/>
        <v>191.11672000000002</v>
      </c>
      <c r="M1154" s="22">
        <f t="shared" si="188"/>
        <v>0</v>
      </c>
      <c r="N1154" s="22">
        <f>SUM(M$3:M1154)</f>
        <v>4389133.4127663234</v>
      </c>
      <c r="O1154" s="22">
        <f t="shared" si="191"/>
        <v>1.2192037257684232</v>
      </c>
      <c r="P1154" s="23">
        <f t="shared" si="192"/>
        <v>0</v>
      </c>
      <c r="Q1154" s="23">
        <f>SUMIF(P$3:P1154, "&lt;0")</f>
        <v>-2083193.8689672917</v>
      </c>
      <c r="R1154" s="23">
        <f t="shared" si="193"/>
        <v>0.57866496360202546</v>
      </c>
      <c r="S1154" s="20">
        <f t="shared" si="194"/>
        <v>0</v>
      </c>
      <c r="T1154" s="20">
        <f t="shared" si="195"/>
        <v>0.63705573333333332</v>
      </c>
      <c r="U1154" s="20">
        <f>(0.5*'Vehicle Data'!$C$3*(E1154^2-E1153^2))/1000</f>
        <v>0</v>
      </c>
      <c r="V1154" s="20">
        <f t="shared" si="197"/>
        <v>0</v>
      </c>
      <c r="W1154" s="37">
        <f>SUM(V$3:V1154)/3600</f>
        <v>0.28509507613168711</v>
      </c>
      <c r="Y1154" s="3"/>
    </row>
    <row r="1155" spans="1:25" x14ac:dyDescent="0.3">
      <c r="A1155" s="10" t="s">
        <v>20</v>
      </c>
      <c r="B1155" s="10">
        <v>1152</v>
      </c>
      <c r="C1155" s="10">
        <v>130</v>
      </c>
      <c r="D1155" s="14">
        <v>12</v>
      </c>
      <c r="E1155" s="28">
        <f t="shared" si="189"/>
        <v>3.333333333333333</v>
      </c>
      <c r="F1155" s="28">
        <f>SUM(E$3:E1155)</f>
        <v>9340.2500000000018</v>
      </c>
      <c r="G1155" s="33">
        <f t="shared" si="198"/>
        <v>0.26388888888888895</v>
      </c>
      <c r="H1155" s="33">
        <f t="shared" si="196"/>
        <v>0.47222222222222227</v>
      </c>
      <c r="I1155" s="35">
        <f>'Vehicle Data'!$C$8</f>
        <v>185.52672000000001</v>
      </c>
      <c r="J1155" s="35">
        <f>0.5*'Vehicle Data'!$C$4*'Vehicle Data'!$C$9*'Vehicle Data'!$C$6*(Calculations!E1155^2)</f>
        <v>5.589999999999999</v>
      </c>
      <c r="K1155" s="35">
        <f>'Vehicle Data'!$C$3*G1155</f>
        <v>415.88888888888897</v>
      </c>
      <c r="L1155" s="35">
        <f t="shared" si="190"/>
        <v>607.00560888888901</v>
      </c>
      <c r="M1155" s="22">
        <f t="shared" ref="M1155:M1218" si="199">IF(G1155&gt;0,L1155*E1155,0)</f>
        <v>2023.3520296296299</v>
      </c>
      <c r="N1155" s="22">
        <f>SUM(M$3:M1155)</f>
        <v>4391156.7647959534</v>
      </c>
      <c r="O1155" s="22">
        <f t="shared" si="191"/>
        <v>1.219765767998876</v>
      </c>
      <c r="P1155" s="23">
        <f t="shared" si="192"/>
        <v>0</v>
      </c>
      <c r="Q1155" s="23">
        <f>SUMIF(P$3:P1155, "&lt;0")</f>
        <v>-2083193.8689672917</v>
      </c>
      <c r="R1155" s="23">
        <f t="shared" si="193"/>
        <v>0.57866496360202546</v>
      </c>
      <c r="S1155" s="20">
        <f t="shared" si="194"/>
        <v>2023.3520296296299</v>
      </c>
      <c r="T1155" s="20">
        <f t="shared" si="195"/>
        <v>2.0233520296296299</v>
      </c>
      <c r="U1155" s="20">
        <f>(0.5*'Vehicle Data'!$C$3*(E1155^2-E1154^2))/1000</f>
        <v>0</v>
      </c>
      <c r="V1155" s="20">
        <f t="shared" si="197"/>
        <v>0</v>
      </c>
      <c r="W1155" s="37">
        <f>SUM(V$3:V1155)/3600</f>
        <v>0.28509507613168711</v>
      </c>
      <c r="Y1155" s="3"/>
    </row>
    <row r="1156" spans="1:25" x14ac:dyDescent="0.3">
      <c r="A1156" s="10" t="s">
        <v>20</v>
      </c>
      <c r="B1156" s="10">
        <v>1153</v>
      </c>
      <c r="C1156" s="10">
        <v>131</v>
      </c>
      <c r="D1156" s="14">
        <v>13.9</v>
      </c>
      <c r="E1156" s="28">
        <f t="shared" ref="E1156:E1219" si="200">D1156/3.6</f>
        <v>3.8611111111111112</v>
      </c>
      <c r="F1156" s="28">
        <f>SUM(E$3:E1156)</f>
        <v>9344.1111111111131</v>
      </c>
      <c r="G1156" s="33">
        <f t="shared" si="198"/>
        <v>0.94444444444444453</v>
      </c>
      <c r="H1156" s="33">
        <f t="shared" si="196"/>
        <v>0.64583333333333326</v>
      </c>
      <c r="I1156" s="35">
        <f>'Vehicle Data'!$C$8</f>
        <v>185.52672000000001</v>
      </c>
      <c r="J1156" s="35">
        <f>0.5*'Vehicle Data'!$C$4*'Vehicle Data'!$C$9*'Vehicle Data'!$C$6*(Calculations!E1156^2)</f>
        <v>7.5003048611111112</v>
      </c>
      <c r="K1156" s="35">
        <f>'Vehicle Data'!$C$3*G1156</f>
        <v>1488.4444444444446</v>
      </c>
      <c r="L1156" s="35">
        <f t="shared" ref="L1156:L1219" si="201">SUM(I1156:K1156)</f>
        <v>1681.4714693055557</v>
      </c>
      <c r="M1156" s="22">
        <f t="shared" si="199"/>
        <v>6492.3481731520069</v>
      </c>
      <c r="N1156" s="22">
        <f>SUM(M$3:M1156)</f>
        <v>4397649.1129691051</v>
      </c>
      <c r="O1156" s="22">
        <f t="shared" ref="O1156:O1219" si="202">N1156/3600000</f>
        <v>1.2215691980469736</v>
      </c>
      <c r="P1156" s="23">
        <f t="shared" ref="P1156:P1219" si="203">IF(G1156&lt;0,E1156*L1156,0)</f>
        <v>0</v>
      </c>
      <c r="Q1156" s="23">
        <f>SUMIF(P$3:P1156, "&lt;0")</f>
        <v>-2083193.8689672917</v>
      </c>
      <c r="R1156" s="23">
        <f t="shared" ref="R1156:R1219" si="204">Q1156/3600000*-1</f>
        <v>0.57866496360202546</v>
      </c>
      <c r="S1156" s="20">
        <f t="shared" ref="S1156:S1219" si="205">IF(M1156&gt;0,M1156,P1156)</f>
        <v>6492.3481731520069</v>
      </c>
      <c r="T1156" s="20">
        <f t="shared" ref="T1156:T1219" si="206">L1156*E1156/1000</f>
        <v>6.4923481731520072</v>
      </c>
      <c r="U1156" s="20">
        <f>(0.5*'Vehicle Data'!$C$3*(E1156^2-E1155^2))/1000</f>
        <v>2.992089506172841</v>
      </c>
      <c r="V1156" s="20">
        <f t="shared" si="197"/>
        <v>0</v>
      </c>
      <c r="W1156" s="37">
        <f>SUM(V$3:V1156)/3600</f>
        <v>0.28509507613168711</v>
      </c>
      <c r="Y1156" s="3"/>
    </row>
    <row r="1157" spans="1:25" x14ac:dyDescent="0.3">
      <c r="A1157" s="10" t="s">
        <v>20</v>
      </c>
      <c r="B1157" s="10">
        <v>1154</v>
      </c>
      <c r="C1157" s="10">
        <v>132</v>
      </c>
      <c r="D1157" s="14">
        <v>18.8</v>
      </c>
      <c r="E1157" s="28">
        <f t="shared" si="200"/>
        <v>5.2222222222222223</v>
      </c>
      <c r="F1157" s="28">
        <f>SUM(E$3:E1157)</f>
        <v>9349.3333333333358</v>
      </c>
      <c r="G1157" s="33">
        <f t="shared" si="198"/>
        <v>1.5555555555555556</v>
      </c>
      <c r="H1157" s="33">
        <f t="shared" ref="H1157:H1220" si="207">($G1158-$G1156)/2</f>
        <v>0.29166666666666657</v>
      </c>
      <c r="I1157" s="35">
        <f>'Vehicle Data'!$C$8</f>
        <v>185.52672000000001</v>
      </c>
      <c r="J1157" s="35">
        <f>0.5*'Vehicle Data'!$C$4*'Vehicle Data'!$C$9*'Vehicle Data'!$C$6*(Calculations!E1157^2)</f>
        <v>13.720344444444445</v>
      </c>
      <c r="K1157" s="35">
        <f>'Vehicle Data'!$C$3*G1157</f>
        <v>2451.5555555555557</v>
      </c>
      <c r="L1157" s="35">
        <f t="shared" si="201"/>
        <v>2650.8026199999999</v>
      </c>
      <c r="M1157" s="22">
        <f t="shared" si="199"/>
        <v>13843.080348888889</v>
      </c>
      <c r="N1157" s="22">
        <f>SUM(M$3:M1157)</f>
        <v>4411492.1933179945</v>
      </c>
      <c r="O1157" s="22">
        <f t="shared" si="202"/>
        <v>1.2254144981438873</v>
      </c>
      <c r="P1157" s="23">
        <f t="shared" si="203"/>
        <v>0</v>
      </c>
      <c r="Q1157" s="23">
        <f>SUMIF(P$3:P1157, "&lt;0")</f>
        <v>-2083193.8689672917</v>
      </c>
      <c r="R1157" s="23">
        <f t="shared" si="204"/>
        <v>0.57866496360202546</v>
      </c>
      <c r="S1157" s="20">
        <f t="shared" si="205"/>
        <v>13843.080348888889</v>
      </c>
      <c r="T1157" s="20">
        <f t="shared" si="206"/>
        <v>13.843080348888888</v>
      </c>
      <c r="U1157" s="20">
        <f>(0.5*'Vehicle Data'!$C$3*(E1157^2-E1156^2))/1000</f>
        <v>9.7423796296296299</v>
      </c>
      <c r="V1157" s="20">
        <f t="shared" ref="V1157:V1220" si="208">IF(U1156-U1157&gt;0,(U1156-U1157)*0.8,0)</f>
        <v>0</v>
      </c>
      <c r="W1157" s="37">
        <f>SUM(V$3:V1157)/3600</f>
        <v>0.28509507613168711</v>
      </c>
      <c r="Y1157" s="3"/>
    </row>
    <row r="1158" spans="1:25" x14ac:dyDescent="0.3">
      <c r="A1158" s="10" t="s">
        <v>20</v>
      </c>
      <c r="B1158" s="10">
        <v>1155</v>
      </c>
      <c r="C1158" s="10">
        <v>133</v>
      </c>
      <c r="D1158" s="14">
        <v>25.1</v>
      </c>
      <c r="E1158" s="28">
        <f t="shared" si="200"/>
        <v>6.9722222222222223</v>
      </c>
      <c r="F1158" s="28">
        <f>SUM(E$3:E1158)</f>
        <v>9356.3055555555584</v>
      </c>
      <c r="G1158" s="33">
        <f t="shared" ref="G1158:G1221" si="209">($D1159-$D1157)/2/3.6</f>
        <v>1.5277777777777777</v>
      </c>
      <c r="H1158" s="33">
        <f t="shared" si="207"/>
        <v>-0.17361111111111138</v>
      </c>
      <c r="I1158" s="35">
        <f>'Vehicle Data'!$C$8</f>
        <v>185.52672000000001</v>
      </c>
      <c r="J1158" s="35">
        <f>0.5*'Vehicle Data'!$C$4*'Vehicle Data'!$C$9*'Vehicle Data'!$C$6*(Calculations!E1158^2)</f>
        <v>24.456638194444444</v>
      </c>
      <c r="K1158" s="35">
        <f>'Vehicle Data'!$C$3*G1158</f>
        <v>2407.7777777777778</v>
      </c>
      <c r="L1158" s="35">
        <f t="shared" si="201"/>
        <v>2617.7611359722223</v>
      </c>
      <c r="M1158" s="22">
        <f t="shared" si="199"/>
        <v>18251.612364695218</v>
      </c>
      <c r="N1158" s="22">
        <f>SUM(M$3:M1158)</f>
        <v>4429743.8056826899</v>
      </c>
      <c r="O1158" s="22">
        <f t="shared" si="202"/>
        <v>1.2304843904674139</v>
      </c>
      <c r="P1158" s="23">
        <f t="shared" si="203"/>
        <v>0</v>
      </c>
      <c r="Q1158" s="23">
        <f>SUMIF(P$3:P1158, "&lt;0")</f>
        <v>-2083193.8689672917</v>
      </c>
      <c r="R1158" s="23">
        <f t="shared" si="204"/>
        <v>0.57866496360202546</v>
      </c>
      <c r="S1158" s="20">
        <f t="shared" si="205"/>
        <v>18251.612364695218</v>
      </c>
      <c r="T1158" s="20">
        <f t="shared" si="206"/>
        <v>18.25161236469522</v>
      </c>
      <c r="U1158" s="20">
        <f>(0.5*'Vehicle Data'!$C$3*(E1158^2-E1157^2))/1000</f>
        <v>16.81613888888889</v>
      </c>
      <c r="V1158" s="20">
        <f t="shared" si="208"/>
        <v>0</v>
      </c>
      <c r="W1158" s="37">
        <f>SUM(V$3:V1158)/3600</f>
        <v>0.28509507613168711</v>
      </c>
      <c r="Y1158" s="3"/>
    </row>
    <row r="1159" spans="1:25" x14ac:dyDescent="0.3">
      <c r="A1159" s="10" t="s">
        <v>20</v>
      </c>
      <c r="B1159" s="10">
        <v>1156</v>
      </c>
      <c r="C1159" s="10">
        <v>134</v>
      </c>
      <c r="D1159" s="14">
        <v>29.8</v>
      </c>
      <c r="E1159" s="28">
        <f t="shared" si="200"/>
        <v>8.2777777777777786</v>
      </c>
      <c r="F1159" s="28">
        <f>SUM(E$3:E1159)</f>
        <v>9364.5833333333358</v>
      </c>
      <c r="G1159" s="33">
        <f t="shared" si="209"/>
        <v>1.2083333333333328</v>
      </c>
      <c r="H1159" s="33">
        <f t="shared" si="207"/>
        <v>-0.18055555555555536</v>
      </c>
      <c r="I1159" s="35">
        <f>'Vehicle Data'!$C$8</f>
        <v>185.52672000000001</v>
      </c>
      <c r="J1159" s="35">
        <f>0.5*'Vehicle Data'!$C$4*'Vehicle Data'!$C$9*'Vehicle Data'!$C$6*(Calculations!E1159^2)</f>
        <v>34.473219444444453</v>
      </c>
      <c r="K1159" s="35">
        <f>'Vehicle Data'!$C$3*G1159</f>
        <v>1904.3333333333326</v>
      </c>
      <c r="L1159" s="35">
        <f t="shared" si="201"/>
        <v>2124.333272777777</v>
      </c>
      <c r="M1159" s="22">
        <f t="shared" si="199"/>
        <v>17584.758757993823</v>
      </c>
      <c r="N1159" s="22">
        <f>SUM(M$3:M1159)</f>
        <v>4447328.5644406835</v>
      </c>
      <c r="O1159" s="22">
        <f t="shared" si="202"/>
        <v>1.2353690456779676</v>
      </c>
      <c r="P1159" s="23">
        <f t="shared" si="203"/>
        <v>0</v>
      </c>
      <c r="Q1159" s="23">
        <f>SUMIF(P$3:P1159, "&lt;0")</f>
        <v>-2083193.8689672917</v>
      </c>
      <c r="R1159" s="23">
        <f t="shared" si="204"/>
        <v>0.57866496360202546</v>
      </c>
      <c r="S1159" s="20">
        <f t="shared" si="205"/>
        <v>17584.758757993823</v>
      </c>
      <c r="T1159" s="20">
        <f t="shared" si="206"/>
        <v>17.584758757993821</v>
      </c>
      <c r="U1159" s="20">
        <f>(0.5*'Vehicle Data'!$C$3*(E1159^2-E1158^2))/1000</f>
        <v>15.688861111111121</v>
      </c>
      <c r="V1159" s="20">
        <f t="shared" si="208"/>
        <v>0.90182222222221498</v>
      </c>
      <c r="W1159" s="37">
        <f>SUM(V$3:V1159)/3600</f>
        <v>0.28534558230452661</v>
      </c>
      <c r="Y1159" s="3"/>
    </row>
    <row r="1160" spans="1:25" x14ac:dyDescent="0.3">
      <c r="A1160" s="10" t="s">
        <v>20</v>
      </c>
      <c r="B1160" s="10">
        <v>1157</v>
      </c>
      <c r="C1160" s="10">
        <v>135</v>
      </c>
      <c r="D1160" s="14">
        <v>33.799999999999997</v>
      </c>
      <c r="E1160" s="28">
        <f t="shared" si="200"/>
        <v>9.3888888888888875</v>
      </c>
      <c r="F1160" s="28">
        <f>SUM(E$3:E1160)</f>
        <v>9373.9722222222244</v>
      </c>
      <c r="G1160" s="33">
        <f t="shared" si="209"/>
        <v>1.166666666666667</v>
      </c>
      <c r="H1160" s="33">
        <f t="shared" si="207"/>
        <v>6.2500000000000333E-2</v>
      </c>
      <c r="I1160" s="35">
        <f>'Vehicle Data'!$C$8</f>
        <v>185.52672000000001</v>
      </c>
      <c r="J1160" s="35">
        <f>0.5*'Vehicle Data'!$C$4*'Vehicle Data'!$C$9*'Vehicle Data'!$C$6*(Calculations!E1160^2)</f>
        <v>44.348886111111099</v>
      </c>
      <c r="K1160" s="35">
        <f>'Vehicle Data'!$C$3*G1160</f>
        <v>1838.6666666666672</v>
      </c>
      <c r="L1160" s="35">
        <f t="shared" si="201"/>
        <v>2068.5422727777782</v>
      </c>
      <c r="M1160" s="22">
        <f t="shared" si="199"/>
        <v>19421.313561080249</v>
      </c>
      <c r="N1160" s="22">
        <f>SUM(M$3:M1160)</f>
        <v>4466749.8780017635</v>
      </c>
      <c r="O1160" s="22">
        <f t="shared" si="202"/>
        <v>1.2407638550004898</v>
      </c>
      <c r="P1160" s="23">
        <f t="shared" si="203"/>
        <v>0</v>
      </c>
      <c r="Q1160" s="23">
        <f>SUMIF(P$3:P1160, "&lt;0")</f>
        <v>-2083193.8689672917</v>
      </c>
      <c r="R1160" s="23">
        <f t="shared" si="204"/>
        <v>0.57866496360202546</v>
      </c>
      <c r="S1160" s="20">
        <f t="shared" si="205"/>
        <v>19421.313561080249</v>
      </c>
      <c r="T1160" s="20">
        <f t="shared" si="206"/>
        <v>19.42131356108025</v>
      </c>
      <c r="U1160" s="20">
        <f>(0.5*'Vehicle Data'!$C$3*(E1160^2-E1159^2))/1000</f>
        <v>15.468148148148117</v>
      </c>
      <c r="V1160" s="20">
        <f t="shared" si="208"/>
        <v>0.17657037037040341</v>
      </c>
      <c r="W1160" s="37">
        <f>SUM(V$3:V1160)/3600</f>
        <v>0.28539462962962947</v>
      </c>
      <c r="Y1160" s="3"/>
    </row>
    <row r="1161" spans="1:25" x14ac:dyDescent="0.3">
      <c r="A1161" s="10" t="s">
        <v>20</v>
      </c>
      <c r="B1161" s="10">
        <v>1158</v>
      </c>
      <c r="C1161" s="10">
        <v>136</v>
      </c>
      <c r="D1161" s="14">
        <v>38.200000000000003</v>
      </c>
      <c r="E1161" s="28">
        <f t="shared" si="200"/>
        <v>10.611111111111112</v>
      </c>
      <c r="F1161" s="28">
        <f>SUM(E$3:E1161)</f>
        <v>9384.5833333333358</v>
      </c>
      <c r="G1161" s="33">
        <f t="shared" si="209"/>
        <v>1.3333333333333335</v>
      </c>
      <c r="H1161" s="33">
        <f t="shared" si="207"/>
        <v>0.15972222222222177</v>
      </c>
      <c r="I1161" s="35">
        <f>'Vehicle Data'!$C$8</f>
        <v>185.52672000000001</v>
      </c>
      <c r="J1161" s="35">
        <f>0.5*'Vehicle Data'!$C$4*'Vehicle Data'!$C$9*'Vehicle Data'!$C$6*(Calculations!E1161^2)</f>
        <v>56.646886111111129</v>
      </c>
      <c r="K1161" s="35">
        <f>'Vehicle Data'!$C$3*G1161</f>
        <v>2101.3333333333335</v>
      </c>
      <c r="L1161" s="35">
        <f t="shared" si="201"/>
        <v>2343.5069394444445</v>
      </c>
      <c r="M1161" s="22">
        <f t="shared" si="199"/>
        <v>24867.212524104943</v>
      </c>
      <c r="N1161" s="22">
        <f>SUM(M$3:M1161)</f>
        <v>4491617.0905258683</v>
      </c>
      <c r="O1161" s="22">
        <f t="shared" si="202"/>
        <v>1.2476714140349634</v>
      </c>
      <c r="P1161" s="23">
        <f t="shared" si="203"/>
        <v>0</v>
      </c>
      <c r="Q1161" s="23">
        <f>SUMIF(P$3:P1161, "&lt;0")</f>
        <v>-2083193.8689672917</v>
      </c>
      <c r="R1161" s="23">
        <f t="shared" si="204"/>
        <v>0.57866496360202546</v>
      </c>
      <c r="S1161" s="20">
        <f t="shared" si="205"/>
        <v>24867.212524104943</v>
      </c>
      <c r="T1161" s="20">
        <f t="shared" si="206"/>
        <v>24.867212524104943</v>
      </c>
      <c r="U1161" s="20">
        <f>(0.5*'Vehicle Data'!$C$3*(E1161^2-E1160^2))/1000</f>
        <v>19.262222222222267</v>
      </c>
      <c r="V1161" s="20">
        <f t="shared" si="208"/>
        <v>0</v>
      </c>
      <c r="W1161" s="37">
        <f>SUM(V$3:V1161)/3600</f>
        <v>0.28539462962962947</v>
      </c>
      <c r="Y1161" s="3"/>
    </row>
    <row r="1162" spans="1:25" x14ac:dyDescent="0.3">
      <c r="A1162" s="10" t="s">
        <v>20</v>
      </c>
      <c r="B1162" s="10">
        <v>1159</v>
      </c>
      <c r="C1162" s="10">
        <v>137</v>
      </c>
      <c r="D1162" s="14">
        <v>43.4</v>
      </c>
      <c r="E1162" s="28">
        <f t="shared" si="200"/>
        <v>12.055555555555555</v>
      </c>
      <c r="F1162" s="28">
        <f>SUM(E$3:E1162)</f>
        <v>9396.6388888888905</v>
      </c>
      <c r="G1162" s="33">
        <f t="shared" si="209"/>
        <v>1.4861111111111105</v>
      </c>
      <c r="H1162" s="33">
        <f t="shared" si="207"/>
        <v>5.5555555555555358E-2</v>
      </c>
      <c r="I1162" s="35">
        <f>'Vehicle Data'!$C$8</f>
        <v>185.52672000000001</v>
      </c>
      <c r="J1162" s="35">
        <f>0.5*'Vehicle Data'!$C$4*'Vehicle Data'!$C$9*'Vehicle Data'!$C$6*(Calculations!E1162^2)</f>
        <v>73.118752777777772</v>
      </c>
      <c r="K1162" s="35">
        <f>'Vehicle Data'!$C$3*G1162</f>
        <v>2342.1111111111099</v>
      </c>
      <c r="L1162" s="35">
        <f t="shared" si="201"/>
        <v>2600.7565838888877</v>
      </c>
      <c r="M1162" s="22">
        <f t="shared" si="199"/>
        <v>31353.565483549366</v>
      </c>
      <c r="N1162" s="22">
        <f>SUM(M$3:M1162)</f>
        <v>4522970.656009418</v>
      </c>
      <c r="O1162" s="22">
        <f t="shared" si="202"/>
        <v>1.2563807377803939</v>
      </c>
      <c r="P1162" s="23">
        <f t="shared" si="203"/>
        <v>0</v>
      </c>
      <c r="Q1162" s="23">
        <f>SUMIF(P$3:P1162, "&lt;0")</f>
        <v>-2083193.8689672917</v>
      </c>
      <c r="R1162" s="23">
        <f t="shared" si="204"/>
        <v>0.57866496360202546</v>
      </c>
      <c r="S1162" s="20">
        <f t="shared" si="205"/>
        <v>31353.565483549366</v>
      </c>
      <c r="T1162" s="20">
        <f t="shared" si="206"/>
        <v>31.353565483549367</v>
      </c>
      <c r="U1162" s="20">
        <f>(0.5*'Vehicle Data'!$C$3*(E1162^2-E1161^2))/1000</f>
        <v>25.799703703703663</v>
      </c>
      <c r="V1162" s="20">
        <f t="shared" si="208"/>
        <v>0</v>
      </c>
      <c r="W1162" s="37">
        <f>SUM(V$3:V1162)/3600</f>
        <v>0.28539462962962947</v>
      </c>
      <c r="Y1162" s="3"/>
    </row>
    <row r="1163" spans="1:25" x14ac:dyDescent="0.3">
      <c r="A1163" s="10" t="s">
        <v>20</v>
      </c>
      <c r="B1163" s="10">
        <v>1160</v>
      </c>
      <c r="C1163" s="10">
        <v>138</v>
      </c>
      <c r="D1163" s="14">
        <v>48.9</v>
      </c>
      <c r="E1163" s="28">
        <f t="shared" si="200"/>
        <v>13.583333333333332</v>
      </c>
      <c r="F1163" s="28">
        <f>SUM(E$3:E1163)</f>
        <v>9410.2222222222244</v>
      </c>
      <c r="G1163" s="33">
        <f t="shared" si="209"/>
        <v>1.4444444444444442</v>
      </c>
      <c r="H1163" s="33">
        <f t="shared" si="207"/>
        <v>-0.12499999999999978</v>
      </c>
      <c r="I1163" s="35">
        <f>'Vehicle Data'!$C$8</f>
        <v>185.52672000000001</v>
      </c>
      <c r="J1163" s="35">
        <f>0.5*'Vehicle Data'!$C$4*'Vehicle Data'!$C$9*'Vehicle Data'!$C$6*(Calculations!E1163^2)</f>
        <v>92.825443749999977</v>
      </c>
      <c r="K1163" s="35">
        <f>'Vehicle Data'!$C$3*G1163</f>
        <v>2276.4444444444439</v>
      </c>
      <c r="L1163" s="35">
        <f t="shared" si="201"/>
        <v>2554.7966081944437</v>
      </c>
      <c r="M1163" s="22">
        <f t="shared" si="199"/>
        <v>34702.653927974527</v>
      </c>
      <c r="N1163" s="22">
        <f>SUM(M$3:M1163)</f>
        <v>4557673.3099373924</v>
      </c>
      <c r="O1163" s="22">
        <f t="shared" si="202"/>
        <v>1.266020363871498</v>
      </c>
      <c r="P1163" s="23">
        <f t="shared" si="203"/>
        <v>0</v>
      </c>
      <c r="Q1163" s="23">
        <f>SUMIF(P$3:P1163, "&lt;0")</f>
        <v>-2083193.8689672917</v>
      </c>
      <c r="R1163" s="23">
        <f t="shared" si="204"/>
        <v>0.57866496360202546</v>
      </c>
      <c r="S1163" s="20">
        <f t="shared" si="205"/>
        <v>34702.653927974527</v>
      </c>
      <c r="T1163" s="20">
        <f t="shared" si="206"/>
        <v>34.702653927974524</v>
      </c>
      <c r="U1163" s="20">
        <f>(0.5*'Vehicle Data'!$C$3*(E1163^2-E1162^2))/1000</f>
        <v>30.8663734567901</v>
      </c>
      <c r="V1163" s="20">
        <f t="shared" si="208"/>
        <v>0</v>
      </c>
      <c r="W1163" s="37">
        <f>SUM(V$3:V1163)/3600</f>
        <v>0.28539462962962947</v>
      </c>
      <c r="Y1163" s="3"/>
    </row>
    <row r="1164" spans="1:25" x14ac:dyDescent="0.3">
      <c r="A1164" s="10" t="s">
        <v>20</v>
      </c>
      <c r="B1164" s="10">
        <v>1161</v>
      </c>
      <c r="C1164" s="10">
        <v>139</v>
      </c>
      <c r="D1164" s="14">
        <v>53.8</v>
      </c>
      <c r="E1164" s="28">
        <f t="shared" si="200"/>
        <v>14.944444444444443</v>
      </c>
      <c r="F1164" s="28">
        <f>SUM(E$3:E1164)</f>
        <v>9425.1666666666697</v>
      </c>
      <c r="G1164" s="33">
        <f t="shared" si="209"/>
        <v>1.2361111111111109</v>
      </c>
      <c r="H1164" s="33">
        <f t="shared" si="207"/>
        <v>-0.18749999999999967</v>
      </c>
      <c r="I1164" s="35">
        <f>'Vehicle Data'!$C$8</f>
        <v>185.52672000000001</v>
      </c>
      <c r="J1164" s="35">
        <f>0.5*'Vehicle Data'!$C$4*'Vehicle Data'!$C$9*'Vehicle Data'!$C$6*(Calculations!E1164^2)</f>
        <v>112.36055277777776</v>
      </c>
      <c r="K1164" s="35">
        <f>'Vehicle Data'!$C$3*G1164</f>
        <v>1948.1111111111109</v>
      </c>
      <c r="L1164" s="35">
        <f t="shared" si="201"/>
        <v>2245.9983838888884</v>
      </c>
      <c r="M1164" s="22">
        <f t="shared" si="199"/>
        <v>33565.198070339495</v>
      </c>
      <c r="N1164" s="22">
        <f>SUM(M$3:M1164)</f>
        <v>4591238.5080077322</v>
      </c>
      <c r="O1164" s="22">
        <f t="shared" si="202"/>
        <v>1.2753440300021479</v>
      </c>
      <c r="P1164" s="23">
        <f t="shared" si="203"/>
        <v>0</v>
      </c>
      <c r="Q1164" s="23">
        <f>SUMIF(P$3:P1164, "&lt;0")</f>
        <v>-2083193.8689672917</v>
      </c>
      <c r="R1164" s="23">
        <f t="shared" si="204"/>
        <v>0.57866496360202546</v>
      </c>
      <c r="S1164" s="20">
        <f t="shared" si="205"/>
        <v>33565.198070339495</v>
      </c>
      <c r="T1164" s="20">
        <f t="shared" si="206"/>
        <v>33.565198070339491</v>
      </c>
      <c r="U1164" s="20">
        <f>(0.5*'Vehicle Data'!$C$3*(E1164^2-E1163^2))/1000</f>
        <v>30.597626543209877</v>
      </c>
      <c r="V1164" s="20">
        <f t="shared" si="208"/>
        <v>0.21499753086417855</v>
      </c>
      <c r="W1164" s="37">
        <f>SUM(V$3:V1164)/3600</f>
        <v>0.28545435116598067</v>
      </c>
      <c r="Y1164" s="3"/>
    </row>
    <row r="1165" spans="1:25" x14ac:dyDescent="0.3">
      <c r="A1165" s="10" t="s">
        <v>20</v>
      </c>
      <c r="B1165" s="10">
        <v>1162</v>
      </c>
      <c r="C1165" s="10">
        <v>140</v>
      </c>
      <c r="D1165" s="14">
        <v>57.8</v>
      </c>
      <c r="E1165" s="28">
        <f t="shared" si="200"/>
        <v>16.055555555555554</v>
      </c>
      <c r="F1165" s="28">
        <f>SUM(E$3:E1165)</f>
        <v>9441.2222222222244</v>
      </c>
      <c r="G1165" s="33">
        <f t="shared" si="209"/>
        <v>1.0694444444444449</v>
      </c>
      <c r="H1165" s="33">
        <f t="shared" si="207"/>
        <v>-0.11805555555555525</v>
      </c>
      <c r="I1165" s="35">
        <f>'Vehicle Data'!$C$8</f>
        <v>185.52672000000001</v>
      </c>
      <c r="J1165" s="35">
        <f>0.5*'Vehicle Data'!$C$4*'Vehicle Data'!$C$9*'Vehicle Data'!$C$6*(Calculations!E1165^2)</f>
        <v>129.68955277777772</v>
      </c>
      <c r="K1165" s="35">
        <f>'Vehicle Data'!$C$3*G1165</f>
        <v>1685.444444444445</v>
      </c>
      <c r="L1165" s="35">
        <f t="shared" si="201"/>
        <v>2000.6607172222227</v>
      </c>
      <c r="M1165" s="22">
        <f t="shared" si="199"/>
        <v>32121.719293179016</v>
      </c>
      <c r="N1165" s="22">
        <f>SUM(M$3:M1165)</f>
        <v>4623360.2273009112</v>
      </c>
      <c r="O1165" s="22">
        <f t="shared" si="202"/>
        <v>1.2842667298058086</v>
      </c>
      <c r="P1165" s="23">
        <f t="shared" si="203"/>
        <v>0</v>
      </c>
      <c r="Q1165" s="23">
        <f>SUMIF(P$3:P1165, "&lt;0")</f>
        <v>-2083193.8689672917</v>
      </c>
      <c r="R1165" s="23">
        <f t="shared" si="204"/>
        <v>0.57866496360202546</v>
      </c>
      <c r="S1165" s="20">
        <f t="shared" si="205"/>
        <v>32121.719293179016</v>
      </c>
      <c r="T1165" s="20">
        <f t="shared" si="206"/>
        <v>32.121719293179019</v>
      </c>
      <c r="U1165" s="20">
        <f>(0.5*'Vehicle Data'!$C$3*(E1165^2-E1164^2))/1000</f>
        <v>27.142222222222188</v>
      </c>
      <c r="V1165" s="20">
        <f t="shared" si="208"/>
        <v>2.7643234567901516</v>
      </c>
      <c r="W1165" s="37">
        <f>SUM(V$3:V1165)/3600</f>
        <v>0.2862222187928668</v>
      </c>
      <c r="Y1165" s="3"/>
    </row>
    <row r="1166" spans="1:25" x14ac:dyDescent="0.3">
      <c r="A1166" s="10" t="s">
        <v>20</v>
      </c>
      <c r="B1166" s="10">
        <v>1163</v>
      </c>
      <c r="C1166" s="10">
        <v>141</v>
      </c>
      <c r="D1166" s="14">
        <v>61.5</v>
      </c>
      <c r="E1166" s="28">
        <f t="shared" si="200"/>
        <v>17.083333333333332</v>
      </c>
      <c r="F1166" s="28">
        <f>SUM(E$3:E1166)</f>
        <v>9458.3055555555584</v>
      </c>
      <c r="G1166" s="33">
        <f t="shared" si="209"/>
        <v>1.0000000000000004</v>
      </c>
      <c r="H1166" s="33">
        <f t="shared" si="207"/>
        <v>-5.5555555555555358E-2</v>
      </c>
      <c r="I1166" s="35">
        <f>'Vehicle Data'!$C$8</f>
        <v>185.52672000000001</v>
      </c>
      <c r="J1166" s="35">
        <f>0.5*'Vehicle Data'!$C$4*'Vehicle Data'!$C$9*'Vehicle Data'!$C$6*(Calculations!E1166^2)</f>
        <v>146.82484374999996</v>
      </c>
      <c r="K1166" s="35">
        <f>'Vehicle Data'!$C$3*G1166</f>
        <v>1576.0000000000007</v>
      </c>
      <c r="L1166" s="35">
        <f t="shared" si="201"/>
        <v>1908.3515637500007</v>
      </c>
      <c r="M1166" s="22">
        <f t="shared" si="199"/>
        <v>32601.005880729175</v>
      </c>
      <c r="N1166" s="22">
        <f>SUM(M$3:M1166)</f>
        <v>4655961.2331816405</v>
      </c>
      <c r="O1166" s="22">
        <f t="shared" si="202"/>
        <v>1.2933225647726778</v>
      </c>
      <c r="P1166" s="23">
        <f t="shared" si="203"/>
        <v>0</v>
      </c>
      <c r="Q1166" s="23">
        <f>SUMIF(P$3:P1166, "&lt;0")</f>
        <v>-2083193.8689672917</v>
      </c>
      <c r="R1166" s="23">
        <f t="shared" si="204"/>
        <v>0.57866496360202546</v>
      </c>
      <c r="S1166" s="20">
        <f t="shared" si="205"/>
        <v>32601.005880729175</v>
      </c>
      <c r="T1166" s="20">
        <f t="shared" si="206"/>
        <v>32.601005880729176</v>
      </c>
      <c r="U1166" s="20">
        <f>(0.5*'Vehicle Data'!$C$3*(E1166^2-E1165^2))/1000</f>
        <v>26.838817901234592</v>
      </c>
      <c r="V1166" s="20">
        <f t="shared" si="208"/>
        <v>0.24272345679007687</v>
      </c>
      <c r="W1166" s="37">
        <f>SUM(V$3:V1166)/3600</f>
        <v>0.28628964197530854</v>
      </c>
      <c r="Y1166" s="3"/>
    </row>
    <row r="1167" spans="1:25" x14ac:dyDescent="0.3">
      <c r="A1167" s="10" t="s">
        <v>20</v>
      </c>
      <c r="B1167" s="10">
        <v>1164</v>
      </c>
      <c r="C1167" s="10">
        <v>142</v>
      </c>
      <c r="D1167" s="14">
        <v>65</v>
      </c>
      <c r="E1167" s="28">
        <f t="shared" si="200"/>
        <v>18.055555555555554</v>
      </c>
      <c r="F1167" s="28">
        <f>SUM(E$3:E1167)</f>
        <v>9476.3611111111131</v>
      </c>
      <c r="G1167" s="33">
        <f t="shared" si="209"/>
        <v>0.95833333333333415</v>
      </c>
      <c r="H1167" s="33">
        <f t="shared" si="207"/>
        <v>-4.1666666666667296E-2</v>
      </c>
      <c r="I1167" s="35">
        <f>'Vehicle Data'!$C$8</f>
        <v>185.52672000000001</v>
      </c>
      <c r="J1167" s="35">
        <f>0.5*'Vehicle Data'!$C$4*'Vehicle Data'!$C$9*'Vehicle Data'!$C$6*(Calculations!E1167^2)</f>
        <v>164.01215277777774</v>
      </c>
      <c r="K1167" s="35">
        <f>'Vehicle Data'!$C$3*G1167</f>
        <v>1510.3333333333346</v>
      </c>
      <c r="L1167" s="35">
        <f t="shared" si="201"/>
        <v>1859.8722061111125</v>
      </c>
      <c r="M1167" s="22">
        <f t="shared" si="199"/>
        <v>33581.025943672859</v>
      </c>
      <c r="N1167" s="22">
        <f>SUM(M$3:M1167)</f>
        <v>4689542.2591253137</v>
      </c>
      <c r="O1167" s="22">
        <f t="shared" si="202"/>
        <v>1.3026506275348093</v>
      </c>
      <c r="P1167" s="23">
        <f t="shared" si="203"/>
        <v>0</v>
      </c>
      <c r="Q1167" s="23">
        <f>SUMIF(P$3:P1167, "&lt;0")</f>
        <v>-2083193.8689672917</v>
      </c>
      <c r="R1167" s="23">
        <f t="shared" si="204"/>
        <v>0.57866496360202546</v>
      </c>
      <c r="S1167" s="20">
        <f t="shared" si="205"/>
        <v>33581.025943672859</v>
      </c>
      <c r="T1167" s="20">
        <f t="shared" si="206"/>
        <v>33.581025943672856</v>
      </c>
      <c r="U1167" s="20">
        <f>(0.5*'Vehicle Data'!$C$3*(E1167^2-E1166^2))/1000</f>
        <v>26.920293209876526</v>
      </c>
      <c r="V1167" s="20">
        <f t="shared" si="208"/>
        <v>0</v>
      </c>
      <c r="W1167" s="37">
        <f>SUM(V$3:V1167)/3600</f>
        <v>0.28628964197530854</v>
      </c>
      <c r="Y1167" s="3"/>
    </row>
    <row r="1168" spans="1:25" x14ac:dyDescent="0.3">
      <c r="A1168" s="10" t="s">
        <v>20</v>
      </c>
      <c r="B1168" s="10">
        <v>1165</v>
      </c>
      <c r="C1168" s="10">
        <v>143</v>
      </c>
      <c r="D1168" s="14">
        <v>68.400000000000006</v>
      </c>
      <c r="E1168" s="28">
        <f t="shared" si="200"/>
        <v>19</v>
      </c>
      <c r="F1168" s="28">
        <f>SUM(E$3:E1168)</f>
        <v>9495.3611111111131</v>
      </c>
      <c r="G1168" s="33">
        <f t="shared" si="209"/>
        <v>0.91666666666666585</v>
      </c>
      <c r="H1168" s="33">
        <f t="shared" si="207"/>
        <v>-0.15972222222222304</v>
      </c>
      <c r="I1168" s="35">
        <f>'Vehicle Data'!$C$8</f>
        <v>185.52672000000001</v>
      </c>
      <c r="J1168" s="35">
        <f>0.5*'Vehicle Data'!$C$4*'Vehicle Data'!$C$9*'Vehicle Data'!$C$6*(Calculations!E1168^2)</f>
        <v>181.6191</v>
      </c>
      <c r="K1168" s="35">
        <f>'Vehicle Data'!$C$3*G1168</f>
        <v>1444.6666666666654</v>
      </c>
      <c r="L1168" s="35">
        <f t="shared" si="201"/>
        <v>1811.8124866666653</v>
      </c>
      <c r="M1168" s="22">
        <f t="shared" si="199"/>
        <v>34424.437246666639</v>
      </c>
      <c r="N1168" s="22">
        <f>SUM(M$3:M1168)</f>
        <v>4723966.69637198</v>
      </c>
      <c r="O1168" s="22">
        <f t="shared" si="202"/>
        <v>1.3122129712144388</v>
      </c>
      <c r="P1168" s="23">
        <f t="shared" si="203"/>
        <v>0</v>
      </c>
      <c r="Q1168" s="23">
        <f>SUMIF(P$3:P1168, "&lt;0")</f>
        <v>-2083193.8689672917</v>
      </c>
      <c r="R1168" s="23">
        <f t="shared" si="204"/>
        <v>0.57866496360202546</v>
      </c>
      <c r="S1168" s="20">
        <f t="shared" si="205"/>
        <v>34424.437246666639</v>
      </c>
      <c r="T1168" s="20">
        <f t="shared" si="206"/>
        <v>34.424437246666642</v>
      </c>
      <c r="U1168" s="20">
        <f>(0.5*'Vehicle Data'!$C$3*(E1168^2-E1167^2))/1000</f>
        <v>27.577567901234634</v>
      </c>
      <c r="V1168" s="20">
        <f t="shared" si="208"/>
        <v>0</v>
      </c>
      <c r="W1168" s="37">
        <f>SUM(V$3:V1168)/3600</f>
        <v>0.28628964197530854</v>
      </c>
      <c r="Y1168" s="3"/>
    </row>
    <row r="1169" spans="1:25" x14ac:dyDescent="0.3">
      <c r="A1169" s="10" t="s">
        <v>20</v>
      </c>
      <c r="B1169" s="10">
        <v>1166</v>
      </c>
      <c r="C1169" s="10">
        <v>144</v>
      </c>
      <c r="D1169" s="14">
        <v>71.599999999999994</v>
      </c>
      <c r="E1169" s="28">
        <f t="shared" si="200"/>
        <v>19.888888888888886</v>
      </c>
      <c r="F1169" s="28">
        <f>SUM(E$3:E1169)</f>
        <v>9515.2500000000018</v>
      </c>
      <c r="G1169" s="33">
        <f t="shared" si="209"/>
        <v>0.63888888888888806</v>
      </c>
      <c r="H1169" s="33">
        <f t="shared" si="207"/>
        <v>-0.2708333333333327</v>
      </c>
      <c r="I1169" s="35">
        <f>'Vehicle Data'!$C$8</f>
        <v>185.52672000000001</v>
      </c>
      <c r="J1169" s="35">
        <f>0.5*'Vehicle Data'!$C$4*'Vehicle Data'!$C$9*'Vehicle Data'!$C$6*(Calculations!E1169^2)</f>
        <v>199.01021111111106</v>
      </c>
      <c r="K1169" s="35">
        <f>'Vehicle Data'!$C$3*G1169</f>
        <v>1006.8888888888875</v>
      </c>
      <c r="L1169" s="35">
        <f t="shared" si="201"/>
        <v>1391.4258199999986</v>
      </c>
      <c r="M1169" s="22">
        <f t="shared" si="199"/>
        <v>27673.913531111077</v>
      </c>
      <c r="N1169" s="22">
        <f>SUM(M$3:M1169)</f>
        <v>4751640.6099030906</v>
      </c>
      <c r="O1169" s="22">
        <f t="shared" si="202"/>
        <v>1.3199001694175252</v>
      </c>
      <c r="P1169" s="23">
        <f t="shared" si="203"/>
        <v>0</v>
      </c>
      <c r="Q1169" s="23">
        <f>SUMIF(P$3:P1169, "&lt;0")</f>
        <v>-2083193.8689672917</v>
      </c>
      <c r="R1169" s="23">
        <f t="shared" si="204"/>
        <v>0.57866496360202546</v>
      </c>
      <c r="S1169" s="20">
        <f t="shared" si="205"/>
        <v>27673.913531111077</v>
      </c>
      <c r="T1169" s="20">
        <f t="shared" si="206"/>
        <v>27.673913531111076</v>
      </c>
      <c r="U1169" s="20">
        <f>(0.5*'Vehicle Data'!$C$3*(E1169^2-E1168^2))/1000</f>
        <v>27.239506172839413</v>
      </c>
      <c r="V1169" s="20">
        <f t="shared" si="208"/>
        <v>0.27044938271617697</v>
      </c>
      <c r="W1169" s="37">
        <f>SUM(V$3:V1169)/3600</f>
        <v>0.28636476680384076</v>
      </c>
      <c r="Y1169" s="3"/>
    </row>
    <row r="1170" spans="1:25" x14ac:dyDescent="0.3">
      <c r="A1170" s="10" t="s">
        <v>20</v>
      </c>
      <c r="B1170" s="10">
        <v>1167</v>
      </c>
      <c r="C1170" s="10">
        <v>145</v>
      </c>
      <c r="D1170" s="14">
        <v>73</v>
      </c>
      <c r="E1170" s="28">
        <f t="shared" si="200"/>
        <v>20.277777777777779</v>
      </c>
      <c r="F1170" s="28">
        <f>SUM(E$3:E1170)</f>
        <v>9535.5277777777792</v>
      </c>
      <c r="G1170" s="33">
        <f t="shared" si="209"/>
        <v>0.37500000000000039</v>
      </c>
      <c r="H1170" s="33">
        <f t="shared" si="207"/>
        <v>-9.7222222222221627E-2</v>
      </c>
      <c r="I1170" s="35">
        <f>'Vehicle Data'!$C$8</f>
        <v>185.52672000000001</v>
      </c>
      <c r="J1170" s="35">
        <f>0.5*'Vehicle Data'!$C$4*'Vehicle Data'!$C$9*'Vehicle Data'!$C$6*(Calculations!E1170^2)</f>
        <v>206.86881944444445</v>
      </c>
      <c r="K1170" s="35">
        <f>'Vehicle Data'!$C$3*G1170</f>
        <v>591.00000000000057</v>
      </c>
      <c r="L1170" s="35">
        <f t="shared" si="201"/>
        <v>983.39553944444503</v>
      </c>
      <c r="M1170" s="22">
        <f t="shared" si="199"/>
        <v>19941.07621651236</v>
      </c>
      <c r="N1170" s="22">
        <f>SUM(M$3:M1170)</f>
        <v>4771581.686119603</v>
      </c>
      <c r="O1170" s="22">
        <f t="shared" si="202"/>
        <v>1.3254393572554453</v>
      </c>
      <c r="P1170" s="23">
        <f t="shared" si="203"/>
        <v>0</v>
      </c>
      <c r="Q1170" s="23">
        <f>SUMIF(P$3:P1170, "&lt;0")</f>
        <v>-2083193.8689672917</v>
      </c>
      <c r="R1170" s="23">
        <f t="shared" si="204"/>
        <v>0.57866496360202546</v>
      </c>
      <c r="S1170" s="20">
        <f t="shared" si="205"/>
        <v>19941.07621651236</v>
      </c>
      <c r="T1170" s="20">
        <f t="shared" si="206"/>
        <v>19.941076216512361</v>
      </c>
      <c r="U1170" s="20">
        <f>(0.5*'Vehicle Data'!$C$3*(E1170^2-E1169^2))/1000</f>
        <v>12.30885185185195</v>
      </c>
      <c r="V1170" s="20">
        <f t="shared" si="208"/>
        <v>11.944523456789971</v>
      </c>
      <c r="W1170" s="37">
        <f>SUM(V$3:V1170)/3600</f>
        <v>0.28968268998628244</v>
      </c>
      <c r="Y1170" s="3"/>
    </row>
    <row r="1171" spans="1:25" x14ac:dyDescent="0.3">
      <c r="A1171" s="10" t="s">
        <v>20</v>
      </c>
      <c r="B1171" s="10">
        <v>1168</v>
      </c>
      <c r="C1171" s="10">
        <v>146</v>
      </c>
      <c r="D1171" s="14">
        <v>74.3</v>
      </c>
      <c r="E1171" s="28">
        <f t="shared" si="200"/>
        <v>20.638888888888889</v>
      </c>
      <c r="F1171" s="28">
        <f>SUM(E$3:E1171)</f>
        <v>9556.1666666666679</v>
      </c>
      <c r="G1171" s="33">
        <f t="shared" si="209"/>
        <v>0.44444444444444481</v>
      </c>
      <c r="H1171" s="33">
        <f t="shared" si="207"/>
        <v>6.2500000000000416E-2</v>
      </c>
      <c r="I1171" s="35">
        <f>'Vehicle Data'!$C$8</f>
        <v>185.52672000000001</v>
      </c>
      <c r="J1171" s="35">
        <f>0.5*'Vehicle Data'!$C$4*'Vehicle Data'!$C$9*'Vehicle Data'!$C$6*(Calculations!E1171^2)</f>
        <v>214.30235486111113</v>
      </c>
      <c r="K1171" s="35">
        <f>'Vehicle Data'!$C$3*G1171</f>
        <v>700.44444444444503</v>
      </c>
      <c r="L1171" s="35">
        <f t="shared" si="201"/>
        <v>1100.2735193055562</v>
      </c>
      <c r="M1171" s="22">
        <f t="shared" si="199"/>
        <v>22708.422912334117</v>
      </c>
      <c r="N1171" s="22">
        <f>SUM(M$3:M1171)</f>
        <v>4794290.1090319371</v>
      </c>
      <c r="O1171" s="22">
        <f t="shared" si="202"/>
        <v>1.3317472525088714</v>
      </c>
      <c r="P1171" s="23">
        <f t="shared" si="203"/>
        <v>0</v>
      </c>
      <c r="Q1171" s="23">
        <f>SUMIF(P$3:P1171, "&lt;0")</f>
        <v>-2083193.8689672917</v>
      </c>
      <c r="R1171" s="23">
        <f t="shared" si="204"/>
        <v>0.57866496360202546</v>
      </c>
      <c r="S1171" s="20">
        <f t="shared" si="205"/>
        <v>22708.422912334117</v>
      </c>
      <c r="T1171" s="20">
        <f t="shared" si="206"/>
        <v>22.708422912334118</v>
      </c>
      <c r="U1171" s="20">
        <f>(0.5*'Vehicle Data'!$C$3*(E1171^2-E1170^2))/1000</f>
        <v>11.643064814814835</v>
      </c>
      <c r="V1171" s="20">
        <f t="shared" si="208"/>
        <v>0.53262962962969174</v>
      </c>
      <c r="W1171" s="37">
        <f>SUM(V$3:V1171)/3600</f>
        <v>0.28983064266117953</v>
      </c>
      <c r="Y1171" s="3"/>
    </row>
    <row r="1172" spans="1:25" x14ac:dyDescent="0.3">
      <c r="A1172" s="10" t="s">
        <v>20</v>
      </c>
      <c r="B1172" s="10">
        <v>1169</v>
      </c>
      <c r="C1172" s="10">
        <v>147</v>
      </c>
      <c r="D1172" s="14">
        <v>76.2</v>
      </c>
      <c r="E1172" s="28">
        <f t="shared" si="200"/>
        <v>21.166666666666668</v>
      </c>
      <c r="F1172" s="28">
        <f>SUM(E$3:E1172)</f>
        <v>9577.3333333333339</v>
      </c>
      <c r="G1172" s="33">
        <f t="shared" si="209"/>
        <v>0.50000000000000122</v>
      </c>
      <c r="H1172" s="33">
        <f t="shared" si="207"/>
        <v>6.944444444444059E-3</v>
      </c>
      <c r="I1172" s="35">
        <f>'Vehicle Data'!$C$8</f>
        <v>185.52672000000001</v>
      </c>
      <c r="J1172" s="35">
        <f>0.5*'Vehicle Data'!$C$4*'Vehicle Data'!$C$9*'Vehicle Data'!$C$6*(Calculations!E1172^2)</f>
        <v>225.40277500000002</v>
      </c>
      <c r="K1172" s="35">
        <f>'Vehicle Data'!$C$3*G1172</f>
        <v>788.00000000000193</v>
      </c>
      <c r="L1172" s="35">
        <f t="shared" si="201"/>
        <v>1198.9294950000019</v>
      </c>
      <c r="M1172" s="22">
        <f t="shared" si="199"/>
        <v>25377.34097750004</v>
      </c>
      <c r="N1172" s="22">
        <f>SUM(M$3:M1172)</f>
        <v>4819667.4500094373</v>
      </c>
      <c r="O1172" s="22">
        <f t="shared" si="202"/>
        <v>1.3387965138915103</v>
      </c>
      <c r="P1172" s="23">
        <f t="shared" si="203"/>
        <v>0</v>
      </c>
      <c r="Q1172" s="23">
        <f>SUMIF(P$3:P1172, "&lt;0")</f>
        <v>-2083193.8689672917</v>
      </c>
      <c r="R1172" s="23">
        <f t="shared" si="204"/>
        <v>0.57866496360202546</v>
      </c>
      <c r="S1172" s="20">
        <f t="shared" si="205"/>
        <v>25377.34097750004</v>
      </c>
      <c r="T1172" s="20">
        <f t="shared" si="206"/>
        <v>25.37734097750004</v>
      </c>
      <c r="U1172" s="20">
        <f>(0.5*'Vehicle Data'!$C$3*(E1172^2-E1171^2))/1000</f>
        <v>17.386466049382729</v>
      </c>
      <c r="V1172" s="20">
        <f t="shared" si="208"/>
        <v>0</v>
      </c>
      <c r="W1172" s="37">
        <f>SUM(V$3:V1172)/3600</f>
        <v>0.28983064266117953</v>
      </c>
      <c r="Y1172" s="3"/>
    </row>
    <row r="1173" spans="1:25" x14ac:dyDescent="0.3">
      <c r="A1173" s="10" t="s">
        <v>20</v>
      </c>
      <c r="B1173" s="10">
        <v>1170</v>
      </c>
      <c r="C1173" s="10">
        <v>148</v>
      </c>
      <c r="D1173" s="14">
        <v>77.900000000000006</v>
      </c>
      <c r="E1173" s="28">
        <f t="shared" si="200"/>
        <v>21.638888888888889</v>
      </c>
      <c r="F1173" s="28">
        <f>SUM(E$3:E1173)</f>
        <v>9598.9722222222226</v>
      </c>
      <c r="G1173" s="33">
        <f t="shared" si="209"/>
        <v>0.45833333333333293</v>
      </c>
      <c r="H1173" s="33">
        <f t="shared" si="207"/>
        <v>-3.4722222222223237E-2</v>
      </c>
      <c r="I1173" s="35">
        <f>'Vehicle Data'!$C$8</f>
        <v>185.52672000000001</v>
      </c>
      <c r="J1173" s="35">
        <f>0.5*'Vehicle Data'!$C$4*'Vehicle Data'!$C$9*'Vehicle Data'!$C$6*(Calculations!E1173^2)</f>
        <v>235.57230486111112</v>
      </c>
      <c r="K1173" s="35">
        <f>'Vehicle Data'!$C$3*G1173</f>
        <v>722.33333333333269</v>
      </c>
      <c r="L1173" s="35">
        <f t="shared" si="201"/>
        <v>1143.4323581944439</v>
      </c>
      <c r="M1173" s="22">
        <f t="shared" si="199"/>
        <v>24742.605750929772</v>
      </c>
      <c r="N1173" s="22">
        <f>SUM(M$3:M1173)</f>
        <v>4844410.0557603668</v>
      </c>
      <c r="O1173" s="22">
        <f t="shared" si="202"/>
        <v>1.3456694599334353</v>
      </c>
      <c r="P1173" s="23">
        <f t="shared" si="203"/>
        <v>0</v>
      </c>
      <c r="Q1173" s="23">
        <f>SUMIF(P$3:P1173, "&lt;0")</f>
        <v>-2083193.8689672917</v>
      </c>
      <c r="R1173" s="23">
        <f t="shared" si="204"/>
        <v>0.57866496360202546</v>
      </c>
      <c r="S1173" s="20">
        <f t="shared" si="205"/>
        <v>24742.605750929772</v>
      </c>
      <c r="T1173" s="20">
        <f t="shared" si="206"/>
        <v>24.742605750929773</v>
      </c>
      <c r="U1173" s="20">
        <f>(0.5*'Vehicle Data'!$C$3*(E1173^2-E1172^2))/1000</f>
        <v>15.928422839506156</v>
      </c>
      <c r="V1173" s="20">
        <f t="shared" si="208"/>
        <v>1.1664345679012584</v>
      </c>
      <c r="W1173" s="37">
        <f>SUM(V$3:V1173)/3600</f>
        <v>0.29015465226337434</v>
      </c>
      <c r="Y1173" s="3"/>
    </row>
    <row r="1174" spans="1:25" x14ac:dyDescent="0.3">
      <c r="A1174" s="10" t="s">
        <v>20</v>
      </c>
      <c r="B1174" s="10">
        <v>1171</v>
      </c>
      <c r="C1174" s="10">
        <v>149</v>
      </c>
      <c r="D1174" s="14">
        <v>79.5</v>
      </c>
      <c r="E1174" s="28">
        <f t="shared" si="200"/>
        <v>22.083333333333332</v>
      </c>
      <c r="F1174" s="28">
        <f>SUM(E$3:E1174)</f>
        <v>9621.0555555555566</v>
      </c>
      <c r="G1174" s="33">
        <f t="shared" si="209"/>
        <v>0.43055555555555475</v>
      </c>
      <c r="H1174" s="33">
        <f t="shared" si="207"/>
        <v>-3.472222222222221E-2</v>
      </c>
      <c r="I1174" s="35">
        <f>'Vehicle Data'!$C$8</f>
        <v>185.52672000000001</v>
      </c>
      <c r="J1174" s="35">
        <f>0.5*'Vehicle Data'!$C$4*'Vehicle Data'!$C$9*'Vehicle Data'!$C$6*(Calculations!E1174^2)</f>
        <v>245.34859374999999</v>
      </c>
      <c r="K1174" s="35">
        <f>'Vehicle Data'!$C$3*G1174</f>
        <v>678.55555555555429</v>
      </c>
      <c r="L1174" s="35">
        <f t="shared" si="201"/>
        <v>1109.4308693055543</v>
      </c>
      <c r="M1174" s="22">
        <f t="shared" si="199"/>
        <v>24499.931697164324</v>
      </c>
      <c r="N1174" s="22">
        <f>SUM(M$3:M1174)</f>
        <v>4868909.9874575315</v>
      </c>
      <c r="O1174" s="22">
        <f t="shared" si="202"/>
        <v>1.352474996515981</v>
      </c>
      <c r="P1174" s="23">
        <f t="shared" si="203"/>
        <v>0</v>
      </c>
      <c r="Q1174" s="23">
        <f>SUMIF(P$3:P1174, "&lt;0")</f>
        <v>-2083193.8689672917</v>
      </c>
      <c r="R1174" s="23">
        <f t="shared" si="204"/>
        <v>0.57866496360202546</v>
      </c>
      <c r="S1174" s="20">
        <f t="shared" si="205"/>
        <v>24499.931697164324</v>
      </c>
      <c r="T1174" s="20">
        <f t="shared" si="206"/>
        <v>24.499931697164325</v>
      </c>
      <c r="U1174" s="20">
        <f>(0.5*'Vehicle Data'!$C$3*(E1174^2-E1173^2))/1000</f>
        <v>15.312493827160452</v>
      </c>
      <c r="V1174" s="20">
        <f t="shared" si="208"/>
        <v>0.49274320987656356</v>
      </c>
      <c r="W1174" s="37">
        <f>SUM(V$3:V1174)/3600</f>
        <v>0.29029152537722891</v>
      </c>
      <c r="Y1174" s="3"/>
    </row>
    <row r="1175" spans="1:25" x14ac:dyDescent="0.3">
      <c r="A1175" s="10" t="s">
        <v>20</v>
      </c>
      <c r="B1175" s="10">
        <v>1172</v>
      </c>
      <c r="C1175" s="10">
        <v>150</v>
      </c>
      <c r="D1175" s="14">
        <v>81</v>
      </c>
      <c r="E1175" s="28">
        <f t="shared" si="200"/>
        <v>22.5</v>
      </c>
      <c r="F1175" s="28">
        <f>SUM(E$3:E1175)</f>
        <v>9643.5555555555566</v>
      </c>
      <c r="G1175" s="33">
        <f t="shared" si="209"/>
        <v>0.38888888888888851</v>
      </c>
      <c r="H1175" s="33">
        <f t="shared" si="207"/>
        <v>-4.1666666666666269E-2</v>
      </c>
      <c r="I1175" s="35">
        <f>'Vehicle Data'!$C$8</f>
        <v>185.52672000000001</v>
      </c>
      <c r="J1175" s="35">
        <f>0.5*'Vehicle Data'!$C$4*'Vehicle Data'!$C$9*'Vehicle Data'!$C$6*(Calculations!E1175^2)</f>
        <v>254.69437500000001</v>
      </c>
      <c r="K1175" s="35">
        <f>'Vehicle Data'!$C$3*G1175</f>
        <v>612.88888888888823</v>
      </c>
      <c r="L1175" s="35">
        <f t="shared" si="201"/>
        <v>1053.1099838888881</v>
      </c>
      <c r="M1175" s="22">
        <f t="shared" si="199"/>
        <v>23694.974637499981</v>
      </c>
      <c r="N1175" s="22">
        <f>SUM(M$3:M1175)</f>
        <v>4892604.9620950315</v>
      </c>
      <c r="O1175" s="22">
        <f t="shared" si="202"/>
        <v>1.3590569339152865</v>
      </c>
      <c r="P1175" s="23">
        <f t="shared" si="203"/>
        <v>0</v>
      </c>
      <c r="Q1175" s="23">
        <f>SUMIF(P$3:P1175, "&lt;0")</f>
        <v>-2083193.8689672917</v>
      </c>
      <c r="R1175" s="23">
        <f t="shared" si="204"/>
        <v>0.57866496360202546</v>
      </c>
      <c r="S1175" s="20">
        <f t="shared" si="205"/>
        <v>23694.974637499981</v>
      </c>
      <c r="T1175" s="20">
        <f t="shared" si="206"/>
        <v>23.694974637499982</v>
      </c>
      <c r="U1175" s="20">
        <f>(0.5*'Vehicle Data'!$C$3*(E1175^2-E1174^2))/1000</f>
        <v>14.638194444444464</v>
      </c>
      <c r="V1175" s="20">
        <f t="shared" si="208"/>
        <v>0.53943950617279057</v>
      </c>
      <c r="W1175" s="37">
        <f>SUM(V$3:V1175)/3600</f>
        <v>0.29044136968449918</v>
      </c>
      <c r="Y1175" s="3"/>
    </row>
    <row r="1176" spans="1:25" x14ac:dyDescent="0.3">
      <c r="A1176" s="10" t="s">
        <v>20</v>
      </c>
      <c r="B1176" s="10">
        <v>1173</v>
      </c>
      <c r="C1176" s="10">
        <v>151</v>
      </c>
      <c r="D1176" s="14">
        <v>82.3</v>
      </c>
      <c r="E1176" s="28">
        <f t="shared" si="200"/>
        <v>22.861111111111111</v>
      </c>
      <c r="F1176" s="28">
        <f>SUM(E$3:E1176)</f>
        <v>9666.4166666666679</v>
      </c>
      <c r="G1176" s="33">
        <f t="shared" si="209"/>
        <v>0.34722222222222221</v>
      </c>
      <c r="H1176" s="33">
        <f t="shared" si="207"/>
        <v>-3.4722222222222238E-2</v>
      </c>
      <c r="I1176" s="35">
        <f>'Vehicle Data'!$C$8</f>
        <v>185.52672000000001</v>
      </c>
      <c r="J1176" s="35">
        <f>0.5*'Vehicle Data'!$C$4*'Vehicle Data'!$C$9*'Vehicle Data'!$C$6*(Calculations!E1176^2)</f>
        <v>262.93535486111108</v>
      </c>
      <c r="K1176" s="35">
        <f>'Vehicle Data'!$C$3*G1176</f>
        <v>547.22222222222217</v>
      </c>
      <c r="L1176" s="35">
        <f t="shared" si="201"/>
        <v>995.68429708333326</v>
      </c>
      <c r="M1176" s="22">
        <f t="shared" si="199"/>
        <v>22762.449347210648</v>
      </c>
      <c r="N1176" s="22">
        <f>SUM(M$3:M1176)</f>
        <v>4915367.4114422426</v>
      </c>
      <c r="O1176" s="22">
        <f t="shared" si="202"/>
        <v>1.365379836511734</v>
      </c>
      <c r="P1176" s="23">
        <f t="shared" si="203"/>
        <v>0</v>
      </c>
      <c r="Q1176" s="23">
        <f>SUMIF(P$3:P1176, "&lt;0")</f>
        <v>-2083193.8689672917</v>
      </c>
      <c r="R1176" s="23">
        <f t="shared" si="204"/>
        <v>0.57866496360202546</v>
      </c>
      <c r="S1176" s="20">
        <f t="shared" si="205"/>
        <v>22762.449347210648</v>
      </c>
      <c r="T1176" s="20">
        <f t="shared" si="206"/>
        <v>22.762449347210648</v>
      </c>
      <c r="U1176" s="20">
        <f>(0.5*'Vehicle Data'!$C$3*(E1176^2-E1175^2))/1000</f>
        <v>12.907756172839505</v>
      </c>
      <c r="V1176" s="20">
        <f t="shared" si="208"/>
        <v>1.3843506172839668</v>
      </c>
      <c r="W1176" s="37">
        <f>SUM(V$3:V1176)/3600</f>
        <v>0.2908259115226336</v>
      </c>
      <c r="Y1176" s="3"/>
    </row>
    <row r="1177" spans="1:25" x14ac:dyDescent="0.3">
      <c r="A1177" s="10" t="s">
        <v>20</v>
      </c>
      <c r="B1177" s="10">
        <v>1174</v>
      </c>
      <c r="C1177" s="10">
        <v>152</v>
      </c>
      <c r="D1177" s="14">
        <v>83.5</v>
      </c>
      <c r="E1177" s="28">
        <f t="shared" si="200"/>
        <v>23.194444444444443</v>
      </c>
      <c r="F1177" s="28">
        <f>SUM(E$3:E1177)</f>
        <v>9689.6111111111131</v>
      </c>
      <c r="G1177" s="33">
        <f t="shared" si="209"/>
        <v>0.31944444444444403</v>
      </c>
      <c r="H1177" s="33">
        <f t="shared" si="207"/>
        <v>-3.472222222222221E-2</v>
      </c>
      <c r="I1177" s="35">
        <f>'Vehicle Data'!$C$8</f>
        <v>185.52672000000001</v>
      </c>
      <c r="J1177" s="35">
        <f>0.5*'Vehicle Data'!$C$4*'Vehicle Data'!$C$9*'Vehicle Data'!$C$6*(Calculations!E1177^2)</f>
        <v>270.65887152777771</v>
      </c>
      <c r="K1177" s="35">
        <f>'Vehicle Data'!$C$3*G1177</f>
        <v>503.44444444444377</v>
      </c>
      <c r="L1177" s="35">
        <f t="shared" si="201"/>
        <v>959.63003597222155</v>
      </c>
      <c r="M1177" s="22">
        <f t="shared" si="199"/>
        <v>22258.085556577917</v>
      </c>
      <c r="N1177" s="22">
        <f>SUM(M$3:M1177)</f>
        <v>4937625.4969988205</v>
      </c>
      <c r="O1177" s="22">
        <f t="shared" si="202"/>
        <v>1.3715626380552279</v>
      </c>
      <c r="P1177" s="23">
        <f t="shared" si="203"/>
        <v>0</v>
      </c>
      <c r="Q1177" s="23">
        <f>SUMIF(P$3:P1177, "&lt;0")</f>
        <v>-2083193.8689672917</v>
      </c>
      <c r="R1177" s="23">
        <f t="shared" si="204"/>
        <v>0.57866496360202546</v>
      </c>
      <c r="S1177" s="20">
        <f t="shared" si="205"/>
        <v>22258.085556577917</v>
      </c>
      <c r="T1177" s="20">
        <f t="shared" si="206"/>
        <v>22.258085556577917</v>
      </c>
      <c r="U1177" s="20">
        <f>(0.5*'Vehicle Data'!$C$3*(E1177^2-E1176^2))/1000</f>
        <v>12.097259259259166</v>
      </c>
      <c r="V1177" s="20">
        <f t="shared" si="208"/>
        <v>0.64839753086427132</v>
      </c>
      <c r="W1177" s="37">
        <f>SUM(V$3:V1177)/3600</f>
        <v>0.29100602194787362</v>
      </c>
      <c r="Y1177" s="3"/>
    </row>
    <row r="1178" spans="1:25" x14ac:dyDescent="0.3">
      <c r="A1178" s="10" t="s">
        <v>20</v>
      </c>
      <c r="B1178" s="10">
        <v>1175</v>
      </c>
      <c r="C1178" s="10">
        <v>153</v>
      </c>
      <c r="D1178" s="14">
        <v>84.6</v>
      </c>
      <c r="E1178" s="28">
        <f t="shared" si="200"/>
        <v>23.499999999999996</v>
      </c>
      <c r="F1178" s="28">
        <f>SUM(E$3:E1178)</f>
        <v>9713.1111111111131</v>
      </c>
      <c r="G1178" s="33">
        <f t="shared" si="209"/>
        <v>0.27777777777777779</v>
      </c>
      <c r="H1178" s="33">
        <f t="shared" si="207"/>
        <v>-4.1666666666666269E-2</v>
      </c>
      <c r="I1178" s="35">
        <f>'Vehicle Data'!$C$8</f>
        <v>185.52672000000001</v>
      </c>
      <c r="J1178" s="35">
        <f>0.5*'Vehicle Data'!$C$4*'Vehicle Data'!$C$9*'Vehicle Data'!$C$6*(Calculations!E1178^2)</f>
        <v>277.83697499999994</v>
      </c>
      <c r="K1178" s="35">
        <f>'Vehicle Data'!$C$3*G1178</f>
        <v>437.77777777777777</v>
      </c>
      <c r="L1178" s="35">
        <f t="shared" si="201"/>
        <v>901.14147277777772</v>
      </c>
      <c r="M1178" s="22">
        <f t="shared" si="199"/>
        <v>21176.824610277774</v>
      </c>
      <c r="N1178" s="22">
        <f>SUM(M$3:M1178)</f>
        <v>4958802.3216090985</v>
      </c>
      <c r="O1178" s="22">
        <f t="shared" si="202"/>
        <v>1.3774450893358607</v>
      </c>
      <c r="P1178" s="23">
        <f t="shared" si="203"/>
        <v>0</v>
      </c>
      <c r="Q1178" s="23">
        <f>SUMIF(P$3:P1178, "&lt;0")</f>
        <v>-2083193.8689672917</v>
      </c>
      <c r="R1178" s="23">
        <f t="shared" si="204"/>
        <v>0.57866496360202546</v>
      </c>
      <c r="S1178" s="20">
        <f t="shared" si="205"/>
        <v>21176.824610277774</v>
      </c>
      <c r="T1178" s="20">
        <f t="shared" si="206"/>
        <v>21.176824610277773</v>
      </c>
      <c r="U1178" s="20">
        <f>(0.5*'Vehicle Data'!$C$3*(E1178^2-E1177^2))/1000</f>
        <v>11.242984567901239</v>
      </c>
      <c r="V1178" s="20">
        <f t="shared" si="208"/>
        <v>0.68341975308634206</v>
      </c>
      <c r="W1178" s="37">
        <f>SUM(V$3:V1178)/3600</f>
        <v>0.29119586076817539</v>
      </c>
      <c r="Y1178" s="3"/>
    </row>
    <row r="1179" spans="1:25" x14ac:dyDescent="0.3">
      <c r="A1179" s="10" t="s">
        <v>20</v>
      </c>
      <c r="B1179" s="10">
        <v>1176</v>
      </c>
      <c r="C1179" s="10">
        <v>154</v>
      </c>
      <c r="D1179" s="14">
        <v>85.5</v>
      </c>
      <c r="E1179" s="28">
        <f t="shared" si="200"/>
        <v>23.75</v>
      </c>
      <c r="F1179" s="28">
        <f>SUM(E$3:E1179)</f>
        <v>9736.8611111111131</v>
      </c>
      <c r="G1179" s="33">
        <f t="shared" si="209"/>
        <v>0.23611111111111149</v>
      </c>
      <c r="H1179" s="33">
        <f t="shared" si="207"/>
        <v>-2.7777777777778179E-2</v>
      </c>
      <c r="I1179" s="35">
        <f>'Vehicle Data'!$C$8</f>
        <v>185.52672000000001</v>
      </c>
      <c r="J1179" s="35">
        <f>0.5*'Vehicle Data'!$C$4*'Vehicle Data'!$C$9*'Vehicle Data'!$C$6*(Calculations!E1179^2)</f>
        <v>283.77984375</v>
      </c>
      <c r="K1179" s="35">
        <f>'Vehicle Data'!$C$3*G1179</f>
        <v>372.11111111111171</v>
      </c>
      <c r="L1179" s="35">
        <f t="shared" si="201"/>
        <v>841.41767486111166</v>
      </c>
      <c r="M1179" s="22">
        <f t="shared" si="199"/>
        <v>19983.669777951403</v>
      </c>
      <c r="N1179" s="22">
        <f>SUM(M$3:M1179)</f>
        <v>4978785.9913870497</v>
      </c>
      <c r="O1179" s="22">
        <f t="shared" si="202"/>
        <v>1.3829961087186249</v>
      </c>
      <c r="P1179" s="23">
        <f t="shared" si="203"/>
        <v>0</v>
      </c>
      <c r="Q1179" s="23">
        <f>SUMIF(P$3:P1179, "&lt;0")</f>
        <v>-2083193.8689672917</v>
      </c>
      <c r="R1179" s="23">
        <f t="shared" si="204"/>
        <v>0.57866496360202546</v>
      </c>
      <c r="S1179" s="20">
        <f t="shared" si="205"/>
        <v>19983.669777951403</v>
      </c>
      <c r="T1179" s="20">
        <f t="shared" si="206"/>
        <v>19.983669777951402</v>
      </c>
      <c r="U1179" s="20">
        <f>(0.5*'Vehicle Data'!$C$3*(E1179^2-E1178^2))/1000</f>
        <v>9.3082500000000898</v>
      </c>
      <c r="V1179" s="20">
        <f t="shared" si="208"/>
        <v>1.5477876543209192</v>
      </c>
      <c r="W1179" s="37">
        <f>SUM(V$3:V1179)/3600</f>
        <v>0.29162580178326453</v>
      </c>
      <c r="Y1179" s="3"/>
    </row>
    <row r="1180" spans="1:25" x14ac:dyDescent="0.3">
      <c r="A1180" s="10" t="s">
        <v>20</v>
      </c>
      <c r="B1180" s="10">
        <v>1177</v>
      </c>
      <c r="C1180" s="10">
        <v>155</v>
      </c>
      <c r="D1180" s="14">
        <v>86.3</v>
      </c>
      <c r="E1180" s="28">
        <f t="shared" si="200"/>
        <v>23.972222222222221</v>
      </c>
      <c r="F1180" s="28">
        <f>SUM(E$3:E1180)</f>
        <v>9760.8333333333358</v>
      </c>
      <c r="G1180" s="33">
        <f t="shared" si="209"/>
        <v>0.22222222222222143</v>
      </c>
      <c r="H1180" s="33">
        <f t="shared" si="207"/>
        <v>6.944444444444059E-3</v>
      </c>
      <c r="I1180" s="35">
        <f>'Vehicle Data'!$C$8</f>
        <v>185.52672000000001</v>
      </c>
      <c r="J1180" s="35">
        <f>0.5*'Vehicle Data'!$C$4*'Vehicle Data'!$C$9*'Vehicle Data'!$C$6*(Calculations!E1180^2)</f>
        <v>289.11518819444439</v>
      </c>
      <c r="K1180" s="35">
        <f>'Vehicle Data'!$C$3*G1180</f>
        <v>350.22222222222098</v>
      </c>
      <c r="L1180" s="35">
        <f t="shared" si="201"/>
        <v>824.86413041666538</v>
      </c>
      <c r="M1180" s="22">
        <f t="shared" si="199"/>
        <v>19773.826237488393</v>
      </c>
      <c r="N1180" s="22">
        <f>SUM(M$3:M1180)</f>
        <v>4998559.8176245382</v>
      </c>
      <c r="O1180" s="22">
        <f t="shared" si="202"/>
        <v>1.3884888382290383</v>
      </c>
      <c r="P1180" s="23">
        <f t="shared" si="203"/>
        <v>0</v>
      </c>
      <c r="Q1180" s="23">
        <f>SUMIF(P$3:P1180, "&lt;0")</f>
        <v>-2083193.8689672917</v>
      </c>
      <c r="R1180" s="23">
        <f t="shared" si="204"/>
        <v>0.57866496360202546</v>
      </c>
      <c r="S1180" s="20">
        <f t="shared" si="205"/>
        <v>19773.826237488393</v>
      </c>
      <c r="T1180" s="20">
        <f t="shared" si="206"/>
        <v>19.773826237488393</v>
      </c>
      <c r="U1180" s="20">
        <f>(0.5*'Vehicle Data'!$C$3*(E1180^2-E1179^2))/1000</f>
        <v>8.3566913580246212</v>
      </c>
      <c r="V1180" s="20">
        <f t="shared" si="208"/>
        <v>0.761246913580375</v>
      </c>
      <c r="W1180" s="37">
        <f>SUM(V$3:V1180)/3600</f>
        <v>0.29183725925925913</v>
      </c>
      <c r="Y1180" s="3"/>
    </row>
    <row r="1181" spans="1:25" x14ac:dyDescent="0.3">
      <c r="A1181" s="10" t="s">
        <v>20</v>
      </c>
      <c r="B1181" s="10">
        <v>1178</v>
      </c>
      <c r="C1181" s="10">
        <v>156</v>
      </c>
      <c r="D1181" s="14">
        <v>87.1</v>
      </c>
      <c r="E1181" s="28">
        <f t="shared" si="200"/>
        <v>24.194444444444443</v>
      </c>
      <c r="F1181" s="28">
        <f>SUM(E$3:E1181)</f>
        <v>9785.027777777781</v>
      </c>
      <c r="G1181" s="33">
        <f t="shared" si="209"/>
        <v>0.24999999999999961</v>
      </c>
      <c r="H1181" s="33">
        <f t="shared" si="207"/>
        <v>2.7777777777778179E-2</v>
      </c>
      <c r="I1181" s="35">
        <f>'Vehicle Data'!$C$8</f>
        <v>185.52672000000001</v>
      </c>
      <c r="J1181" s="35">
        <f>0.5*'Vehicle Data'!$C$4*'Vehicle Data'!$C$9*'Vehicle Data'!$C$6*(Calculations!E1181^2)</f>
        <v>294.50022152777774</v>
      </c>
      <c r="K1181" s="35">
        <f>'Vehicle Data'!$C$3*G1181</f>
        <v>393.99999999999937</v>
      </c>
      <c r="L1181" s="35">
        <f t="shared" si="201"/>
        <v>874.02694152777713</v>
      </c>
      <c r="M1181" s="22">
        <f t="shared" si="199"/>
        <v>21146.596279741494</v>
      </c>
      <c r="N1181" s="22">
        <f>SUM(M$3:M1181)</f>
        <v>5019706.4139042795</v>
      </c>
      <c r="O1181" s="22">
        <f t="shared" si="202"/>
        <v>1.3943628927511886</v>
      </c>
      <c r="P1181" s="23">
        <f t="shared" si="203"/>
        <v>0</v>
      </c>
      <c r="Q1181" s="23">
        <f>SUMIF(P$3:P1181, "&lt;0")</f>
        <v>-2083193.8689672917</v>
      </c>
      <c r="R1181" s="23">
        <f t="shared" si="204"/>
        <v>0.57866496360202546</v>
      </c>
      <c r="S1181" s="20">
        <f t="shared" si="205"/>
        <v>21146.596279741494</v>
      </c>
      <c r="T1181" s="20">
        <f t="shared" si="206"/>
        <v>21.146596279741495</v>
      </c>
      <c r="U1181" s="20">
        <f>(0.5*'Vehicle Data'!$C$3*(E1181^2-E1180^2))/1000</f>
        <v>8.4345185185185105</v>
      </c>
      <c r="V1181" s="20">
        <f t="shared" si="208"/>
        <v>0</v>
      </c>
      <c r="W1181" s="37">
        <f>SUM(V$3:V1181)/3600</f>
        <v>0.29183725925925913</v>
      </c>
      <c r="Y1181" s="3"/>
    </row>
    <row r="1182" spans="1:25" x14ac:dyDescent="0.3">
      <c r="A1182" s="10" t="s">
        <v>20</v>
      </c>
      <c r="B1182" s="10">
        <v>1179</v>
      </c>
      <c r="C1182" s="10">
        <v>157</v>
      </c>
      <c r="D1182" s="14">
        <v>88.1</v>
      </c>
      <c r="E1182" s="28">
        <f t="shared" si="200"/>
        <v>24.472222222222221</v>
      </c>
      <c r="F1182" s="28">
        <f>SUM(E$3:E1182)</f>
        <v>9809.5000000000036</v>
      </c>
      <c r="G1182" s="33">
        <f t="shared" si="209"/>
        <v>0.27777777777777779</v>
      </c>
      <c r="H1182" s="33">
        <f t="shared" si="207"/>
        <v>1.3888888888889089E-2</v>
      </c>
      <c r="I1182" s="35">
        <f>'Vehicle Data'!$C$8</f>
        <v>185.52672000000001</v>
      </c>
      <c r="J1182" s="35">
        <f>0.5*'Vehicle Data'!$C$4*'Vehicle Data'!$C$9*'Vehicle Data'!$C$6*(Calculations!E1182^2)</f>
        <v>301.30138819444443</v>
      </c>
      <c r="K1182" s="35">
        <f>'Vehicle Data'!$C$3*G1182</f>
        <v>437.77777777777777</v>
      </c>
      <c r="L1182" s="35">
        <f t="shared" si="201"/>
        <v>924.60588597222227</v>
      </c>
      <c r="M1182" s="22">
        <f t="shared" si="199"/>
        <v>22627.160709486881</v>
      </c>
      <c r="N1182" s="22">
        <f>SUM(M$3:M1182)</f>
        <v>5042333.5746137667</v>
      </c>
      <c r="O1182" s="22">
        <f t="shared" si="202"/>
        <v>1.4006482151704907</v>
      </c>
      <c r="P1182" s="23">
        <f t="shared" si="203"/>
        <v>0</v>
      </c>
      <c r="Q1182" s="23">
        <f>SUMIF(P$3:P1182, "&lt;0")</f>
        <v>-2083193.8689672917</v>
      </c>
      <c r="R1182" s="23">
        <f t="shared" si="204"/>
        <v>0.57866496360202546</v>
      </c>
      <c r="S1182" s="20">
        <f t="shared" si="205"/>
        <v>22627.160709486881</v>
      </c>
      <c r="T1182" s="20">
        <f t="shared" si="206"/>
        <v>22.62716070948688</v>
      </c>
      <c r="U1182" s="20">
        <f>(0.5*'Vehicle Data'!$C$3*(E1182^2-E1181^2))/1000</f>
        <v>10.652592592592649</v>
      </c>
      <c r="V1182" s="20">
        <f t="shared" si="208"/>
        <v>0</v>
      </c>
      <c r="W1182" s="37">
        <f>SUM(V$3:V1182)/3600</f>
        <v>0.29183725925925913</v>
      </c>
      <c r="Y1182" s="3"/>
    </row>
    <row r="1183" spans="1:25" x14ac:dyDescent="0.3">
      <c r="A1183" s="10" t="s">
        <v>20</v>
      </c>
      <c r="B1183" s="10">
        <v>1180</v>
      </c>
      <c r="C1183" s="10">
        <v>158</v>
      </c>
      <c r="D1183" s="14">
        <v>89.1</v>
      </c>
      <c r="E1183" s="28">
        <f t="shared" si="200"/>
        <v>24.749999999999996</v>
      </c>
      <c r="F1183" s="28">
        <f>SUM(E$3:E1183)</f>
        <v>9834.2500000000036</v>
      </c>
      <c r="G1183" s="33">
        <f t="shared" si="209"/>
        <v>0.27777777777777779</v>
      </c>
      <c r="H1183" s="33">
        <f t="shared" si="207"/>
        <v>-6.944444444444059E-3</v>
      </c>
      <c r="I1183" s="35">
        <f>'Vehicle Data'!$C$8</f>
        <v>185.52672000000001</v>
      </c>
      <c r="J1183" s="35">
        <f>0.5*'Vehicle Data'!$C$4*'Vehicle Data'!$C$9*'Vehicle Data'!$C$6*(Calculations!E1183^2)</f>
        <v>308.18019374999989</v>
      </c>
      <c r="K1183" s="35">
        <f>'Vehicle Data'!$C$3*G1183</f>
        <v>437.77777777777777</v>
      </c>
      <c r="L1183" s="35">
        <f t="shared" si="201"/>
        <v>931.48469152777761</v>
      </c>
      <c r="M1183" s="22">
        <f t="shared" si="199"/>
        <v>23054.246115312493</v>
      </c>
      <c r="N1183" s="22">
        <f>SUM(M$3:M1183)</f>
        <v>5065387.8207290797</v>
      </c>
      <c r="O1183" s="22">
        <f t="shared" si="202"/>
        <v>1.4070521724247445</v>
      </c>
      <c r="P1183" s="23">
        <f t="shared" si="203"/>
        <v>0</v>
      </c>
      <c r="Q1183" s="23">
        <f>SUMIF(P$3:P1183, "&lt;0")</f>
        <v>-2083193.8689672917</v>
      </c>
      <c r="R1183" s="23">
        <f t="shared" si="204"/>
        <v>0.57866496360202546</v>
      </c>
      <c r="S1183" s="20">
        <f t="shared" si="205"/>
        <v>23054.246115312493</v>
      </c>
      <c r="T1183" s="20">
        <f t="shared" si="206"/>
        <v>23.054246115312495</v>
      </c>
      <c r="U1183" s="20">
        <f>(0.5*'Vehicle Data'!$C$3*(E1183^2-E1182^2))/1000</f>
        <v>10.774197530864038</v>
      </c>
      <c r="V1183" s="20">
        <f t="shared" si="208"/>
        <v>0</v>
      </c>
      <c r="W1183" s="37">
        <f>SUM(V$3:V1183)/3600</f>
        <v>0.29183725925925913</v>
      </c>
      <c r="Y1183" s="3"/>
    </row>
    <row r="1184" spans="1:25" x14ac:dyDescent="0.3">
      <c r="A1184" s="10" t="s">
        <v>20</v>
      </c>
      <c r="B1184" s="10">
        <v>1181</v>
      </c>
      <c r="C1184" s="10">
        <v>159</v>
      </c>
      <c r="D1184" s="14">
        <v>90.1</v>
      </c>
      <c r="E1184" s="28">
        <f t="shared" si="200"/>
        <v>25.027777777777775</v>
      </c>
      <c r="F1184" s="28">
        <f>SUM(E$3:E1184)</f>
        <v>9859.277777777781</v>
      </c>
      <c r="G1184" s="33">
        <f t="shared" si="209"/>
        <v>0.26388888888888967</v>
      </c>
      <c r="H1184" s="33">
        <f t="shared" si="207"/>
        <v>-2.7777777777777193E-2</v>
      </c>
      <c r="I1184" s="35">
        <f>'Vehicle Data'!$C$8</f>
        <v>185.52672000000001</v>
      </c>
      <c r="J1184" s="35">
        <f>0.5*'Vehicle Data'!$C$4*'Vehicle Data'!$C$9*'Vehicle Data'!$C$6*(Calculations!E1184^2)</f>
        <v>315.13663819444434</v>
      </c>
      <c r="K1184" s="35">
        <f>'Vehicle Data'!$C$3*G1184</f>
        <v>415.88888888889011</v>
      </c>
      <c r="L1184" s="35">
        <f t="shared" si="201"/>
        <v>916.55224708333446</v>
      </c>
      <c r="M1184" s="22">
        <f t="shared" si="199"/>
        <v>22939.265961724563</v>
      </c>
      <c r="N1184" s="22">
        <f>SUM(M$3:M1184)</f>
        <v>5088327.086690804</v>
      </c>
      <c r="O1184" s="22">
        <f t="shared" si="202"/>
        <v>1.4134241907474456</v>
      </c>
      <c r="P1184" s="23">
        <f t="shared" si="203"/>
        <v>0</v>
      </c>
      <c r="Q1184" s="23">
        <f>SUMIF(P$3:P1184, "&lt;0")</f>
        <v>-2083193.8689672917</v>
      </c>
      <c r="R1184" s="23">
        <f t="shared" si="204"/>
        <v>0.57866496360202546</v>
      </c>
      <c r="S1184" s="20">
        <f t="shared" si="205"/>
        <v>22939.265961724563</v>
      </c>
      <c r="T1184" s="20">
        <f t="shared" si="206"/>
        <v>22.939265961724562</v>
      </c>
      <c r="U1184" s="20">
        <f>(0.5*'Vehicle Data'!$C$3*(E1184^2-E1183^2))/1000</f>
        <v>10.895802469135873</v>
      </c>
      <c r="V1184" s="20">
        <f t="shared" si="208"/>
        <v>0</v>
      </c>
      <c r="W1184" s="37">
        <f>SUM(V$3:V1184)/3600</f>
        <v>0.29183725925925913</v>
      </c>
      <c r="Y1184" s="3"/>
    </row>
    <row r="1185" spans="1:25" x14ac:dyDescent="0.3">
      <c r="A1185" s="10" t="s">
        <v>20</v>
      </c>
      <c r="B1185" s="10">
        <v>1182</v>
      </c>
      <c r="C1185" s="10">
        <v>160</v>
      </c>
      <c r="D1185" s="14">
        <v>91</v>
      </c>
      <c r="E1185" s="28">
        <f t="shared" si="200"/>
        <v>25.277777777777779</v>
      </c>
      <c r="F1185" s="28">
        <f>SUM(E$3:E1185)</f>
        <v>9884.5555555555584</v>
      </c>
      <c r="G1185" s="33">
        <f t="shared" si="209"/>
        <v>0.2222222222222234</v>
      </c>
      <c r="H1185" s="33">
        <f t="shared" si="207"/>
        <v>-4.1666666666667254E-2</v>
      </c>
      <c r="I1185" s="35">
        <f>'Vehicle Data'!$C$8</f>
        <v>185.52672000000001</v>
      </c>
      <c r="J1185" s="35">
        <f>0.5*'Vehicle Data'!$C$4*'Vehicle Data'!$C$9*'Vehicle Data'!$C$6*(Calculations!E1185^2)</f>
        <v>321.46381944444443</v>
      </c>
      <c r="K1185" s="35">
        <f>'Vehicle Data'!$C$3*G1185</f>
        <v>350.2222222222241</v>
      </c>
      <c r="L1185" s="35">
        <f t="shared" si="201"/>
        <v>857.21276166666848</v>
      </c>
      <c r="M1185" s="22">
        <f t="shared" si="199"/>
        <v>21668.433697685232</v>
      </c>
      <c r="N1185" s="22">
        <f>SUM(M$3:M1185)</f>
        <v>5109995.5203884896</v>
      </c>
      <c r="O1185" s="22">
        <f t="shared" si="202"/>
        <v>1.4194432001079138</v>
      </c>
      <c r="P1185" s="23">
        <f t="shared" si="203"/>
        <v>0</v>
      </c>
      <c r="Q1185" s="23">
        <f>SUMIF(P$3:P1185, "&lt;0")</f>
        <v>-2083193.8689672917</v>
      </c>
      <c r="R1185" s="23">
        <f t="shared" si="204"/>
        <v>0.57866496360202546</v>
      </c>
      <c r="S1185" s="20">
        <f t="shared" si="205"/>
        <v>21668.433697685232</v>
      </c>
      <c r="T1185" s="20">
        <f t="shared" si="206"/>
        <v>21.668433697685231</v>
      </c>
      <c r="U1185" s="20">
        <f>(0.5*'Vehicle Data'!$C$3*(E1185^2-E1184^2))/1000</f>
        <v>9.9101944444445547</v>
      </c>
      <c r="V1185" s="20">
        <f t="shared" si="208"/>
        <v>0.78848641975305478</v>
      </c>
      <c r="W1185" s="37">
        <f>SUM(V$3:V1185)/3600</f>
        <v>0.29205628326474609</v>
      </c>
      <c r="Y1185" s="3"/>
    </row>
    <row r="1186" spans="1:25" x14ac:dyDescent="0.3">
      <c r="A1186" s="10" t="s">
        <v>20</v>
      </c>
      <c r="B1186" s="10">
        <v>1183</v>
      </c>
      <c r="C1186" s="10">
        <v>161</v>
      </c>
      <c r="D1186" s="14">
        <v>91.7</v>
      </c>
      <c r="E1186" s="28">
        <f t="shared" si="200"/>
        <v>25.472222222222221</v>
      </c>
      <c r="F1186" s="28">
        <f>SUM(E$3:E1186)</f>
        <v>9910.027777777781</v>
      </c>
      <c r="G1186" s="33">
        <f t="shared" si="209"/>
        <v>0.18055555555555516</v>
      </c>
      <c r="H1186" s="33">
        <f t="shared" si="207"/>
        <v>-3.4722222222223209E-2</v>
      </c>
      <c r="I1186" s="35">
        <f>'Vehicle Data'!$C$8</f>
        <v>185.52672000000001</v>
      </c>
      <c r="J1186" s="35">
        <f>0.5*'Vehicle Data'!$C$4*'Vehicle Data'!$C$9*'Vehicle Data'!$C$6*(Calculations!E1186^2)</f>
        <v>326.42843819444442</v>
      </c>
      <c r="K1186" s="35">
        <f>'Vehicle Data'!$C$3*G1186</f>
        <v>284.55555555555492</v>
      </c>
      <c r="L1186" s="35">
        <f t="shared" si="201"/>
        <v>796.51071374999935</v>
      </c>
      <c r="M1186" s="22">
        <f t="shared" si="199"/>
        <v>20288.897903020817</v>
      </c>
      <c r="N1186" s="22">
        <f>SUM(M$3:M1186)</f>
        <v>5130284.4182915101</v>
      </c>
      <c r="O1186" s="22">
        <f t="shared" si="202"/>
        <v>1.425079005080975</v>
      </c>
      <c r="P1186" s="23">
        <f t="shared" si="203"/>
        <v>0</v>
      </c>
      <c r="Q1186" s="23">
        <f>SUMIF(P$3:P1186, "&lt;0")</f>
        <v>-2083193.8689672917</v>
      </c>
      <c r="R1186" s="23">
        <f t="shared" si="204"/>
        <v>0.57866496360202546</v>
      </c>
      <c r="S1186" s="20">
        <f t="shared" si="205"/>
        <v>20288.897903020817</v>
      </c>
      <c r="T1186" s="20">
        <f t="shared" si="206"/>
        <v>20.288897903020818</v>
      </c>
      <c r="U1186" s="20">
        <f>(0.5*'Vehicle Data'!$C$3*(E1186^2-E1185^2))/1000</f>
        <v>7.7760277777777684</v>
      </c>
      <c r="V1186" s="20">
        <f t="shared" si="208"/>
        <v>1.7073333333334291</v>
      </c>
      <c r="W1186" s="37">
        <f>SUM(V$3:V1186)/3600</f>
        <v>0.2925305425240054</v>
      </c>
      <c r="Y1186" s="3"/>
    </row>
    <row r="1187" spans="1:25" x14ac:dyDescent="0.3">
      <c r="A1187" s="10" t="s">
        <v>20</v>
      </c>
      <c r="B1187" s="10">
        <v>1184</v>
      </c>
      <c r="C1187" s="10">
        <v>162</v>
      </c>
      <c r="D1187" s="14">
        <v>92.3</v>
      </c>
      <c r="E1187" s="28">
        <f t="shared" si="200"/>
        <v>25.638888888888886</v>
      </c>
      <c r="F1187" s="28">
        <f>SUM(E$3:E1187)</f>
        <v>9935.6666666666697</v>
      </c>
      <c r="G1187" s="33">
        <f t="shared" si="209"/>
        <v>0.15277777777777699</v>
      </c>
      <c r="H1187" s="33">
        <f t="shared" si="207"/>
        <v>-3.4722222222222224E-2</v>
      </c>
      <c r="I1187" s="35">
        <f>'Vehicle Data'!$C$8</f>
        <v>185.52672000000001</v>
      </c>
      <c r="J1187" s="35">
        <f>0.5*'Vehicle Data'!$C$4*'Vehicle Data'!$C$9*'Vehicle Data'!$C$6*(Calculations!E1187^2)</f>
        <v>330.71410486111103</v>
      </c>
      <c r="K1187" s="35">
        <f>'Vehicle Data'!$C$3*G1187</f>
        <v>240.77777777777652</v>
      </c>
      <c r="L1187" s="35">
        <f t="shared" si="201"/>
        <v>757.01860263888761</v>
      </c>
      <c r="M1187" s="22">
        <f t="shared" si="199"/>
        <v>19409.115839880367</v>
      </c>
      <c r="N1187" s="22">
        <f>SUM(M$3:M1187)</f>
        <v>5149693.53413139</v>
      </c>
      <c r="O1187" s="22">
        <f t="shared" si="202"/>
        <v>1.4304704261476084</v>
      </c>
      <c r="P1187" s="23">
        <f t="shared" si="203"/>
        <v>0</v>
      </c>
      <c r="Q1187" s="23">
        <f>SUMIF(P$3:P1187, "&lt;0")</f>
        <v>-2083193.8689672917</v>
      </c>
      <c r="R1187" s="23">
        <f t="shared" si="204"/>
        <v>0.57866496360202546</v>
      </c>
      <c r="S1187" s="20">
        <f t="shared" si="205"/>
        <v>19409.115839880367</v>
      </c>
      <c r="T1187" s="20">
        <f t="shared" si="206"/>
        <v>19.409115839880368</v>
      </c>
      <c r="U1187" s="20">
        <f>(0.5*'Vehicle Data'!$C$3*(E1187^2-E1186^2))/1000</f>
        <v>6.7125925925924692</v>
      </c>
      <c r="V1187" s="20">
        <f t="shared" si="208"/>
        <v>0.8507481481482394</v>
      </c>
      <c r="W1187" s="37">
        <f>SUM(V$3:V1187)/3600</f>
        <v>0.29276686145404662</v>
      </c>
      <c r="Y1187" s="3"/>
    </row>
    <row r="1188" spans="1:25" x14ac:dyDescent="0.3">
      <c r="A1188" s="10" t="s">
        <v>20</v>
      </c>
      <c r="B1188" s="10">
        <v>1185</v>
      </c>
      <c r="C1188" s="10">
        <v>163</v>
      </c>
      <c r="D1188" s="14">
        <v>92.8</v>
      </c>
      <c r="E1188" s="28">
        <f t="shared" si="200"/>
        <v>25.777777777777775</v>
      </c>
      <c r="F1188" s="28">
        <f>SUM(E$3:E1188)</f>
        <v>9961.4444444444471</v>
      </c>
      <c r="G1188" s="33">
        <f t="shared" si="209"/>
        <v>0.11111111111111072</v>
      </c>
      <c r="H1188" s="33">
        <f t="shared" si="207"/>
        <v>-5.5555555555555358E-2</v>
      </c>
      <c r="I1188" s="35">
        <f>'Vehicle Data'!$C$8</f>
        <v>185.52672000000001</v>
      </c>
      <c r="J1188" s="35">
        <f>0.5*'Vehicle Data'!$C$4*'Vehicle Data'!$C$9*'Vehicle Data'!$C$6*(Calculations!E1188^2)</f>
        <v>334.30684444444432</v>
      </c>
      <c r="K1188" s="35">
        <f>'Vehicle Data'!$C$3*G1188</f>
        <v>175.11111111111049</v>
      </c>
      <c r="L1188" s="35">
        <f t="shared" si="201"/>
        <v>694.94467555555491</v>
      </c>
      <c r="M1188" s="22">
        <f t="shared" si="199"/>
        <v>17914.129414320971</v>
      </c>
      <c r="N1188" s="22">
        <f>SUM(M$3:M1188)</f>
        <v>5167607.663545711</v>
      </c>
      <c r="O1188" s="22">
        <f t="shared" si="202"/>
        <v>1.435446573207142</v>
      </c>
      <c r="P1188" s="23">
        <f t="shared" si="203"/>
        <v>0</v>
      </c>
      <c r="Q1188" s="23">
        <f>SUMIF(P$3:P1188, "&lt;0")</f>
        <v>-2083193.8689672917</v>
      </c>
      <c r="R1188" s="23">
        <f t="shared" si="204"/>
        <v>0.57866496360202546</v>
      </c>
      <c r="S1188" s="20">
        <f t="shared" si="205"/>
        <v>17914.129414320971</v>
      </c>
      <c r="T1188" s="20">
        <f t="shared" si="206"/>
        <v>17.914129414320971</v>
      </c>
      <c r="U1188" s="20">
        <f>(0.5*'Vehicle Data'!$C$3*(E1188^2-E1187^2))/1000</f>
        <v>5.6272685185185116</v>
      </c>
      <c r="V1188" s="20">
        <f t="shared" si="208"/>
        <v>0.86825925925916614</v>
      </c>
      <c r="W1188" s="37">
        <f>SUM(V$3:V1188)/3600</f>
        <v>0.29300804458161861</v>
      </c>
      <c r="Y1188" s="3"/>
    </row>
    <row r="1189" spans="1:25" x14ac:dyDescent="0.3">
      <c r="A1189" s="10" t="s">
        <v>20</v>
      </c>
      <c r="B1189" s="10">
        <v>1186</v>
      </c>
      <c r="C1189" s="10">
        <v>164</v>
      </c>
      <c r="D1189" s="14">
        <v>93.1</v>
      </c>
      <c r="E1189" s="28">
        <f t="shared" si="200"/>
        <v>25.861111111111107</v>
      </c>
      <c r="F1189" s="28">
        <f>SUM(E$3:E1189)</f>
        <v>9987.3055555555584</v>
      </c>
      <c r="G1189" s="33">
        <f t="shared" si="209"/>
        <v>4.1666666666666269E-2</v>
      </c>
      <c r="H1189" s="33">
        <f t="shared" si="207"/>
        <v>-5.5555555555555358E-2</v>
      </c>
      <c r="I1189" s="35">
        <f>'Vehicle Data'!$C$8</f>
        <v>185.52672000000001</v>
      </c>
      <c r="J1189" s="35">
        <f>0.5*'Vehicle Data'!$C$4*'Vehicle Data'!$C$9*'Vehicle Data'!$C$6*(Calculations!E1189^2)</f>
        <v>336.47180486111102</v>
      </c>
      <c r="K1189" s="35">
        <f>'Vehicle Data'!$C$3*G1189</f>
        <v>65.666666666666046</v>
      </c>
      <c r="L1189" s="35">
        <f t="shared" si="201"/>
        <v>587.6651915277771</v>
      </c>
      <c r="M1189" s="22">
        <f t="shared" si="199"/>
        <v>15197.674814232234</v>
      </c>
      <c r="N1189" s="22">
        <f>SUM(M$3:M1189)</f>
        <v>5182805.3383599436</v>
      </c>
      <c r="O1189" s="22">
        <f t="shared" si="202"/>
        <v>1.4396681495444288</v>
      </c>
      <c r="P1189" s="23">
        <f t="shared" si="203"/>
        <v>0</v>
      </c>
      <c r="Q1189" s="23">
        <f>SUMIF(P$3:P1189, "&lt;0")</f>
        <v>-2083193.8689672917</v>
      </c>
      <c r="R1189" s="23">
        <f t="shared" si="204"/>
        <v>0.57866496360202546</v>
      </c>
      <c r="S1189" s="20">
        <f t="shared" si="205"/>
        <v>15197.674814232234</v>
      </c>
      <c r="T1189" s="20">
        <f t="shared" si="206"/>
        <v>15.197674814232235</v>
      </c>
      <c r="U1189" s="20">
        <f>(0.5*'Vehicle Data'!$C$3*(E1189^2-E1188^2))/1000</f>
        <v>3.3909537037037203</v>
      </c>
      <c r="V1189" s="20">
        <f t="shared" si="208"/>
        <v>1.7890518518518332</v>
      </c>
      <c r="W1189" s="37">
        <f>SUM(V$3:V1189)/3600</f>
        <v>0.2935050034293552</v>
      </c>
      <c r="Y1189" s="3"/>
    </row>
    <row r="1190" spans="1:25" x14ac:dyDescent="0.3">
      <c r="A1190" s="10" t="s">
        <v>20</v>
      </c>
      <c r="B1190" s="10">
        <v>1187</v>
      </c>
      <c r="C1190" s="10">
        <v>165</v>
      </c>
      <c r="D1190" s="14">
        <v>93.1</v>
      </c>
      <c r="E1190" s="28">
        <f t="shared" si="200"/>
        <v>25.861111111111107</v>
      </c>
      <c r="F1190" s="28">
        <f>SUM(E$3:E1190)</f>
        <v>10013.16666666667</v>
      </c>
      <c r="G1190" s="33">
        <f t="shared" si="209"/>
        <v>0</v>
      </c>
      <c r="H1190" s="33">
        <f t="shared" si="207"/>
        <v>-2.0833333333333134E-2</v>
      </c>
      <c r="I1190" s="35">
        <f>'Vehicle Data'!$C$8</f>
        <v>185.52672000000001</v>
      </c>
      <c r="J1190" s="35">
        <f>0.5*'Vehicle Data'!$C$4*'Vehicle Data'!$C$9*'Vehicle Data'!$C$6*(Calculations!E1190^2)</f>
        <v>336.47180486111102</v>
      </c>
      <c r="K1190" s="35">
        <f>'Vehicle Data'!$C$3*G1190</f>
        <v>0</v>
      </c>
      <c r="L1190" s="35">
        <f t="shared" si="201"/>
        <v>521.99852486111104</v>
      </c>
      <c r="M1190" s="22">
        <f t="shared" si="199"/>
        <v>0</v>
      </c>
      <c r="N1190" s="22">
        <f>SUM(M$3:M1190)</f>
        <v>5182805.3383599436</v>
      </c>
      <c r="O1190" s="22">
        <f t="shared" si="202"/>
        <v>1.4396681495444288</v>
      </c>
      <c r="P1190" s="23">
        <f t="shared" si="203"/>
        <v>0</v>
      </c>
      <c r="Q1190" s="23">
        <f>SUMIF(P$3:P1190, "&lt;0")</f>
        <v>-2083193.8689672917</v>
      </c>
      <c r="R1190" s="23">
        <f t="shared" si="204"/>
        <v>0.57866496360202546</v>
      </c>
      <c r="S1190" s="20">
        <f t="shared" si="205"/>
        <v>0</v>
      </c>
      <c r="T1190" s="20">
        <f t="shared" si="206"/>
        <v>13.499461851269286</v>
      </c>
      <c r="U1190" s="20">
        <f>(0.5*'Vehicle Data'!$C$3*(E1190^2-E1189^2))/1000</f>
        <v>0</v>
      </c>
      <c r="V1190" s="20">
        <f t="shared" si="208"/>
        <v>2.7127629629629766</v>
      </c>
      <c r="W1190" s="37">
        <f>SUM(V$3:V1190)/3600</f>
        <v>0.29425854869684492</v>
      </c>
      <c r="Y1190" s="3"/>
    </row>
    <row r="1191" spans="1:25" x14ac:dyDescent="0.3">
      <c r="A1191" s="10" t="s">
        <v>20</v>
      </c>
      <c r="B1191" s="10">
        <v>1188</v>
      </c>
      <c r="C1191" s="10">
        <v>166</v>
      </c>
      <c r="D1191" s="14">
        <v>93.1</v>
      </c>
      <c r="E1191" s="28">
        <f t="shared" si="200"/>
        <v>25.861111111111107</v>
      </c>
      <c r="F1191" s="28">
        <f>SUM(E$3:E1191)</f>
        <v>10039.027777777781</v>
      </c>
      <c r="G1191" s="33">
        <f t="shared" si="209"/>
        <v>0</v>
      </c>
      <c r="H1191" s="33">
        <f t="shared" si="207"/>
        <v>0</v>
      </c>
      <c r="I1191" s="35">
        <f>'Vehicle Data'!$C$8</f>
        <v>185.52672000000001</v>
      </c>
      <c r="J1191" s="35">
        <f>0.5*'Vehicle Data'!$C$4*'Vehicle Data'!$C$9*'Vehicle Data'!$C$6*(Calculations!E1191^2)</f>
        <v>336.47180486111102</v>
      </c>
      <c r="K1191" s="35">
        <f>'Vehicle Data'!$C$3*G1191</f>
        <v>0</v>
      </c>
      <c r="L1191" s="35">
        <f t="shared" si="201"/>
        <v>521.99852486111104</v>
      </c>
      <c r="M1191" s="22">
        <f t="shared" si="199"/>
        <v>0</v>
      </c>
      <c r="N1191" s="22">
        <f>SUM(M$3:M1191)</f>
        <v>5182805.3383599436</v>
      </c>
      <c r="O1191" s="22">
        <f t="shared" si="202"/>
        <v>1.4396681495444288</v>
      </c>
      <c r="P1191" s="23">
        <f t="shared" si="203"/>
        <v>0</v>
      </c>
      <c r="Q1191" s="23">
        <f>SUMIF(P$3:P1191, "&lt;0")</f>
        <v>-2083193.8689672917</v>
      </c>
      <c r="R1191" s="23">
        <f t="shared" si="204"/>
        <v>0.57866496360202546</v>
      </c>
      <c r="S1191" s="20">
        <f t="shared" si="205"/>
        <v>0</v>
      </c>
      <c r="T1191" s="20">
        <f t="shared" si="206"/>
        <v>13.499461851269286</v>
      </c>
      <c r="U1191" s="20">
        <f>(0.5*'Vehicle Data'!$C$3*(E1191^2-E1190^2))/1000</f>
        <v>0</v>
      </c>
      <c r="V1191" s="20">
        <f t="shared" si="208"/>
        <v>0</v>
      </c>
      <c r="W1191" s="37">
        <f>SUM(V$3:V1191)/3600</f>
        <v>0.29425854869684492</v>
      </c>
      <c r="Y1191" s="3"/>
    </row>
    <row r="1192" spans="1:25" x14ac:dyDescent="0.3">
      <c r="A1192" s="10" t="s">
        <v>20</v>
      </c>
      <c r="B1192" s="10">
        <v>1189</v>
      </c>
      <c r="C1192" s="10">
        <v>167</v>
      </c>
      <c r="D1192" s="14">
        <v>93.1</v>
      </c>
      <c r="E1192" s="28">
        <f t="shared" si="200"/>
        <v>25.861111111111107</v>
      </c>
      <c r="F1192" s="28">
        <f>SUM(E$3:E1192)</f>
        <v>10064.888888888892</v>
      </c>
      <c r="G1192" s="33">
        <f t="shared" si="209"/>
        <v>0</v>
      </c>
      <c r="H1192" s="33">
        <f t="shared" si="207"/>
        <v>0</v>
      </c>
      <c r="I1192" s="35">
        <f>'Vehicle Data'!$C$8</f>
        <v>185.52672000000001</v>
      </c>
      <c r="J1192" s="35">
        <f>0.5*'Vehicle Data'!$C$4*'Vehicle Data'!$C$9*'Vehicle Data'!$C$6*(Calculations!E1192^2)</f>
        <v>336.47180486111102</v>
      </c>
      <c r="K1192" s="35">
        <f>'Vehicle Data'!$C$3*G1192</f>
        <v>0</v>
      </c>
      <c r="L1192" s="35">
        <f t="shared" si="201"/>
        <v>521.99852486111104</v>
      </c>
      <c r="M1192" s="22">
        <f t="shared" si="199"/>
        <v>0</v>
      </c>
      <c r="N1192" s="22">
        <f>SUM(M$3:M1192)</f>
        <v>5182805.3383599436</v>
      </c>
      <c r="O1192" s="22">
        <f t="shared" si="202"/>
        <v>1.4396681495444288</v>
      </c>
      <c r="P1192" s="23">
        <f t="shared" si="203"/>
        <v>0</v>
      </c>
      <c r="Q1192" s="23">
        <f>SUMIF(P$3:P1192, "&lt;0")</f>
        <v>-2083193.8689672917</v>
      </c>
      <c r="R1192" s="23">
        <f t="shared" si="204"/>
        <v>0.57866496360202546</v>
      </c>
      <c r="S1192" s="20">
        <f t="shared" si="205"/>
        <v>0</v>
      </c>
      <c r="T1192" s="20">
        <f t="shared" si="206"/>
        <v>13.499461851269286</v>
      </c>
      <c r="U1192" s="20">
        <f>(0.5*'Vehicle Data'!$C$3*(E1192^2-E1191^2))/1000</f>
        <v>0</v>
      </c>
      <c r="V1192" s="20">
        <f t="shared" si="208"/>
        <v>0</v>
      </c>
      <c r="W1192" s="37">
        <f>SUM(V$3:V1192)/3600</f>
        <v>0.29425854869684492</v>
      </c>
      <c r="Y1192" s="3"/>
    </row>
    <row r="1193" spans="1:25" x14ac:dyDescent="0.3">
      <c r="A1193" s="10" t="s">
        <v>20</v>
      </c>
      <c r="B1193" s="10">
        <v>1190</v>
      </c>
      <c r="C1193" s="10">
        <v>168</v>
      </c>
      <c r="D1193" s="14">
        <v>93.1</v>
      </c>
      <c r="E1193" s="28">
        <f t="shared" si="200"/>
        <v>25.861111111111107</v>
      </c>
      <c r="F1193" s="28">
        <f>SUM(E$3:E1193)</f>
        <v>10090.750000000004</v>
      </c>
      <c r="G1193" s="33">
        <f t="shared" si="209"/>
        <v>0</v>
      </c>
      <c r="H1193" s="33">
        <f t="shared" si="207"/>
        <v>0</v>
      </c>
      <c r="I1193" s="35">
        <f>'Vehicle Data'!$C$8</f>
        <v>185.52672000000001</v>
      </c>
      <c r="J1193" s="35">
        <f>0.5*'Vehicle Data'!$C$4*'Vehicle Data'!$C$9*'Vehicle Data'!$C$6*(Calculations!E1193^2)</f>
        <v>336.47180486111102</v>
      </c>
      <c r="K1193" s="35">
        <f>'Vehicle Data'!$C$3*G1193</f>
        <v>0</v>
      </c>
      <c r="L1193" s="35">
        <f t="shared" si="201"/>
        <v>521.99852486111104</v>
      </c>
      <c r="M1193" s="22">
        <f t="shared" si="199"/>
        <v>0</v>
      </c>
      <c r="N1193" s="22">
        <f>SUM(M$3:M1193)</f>
        <v>5182805.3383599436</v>
      </c>
      <c r="O1193" s="22">
        <f t="shared" si="202"/>
        <v>1.4396681495444288</v>
      </c>
      <c r="P1193" s="23">
        <f t="shared" si="203"/>
        <v>0</v>
      </c>
      <c r="Q1193" s="23">
        <f>SUMIF(P$3:P1193, "&lt;0")</f>
        <v>-2083193.8689672917</v>
      </c>
      <c r="R1193" s="23">
        <f t="shared" si="204"/>
        <v>0.57866496360202546</v>
      </c>
      <c r="S1193" s="20">
        <f t="shared" si="205"/>
        <v>0</v>
      </c>
      <c r="T1193" s="20">
        <f t="shared" si="206"/>
        <v>13.499461851269286</v>
      </c>
      <c r="U1193" s="20">
        <f>(0.5*'Vehicle Data'!$C$3*(E1193^2-E1192^2))/1000</f>
        <v>0</v>
      </c>
      <c r="V1193" s="20">
        <f t="shared" si="208"/>
        <v>0</v>
      </c>
      <c r="W1193" s="37">
        <f>SUM(V$3:V1193)/3600</f>
        <v>0.29425854869684492</v>
      </c>
      <c r="Y1193" s="3"/>
    </row>
    <row r="1194" spans="1:25" x14ac:dyDescent="0.3">
      <c r="A1194" s="10" t="s">
        <v>20</v>
      </c>
      <c r="B1194" s="10">
        <v>1191</v>
      </c>
      <c r="C1194" s="10">
        <v>169</v>
      </c>
      <c r="D1194" s="14">
        <v>93.1</v>
      </c>
      <c r="E1194" s="28">
        <f t="shared" si="200"/>
        <v>25.861111111111107</v>
      </c>
      <c r="F1194" s="28">
        <f>SUM(E$3:E1194)</f>
        <v>10116.611111111115</v>
      </c>
      <c r="G1194" s="33">
        <f t="shared" si="209"/>
        <v>0</v>
      </c>
      <c r="H1194" s="33">
        <f t="shared" si="207"/>
        <v>0</v>
      </c>
      <c r="I1194" s="35">
        <f>'Vehicle Data'!$C$8</f>
        <v>185.52672000000001</v>
      </c>
      <c r="J1194" s="35">
        <f>0.5*'Vehicle Data'!$C$4*'Vehicle Data'!$C$9*'Vehicle Data'!$C$6*(Calculations!E1194^2)</f>
        <v>336.47180486111102</v>
      </c>
      <c r="K1194" s="35">
        <f>'Vehicle Data'!$C$3*G1194</f>
        <v>0</v>
      </c>
      <c r="L1194" s="35">
        <f t="shared" si="201"/>
        <v>521.99852486111104</v>
      </c>
      <c r="M1194" s="22">
        <f t="shared" si="199"/>
        <v>0</v>
      </c>
      <c r="N1194" s="22">
        <f>SUM(M$3:M1194)</f>
        <v>5182805.3383599436</v>
      </c>
      <c r="O1194" s="22">
        <f t="shared" si="202"/>
        <v>1.4396681495444288</v>
      </c>
      <c r="P1194" s="23">
        <f t="shared" si="203"/>
        <v>0</v>
      </c>
      <c r="Q1194" s="23">
        <f>SUMIF(P$3:P1194, "&lt;0")</f>
        <v>-2083193.8689672917</v>
      </c>
      <c r="R1194" s="23">
        <f t="shared" si="204"/>
        <v>0.57866496360202546</v>
      </c>
      <c r="S1194" s="20">
        <f t="shared" si="205"/>
        <v>0</v>
      </c>
      <c r="T1194" s="20">
        <f t="shared" si="206"/>
        <v>13.499461851269286</v>
      </c>
      <c r="U1194" s="20">
        <f>(0.5*'Vehicle Data'!$C$3*(E1194^2-E1193^2))/1000</f>
        <v>0</v>
      </c>
      <c r="V1194" s="20">
        <f t="shared" si="208"/>
        <v>0</v>
      </c>
      <c r="W1194" s="37">
        <f>SUM(V$3:V1194)/3600</f>
        <v>0.29425854869684492</v>
      </c>
      <c r="Y1194" s="3"/>
    </row>
    <row r="1195" spans="1:25" x14ac:dyDescent="0.3">
      <c r="A1195" s="10" t="s">
        <v>20</v>
      </c>
      <c r="B1195" s="10">
        <v>1192</v>
      </c>
      <c r="C1195" s="10">
        <v>170</v>
      </c>
      <c r="D1195" s="14">
        <v>93.1</v>
      </c>
      <c r="E1195" s="28">
        <f t="shared" si="200"/>
        <v>25.861111111111107</v>
      </c>
      <c r="F1195" s="28">
        <f>SUM(E$3:E1195)</f>
        <v>10142.472222222226</v>
      </c>
      <c r="G1195" s="33">
        <f t="shared" si="209"/>
        <v>0</v>
      </c>
      <c r="H1195" s="33">
        <f t="shared" si="207"/>
        <v>0</v>
      </c>
      <c r="I1195" s="35">
        <f>'Vehicle Data'!$C$8</f>
        <v>185.52672000000001</v>
      </c>
      <c r="J1195" s="35">
        <f>0.5*'Vehicle Data'!$C$4*'Vehicle Data'!$C$9*'Vehicle Data'!$C$6*(Calculations!E1195^2)</f>
        <v>336.47180486111102</v>
      </c>
      <c r="K1195" s="35">
        <f>'Vehicle Data'!$C$3*G1195</f>
        <v>0</v>
      </c>
      <c r="L1195" s="35">
        <f t="shared" si="201"/>
        <v>521.99852486111104</v>
      </c>
      <c r="M1195" s="22">
        <f t="shared" si="199"/>
        <v>0</v>
      </c>
      <c r="N1195" s="22">
        <f>SUM(M$3:M1195)</f>
        <v>5182805.3383599436</v>
      </c>
      <c r="O1195" s="22">
        <f t="shared" si="202"/>
        <v>1.4396681495444288</v>
      </c>
      <c r="P1195" s="23">
        <f t="shared" si="203"/>
        <v>0</v>
      </c>
      <c r="Q1195" s="23">
        <f>SUMIF(P$3:P1195, "&lt;0")</f>
        <v>-2083193.8689672917</v>
      </c>
      <c r="R1195" s="23">
        <f t="shared" si="204"/>
        <v>0.57866496360202546</v>
      </c>
      <c r="S1195" s="20">
        <f t="shared" si="205"/>
        <v>0</v>
      </c>
      <c r="T1195" s="20">
        <f t="shared" si="206"/>
        <v>13.499461851269286</v>
      </c>
      <c r="U1195" s="20">
        <f>(0.5*'Vehicle Data'!$C$3*(E1195^2-E1194^2))/1000</f>
        <v>0</v>
      </c>
      <c r="V1195" s="20">
        <f t="shared" si="208"/>
        <v>0</v>
      </c>
      <c r="W1195" s="37">
        <f>SUM(V$3:V1195)/3600</f>
        <v>0.29425854869684492</v>
      </c>
      <c r="Y1195" s="3"/>
    </row>
    <row r="1196" spans="1:25" x14ac:dyDescent="0.3">
      <c r="A1196" s="10" t="s">
        <v>20</v>
      </c>
      <c r="B1196" s="10">
        <v>1193</v>
      </c>
      <c r="C1196" s="10">
        <v>171</v>
      </c>
      <c r="D1196" s="14">
        <v>93.1</v>
      </c>
      <c r="E1196" s="28">
        <f t="shared" si="200"/>
        <v>25.861111111111107</v>
      </c>
      <c r="F1196" s="28">
        <f>SUM(E$3:E1196)</f>
        <v>10168.333333333338</v>
      </c>
      <c r="G1196" s="33">
        <f t="shared" si="209"/>
        <v>0</v>
      </c>
      <c r="H1196" s="33">
        <f t="shared" si="207"/>
        <v>0</v>
      </c>
      <c r="I1196" s="35">
        <f>'Vehicle Data'!$C$8</f>
        <v>185.52672000000001</v>
      </c>
      <c r="J1196" s="35">
        <f>0.5*'Vehicle Data'!$C$4*'Vehicle Data'!$C$9*'Vehicle Data'!$C$6*(Calculations!E1196^2)</f>
        <v>336.47180486111102</v>
      </c>
      <c r="K1196" s="35">
        <f>'Vehicle Data'!$C$3*G1196</f>
        <v>0</v>
      </c>
      <c r="L1196" s="35">
        <f t="shared" si="201"/>
        <v>521.99852486111104</v>
      </c>
      <c r="M1196" s="22">
        <f t="shared" si="199"/>
        <v>0</v>
      </c>
      <c r="N1196" s="22">
        <f>SUM(M$3:M1196)</f>
        <v>5182805.3383599436</v>
      </c>
      <c r="O1196" s="22">
        <f t="shared" si="202"/>
        <v>1.4396681495444288</v>
      </c>
      <c r="P1196" s="23">
        <f t="shared" si="203"/>
        <v>0</v>
      </c>
      <c r="Q1196" s="23">
        <f>SUMIF(P$3:P1196, "&lt;0")</f>
        <v>-2083193.8689672917</v>
      </c>
      <c r="R1196" s="23">
        <f t="shared" si="204"/>
        <v>0.57866496360202546</v>
      </c>
      <c r="S1196" s="20">
        <f t="shared" si="205"/>
        <v>0</v>
      </c>
      <c r="T1196" s="20">
        <f t="shared" si="206"/>
        <v>13.499461851269286</v>
      </c>
      <c r="U1196" s="20">
        <f>(0.5*'Vehicle Data'!$C$3*(E1196^2-E1195^2))/1000</f>
        <v>0</v>
      </c>
      <c r="V1196" s="20">
        <f t="shared" si="208"/>
        <v>0</v>
      </c>
      <c r="W1196" s="37">
        <f>SUM(V$3:V1196)/3600</f>
        <v>0.29425854869684492</v>
      </c>
      <c r="Y1196" s="3"/>
    </row>
    <row r="1197" spans="1:25" x14ac:dyDescent="0.3">
      <c r="A1197" s="10" t="s">
        <v>20</v>
      </c>
      <c r="B1197" s="10">
        <v>1194</v>
      </c>
      <c r="C1197" s="10">
        <v>172</v>
      </c>
      <c r="D1197" s="14">
        <v>93.1</v>
      </c>
      <c r="E1197" s="28">
        <f t="shared" si="200"/>
        <v>25.861111111111107</v>
      </c>
      <c r="F1197" s="28">
        <f>SUM(E$3:E1197)</f>
        <v>10194.194444444449</v>
      </c>
      <c r="G1197" s="33">
        <f t="shared" si="209"/>
        <v>0</v>
      </c>
      <c r="H1197" s="33">
        <f t="shared" si="207"/>
        <v>6.9444444444450365E-3</v>
      </c>
      <c r="I1197" s="35">
        <f>'Vehicle Data'!$C$8</f>
        <v>185.52672000000001</v>
      </c>
      <c r="J1197" s="35">
        <f>0.5*'Vehicle Data'!$C$4*'Vehicle Data'!$C$9*'Vehicle Data'!$C$6*(Calculations!E1197^2)</f>
        <v>336.47180486111102</v>
      </c>
      <c r="K1197" s="35">
        <f>'Vehicle Data'!$C$3*G1197</f>
        <v>0</v>
      </c>
      <c r="L1197" s="35">
        <f t="shared" si="201"/>
        <v>521.99852486111104</v>
      </c>
      <c r="M1197" s="22">
        <f t="shared" si="199"/>
        <v>0</v>
      </c>
      <c r="N1197" s="22">
        <f>SUM(M$3:M1197)</f>
        <v>5182805.3383599436</v>
      </c>
      <c r="O1197" s="22">
        <f t="shared" si="202"/>
        <v>1.4396681495444288</v>
      </c>
      <c r="P1197" s="23">
        <f t="shared" si="203"/>
        <v>0</v>
      </c>
      <c r="Q1197" s="23">
        <f>SUMIF(P$3:P1197, "&lt;0")</f>
        <v>-2083193.8689672917</v>
      </c>
      <c r="R1197" s="23">
        <f t="shared" si="204"/>
        <v>0.57866496360202546</v>
      </c>
      <c r="S1197" s="20">
        <f t="shared" si="205"/>
        <v>0</v>
      </c>
      <c r="T1197" s="20">
        <f t="shared" si="206"/>
        <v>13.499461851269286</v>
      </c>
      <c r="U1197" s="20">
        <f>(0.5*'Vehicle Data'!$C$3*(E1197^2-E1196^2))/1000</f>
        <v>0</v>
      </c>
      <c r="V1197" s="20">
        <f t="shared" si="208"/>
        <v>0</v>
      </c>
      <c r="W1197" s="37">
        <f>SUM(V$3:V1197)/3600</f>
        <v>0.29425854869684492</v>
      </c>
      <c r="Y1197" s="3"/>
    </row>
    <row r="1198" spans="1:25" x14ac:dyDescent="0.3">
      <c r="A1198" s="10" t="s">
        <v>20</v>
      </c>
      <c r="B1198" s="10">
        <v>1195</v>
      </c>
      <c r="C1198" s="10">
        <v>173</v>
      </c>
      <c r="D1198" s="14">
        <v>93.1</v>
      </c>
      <c r="E1198" s="28">
        <f t="shared" si="200"/>
        <v>25.861111111111107</v>
      </c>
      <c r="F1198" s="28">
        <f>SUM(E$3:E1198)</f>
        <v>10220.05555555556</v>
      </c>
      <c r="G1198" s="33">
        <f t="shared" si="209"/>
        <v>1.3888888888890073E-2</v>
      </c>
      <c r="H1198" s="33">
        <f t="shared" si="207"/>
        <v>6.9444444444450365E-3</v>
      </c>
      <c r="I1198" s="35">
        <f>'Vehicle Data'!$C$8</f>
        <v>185.52672000000001</v>
      </c>
      <c r="J1198" s="35">
        <f>0.5*'Vehicle Data'!$C$4*'Vehicle Data'!$C$9*'Vehicle Data'!$C$6*(Calculations!E1198^2)</f>
        <v>336.47180486111102</v>
      </c>
      <c r="K1198" s="35">
        <f>'Vehicle Data'!$C$3*G1198</f>
        <v>21.888888888890754</v>
      </c>
      <c r="L1198" s="35">
        <f t="shared" si="201"/>
        <v>543.88741375000177</v>
      </c>
      <c r="M1198" s="22">
        <f t="shared" si="199"/>
        <v>14065.532838923655</v>
      </c>
      <c r="N1198" s="22">
        <f>SUM(M$3:M1198)</f>
        <v>5196870.8711988674</v>
      </c>
      <c r="O1198" s="22">
        <f t="shared" si="202"/>
        <v>1.4435752419996855</v>
      </c>
      <c r="P1198" s="23">
        <f t="shared" si="203"/>
        <v>0</v>
      </c>
      <c r="Q1198" s="23">
        <f>SUMIF(P$3:P1198, "&lt;0")</f>
        <v>-2083193.8689672917</v>
      </c>
      <c r="R1198" s="23">
        <f t="shared" si="204"/>
        <v>0.57866496360202546</v>
      </c>
      <c r="S1198" s="20">
        <f t="shared" si="205"/>
        <v>14065.532838923655</v>
      </c>
      <c r="T1198" s="20">
        <f t="shared" si="206"/>
        <v>14.065532838923655</v>
      </c>
      <c r="U1198" s="20">
        <f>(0.5*'Vehicle Data'!$C$3*(E1198^2-E1197^2))/1000</f>
        <v>0</v>
      </c>
      <c r="V1198" s="20">
        <f t="shared" si="208"/>
        <v>0</v>
      </c>
      <c r="W1198" s="37">
        <f>SUM(V$3:V1198)/3600</f>
        <v>0.29425854869684492</v>
      </c>
      <c r="Y1198" s="3"/>
    </row>
    <row r="1199" spans="1:25" x14ac:dyDescent="0.3">
      <c r="A1199" s="10" t="s">
        <v>20</v>
      </c>
      <c r="B1199" s="10">
        <v>1196</v>
      </c>
      <c r="C1199" s="10">
        <v>174</v>
      </c>
      <c r="D1199" s="14">
        <v>93.2</v>
      </c>
      <c r="E1199" s="28">
        <f t="shared" si="200"/>
        <v>25.888888888888889</v>
      </c>
      <c r="F1199" s="28">
        <f>SUM(E$3:E1199)</f>
        <v>10245.944444444449</v>
      </c>
      <c r="G1199" s="33">
        <f t="shared" si="209"/>
        <v>1.3888888888890073E-2</v>
      </c>
      <c r="H1199" s="33">
        <f t="shared" si="207"/>
        <v>-9.8705765783080324E-16</v>
      </c>
      <c r="I1199" s="35">
        <f>'Vehicle Data'!$C$8</f>
        <v>185.52672000000001</v>
      </c>
      <c r="J1199" s="35">
        <f>0.5*'Vehicle Data'!$C$4*'Vehicle Data'!$C$9*'Vehicle Data'!$C$6*(Calculations!E1199^2)</f>
        <v>337.19501111111111</v>
      </c>
      <c r="K1199" s="35">
        <f>'Vehicle Data'!$C$3*G1199</f>
        <v>21.888888888890754</v>
      </c>
      <c r="L1199" s="35">
        <f t="shared" si="201"/>
        <v>544.61062000000186</v>
      </c>
      <c r="M1199" s="22">
        <f t="shared" si="199"/>
        <v>14099.363828888938</v>
      </c>
      <c r="N1199" s="22">
        <f>SUM(M$3:M1199)</f>
        <v>5210970.2350277565</v>
      </c>
      <c r="O1199" s="22">
        <f t="shared" si="202"/>
        <v>1.4474917319521545</v>
      </c>
      <c r="P1199" s="23">
        <f t="shared" si="203"/>
        <v>0</v>
      </c>
      <c r="Q1199" s="23">
        <f>SUMIF(P$3:P1199, "&lt;0")</f>
        <v>-2083193.8689672917</v>
      </c>
      <c r="R1199" s="23">
        <f t="shared" si="204"/>
        <v>0.57866496360202546</v>
      </c>
      <c r="S1199" s="20">
        <f t="shared" si="205"/>
        <v>14099.363828888938</v>
      </c>
      <c r="T1199" s="20">
        <f t="shared" si="206"/>
        <v>14.099363828888938</v>
      </c>
      <c r="U1199" s="20">
        <f>(0.5*'Vehicle Data'!$C$3*(E1199^2-E1198^2))/1000</f>
        <v>1.1327500000001791</v>
      </c>
      <c r="V1199" s="20">
        <f t="shared" si="208"/>
        <v>0</v>
      </c>
      <c r="W1199" s="37">
        <f>SUM(V$3:V1199)/3600</f>
        <v>0.29425854869684492</v>
      </c>
      <c r="Y1199" s="3"/>
    </row>
    <row r="1200" spans="1:25" x14ac:dyDescent="0.3">
      <c r="A1200" s="10" t="s">
        <v>20</v>
      </c>
      <c r="B1200" s="10">
        <v>1197</v>
      </c>
      <c r="C1200" s="10">
        <v>175</v>
      </c>
      <c r="D1200" s="14">
        <v>93.2</v>
      </c>
      <c r="E1200" s="28">
        <f t="shared" si="200"/>
        <v>25.888888888888889</v>
      </c>
      <c r="F1200" s="28">
        <f>SUM(E$3:E1200)</f>
        <v>10271.833333333338</v>
      </c>
      <c r="G1200" s="33">
        <f t="shared" si="209"/>
        <v>1.3888888888888099E-2</v>
      </c>
      <c r="H1200" s="33">
        <f t="shared" si="207"/>
        <v>2.7777777777777186E-2</v>
      </c>
      <c r="I1200" s="35">
        <f>'Vehicle Data'!$C$8</f>
        <v>185.52672000000001</v>
      </c>
      <c r="J1200" s="35">
        <f>0.5*'Vehicle Data'!$C$4*'Vehicle Data'!$C$9*'Vehicle Data'!$C$6*(Calculations!E1200^2)</f>
        <v>337.19501111111111</v>
      </c>
      <c r="K1200" s="35">
        <f>'Vehicle Data'!$C$3*G1200</f>
        <v>21.888888888887642</v>
      </c>
      <c r="L1200" s="35">
        <f t="shared" si="201"/>
        <v>544.61061999999879</v>
      </c>
      <c r="M1200" s="22">
        <f t="shared" si="199"/>
        <v>14099.363828888858</v>
      </c>
      <c r="N1200" s="22">
        <f>SUM(M$3:M1200)</f>
        <v>5225069.5988566456</v>
      </c>
      <c r="O1200" s="22">
        <f t="shared" si="202"/>
        <v>1.4514082219046238</v>
      </c>
      <c r="P1200" s="23">
        <f t="shared" si="203"/>
        <v>0</v>
      </c>
      <c r="Q1200" s="23">
        <f>SUMIF(P$3:P1200, "&lt;0")</f>
        <v>-2083193.8689672917</v>
      </c>
      <c r="R1200" s="23">
        <f t="shared" si="204"/>
        <v>0.57866496360202546</v>
      </c>
      <c r="S1200" s="20">
        <f t="shared" si="205"/>
        <v>14099.363828888858</v>
      </c>
      <c r="T1200" s="20">
        <f t="shared" si="206"/>
        <v>14.099363828888858</v>
      </c>
      <c r="U1200" s="20">
        <f>(0.5*'Vehicle Data'!$C$3*(E1200^2-E1199^2))/1000</f>
        <v>0</v>
      </c>
      <c r="V1200" s="20">
        <f t="shared" si="208"/>
        <v>0.90620000000014334</v>
      </c>
      <c r="W1200" s="37">
        <f>SUM(V$3:V1200)/3600</f>
        <v>0.29451027091906717</v>
      </c>
      <c r="Y1200" s="3"/>
    </row>
    <row r="1201" spans="1:25" x14ac:dyDescent="0.3">
      <c r="A1201" s="10" t="s">
        <v>20</v>
      </c>
      <c r="B1201" s="10">
        <v>1198</v>
      </c>
      <c r="C1201" s="10">
        <v>176</v>
      </c>
      <c r="D1201" s="14">
        <v>93.3</v>
      </c>
      <c r="E1201" s="28">
        <f t="shared" si="200"/>
        <v>25.916666666666664</v>
      </c>
      <c r="F1201" s="28">
        <f>SUM(E$3:E1201)</f>
        <v>10297.750000000004</v>
      </c>
      <c r="G1201" s="33">
        <f t="shared" si="209"/>
        <v>6.9444444444444448E-2</v>
      </c>
      <c r="H1201" s="33">
        <f t="shared" si="207"/>
        <v>5.5555555555556337E-2</v>
      </c>
      <c r="I1201" s="35">
        <f>'Vehicle Data'!$C$8</f>
        <v>185.52672000000001</v>
      </c>
      <c r="J1201" s="35">
        <f>0.5*'Vehicle Data'!$C$4*'Vehicle Data'!$C$9*'Vehicle Data'!$C$6*(Calculations!E1201^2)</f>
        <v>337.91899374999991</v>
      </c>
      <c r="K1201" s="35">
        <f>'Vehicle Data'!$C$3*G1201</f>
        <v>109.44444444444444</v>
      </c>
      <c r="L1201" s="35">
        <f t="shared" si="201"/>
        <v>632.89015819444433</v>
      </c>
      <c r="M1201" s="22">
        <f t="shared" si="199"/>
        <v>16402.403266539346</v>
      </c>
      <c r="N1201" s="22">
        <f>SUM(M$3:M1201)</f>
        <v>5241472.0021231854</v>
      </c>
      <c r="O1201" s="22">
        <f t="shared" si="202"/>
        <v>1.4559644450342182</v>
      </c>
      <c r="P1201" s="23">
        <f t="shared" si="203"/>
        <v>0</v>
      </c>
      <c r="Q1201" s="23">
        <f>SUMIF(P$3:P1201, "&lt;0")</f>
        <v>-2083193.8689672917</v>
      </c>
      <c r="R1201" s="23">
        <f t="shared" si="204"/>
        <v>0.57866496360202546</v>
      </c>
      <c r="S1201" s="20">
        <f t="shared" si="205"/>
        <v>16402.403266539346</v>
      </c>
      <c r="T1201" s="20">
        <f t="shared" si="206"/>
        <v>16.402403266539345</v>
      </c>
      <c r="U1201" s="20">
        <f>(0.5*'Vehicle Data'!$C$3*(E1201^2-E1200^2))/1000</f>
        <v>1.133966049382549</v>
      </c>
      <c r="V1201" s="20">
        <f t="shared" si="208"/>
        <v>0</v>
      </c>
      <c r="W1201" s="37">
        <f>SUM(V$3:V1201)/3600</f>
        <v>0.29451027091906717</v>
      </c>
      <c r="Y1201" s="3"/>
    </row>
    <row r="1202" spans="1:25" x14ac:dyDescent="0.3">
      <c r="A1202" s="10" t="s">
        <v>20</v>
      </c>
      <c r="B1202" s="10">
        <v>1199</v>
      </c>
      <c r="C1202" s="10">
        <v>177</v>
      </c>
      <c r="D1202" s="14">
        <v>93.7</v>
      </c>
      <c r="E1202" s="28">
        <f t="shared" si="200"/>
        <v>26.027777777777779</v>
      </c>
      <c r="F1202" s="28">
        <f>SUM(E$3:E1202)</f>
        <v>10323.777777777781</v>
      </c>
      <c r="G1202" s="33">
        <f t="shared" si="209"/>
        <v>0.12500000000000078</v>
      </c>
      <c r="H1202" s="33">
        <f t="shared" si="207"/>
        <v>5.5555555555555358E-2</v>
      </c>
      <c r="I1202" s="35">
        <f>'Vehicle Data'!$C$8</f>
        <v>185.52672000000001</v>
      </c>
      <c r="J1202" s="35">
        <f>0.5*'Vehicle Data'!$C$4*'Vehicle Data'!$C$9*'Vehicle Data'!$C$6*(Calculations!E1202^2)</f>
        <v>340.82268819444448</v>
      </c>
      <c r="K1202" s="35">
        <f>'Vehicle Data'!$C$3*G1202</f>
        <v>197.00000000000122</v>
      </c>
      <c r="L1202" s="35">
        <f t="shared" si="201"/>
        <v>723.3494081944458</v>
      </c>
      <c r="M1202" s="22">
        <f t="shared" si="199"/>
        <v>18827.177652172104</v>
      </c>
      <c r="N1202" s="22">
        <f>SUM(M$3:M1202)</f>
        <v>5260299.1797753572</v>
      </c>
      <c r="O1202" s="22">
        <f t="shared" si="202"/>
        <v>1.461194216604266</v>
      </c>
      <c r="P1202" s="23">
        <f t="shared" si="203"/>
        <v>0</v>
      </c>
      <c r="Q1202" s="23">
        <f>SUMIF(P$3:P1202, "&lt;0")</f>
        <v>-2083193.8689672917</v>
      </c>
      <c r="R1202" s="23">
        <f t="shared" si="204"/>
        <v>0.57866496360202546</v>
      </c>
      <c r="S1202" s="20">
        <f t="shared" si="205"/>
        <v>18827.177652172104</v>
      </c>
      <c r="T1202" s="20">
        <f t="shared" si="206"/>
        <v>18.827177652172104</v>
      </c>
      <c r="U1202" s="20">
        <f>(0.5*'Vehicle Data'!$C$3*(E1202^2-E1201^2))/1000</f>
        <v>4.5480246913581954</v>
      </c>
      <c r="V1202" s="20">
        <f t="shared" si="208"/>
        <v>0</v>
      </c>
      <c r="W1202" s="37">
        <f>SUM(V$3:V1202)/3600</f>
        <v>0.29451027091906717</v>
      </c>
      <c r="Y1202" s="3"/>
    </row>
    <row r="1203" spans="1:25" x14ac:dyDescent="0.3">
      <c r="A1203" s="10" t="s">
        <v>20</v>
      </c>
      <c r="B1203" s="10">
        <v>1200</v>
      </c>
      <c r="C1203" s="10">
        <v>178</v>
      </c>
      <c r="D1203" s="14">
        <v>94.2</v>
      </c>
      <c r="E1203" s="28">
        <f t="shared" si="200"/>
        <v>26.166666666666668</v>
      </c>
      <c r="F1203" s="28">
        <f>SUM(E$3:E1203)</f>
        <v>10349.944444444447</v>
      </c>
      <c r="G1203" s="33">
        <f t="shared" si="209"/>
        <v>0.18055555555555516</v>
      </c>
      <c r="H1203" s="33">
        <f t="shared" si="207"/>
        <v>4.8611111111110328E-2</v>
      </c>
      <c r="I1203" s="35">
        <f>'Vehicle Data'!$C$8</f>
        <v>185.52672000000001</v>
      </c>
      <c r="J1203" s="35">
        <f>0.5*'Vehicle Data'!$C$4*'Vehicle Data'!$C$9*'Vehicle Data'!$C$6*(Calculations!E1203^2)</f>
        <v>344.46977500000003</v>
      </c>
      <c r="K1203" s="35">
        <f>'Vehicle Data'!$C$3*G1203</f>
        <v>284.55555555555492</v>
      </c>
      <c r="L1203" s="35">
        <f t="shared" si="201"/>
        <v>814.55205055555507</v>
      </c>
      <c r="M1203" s="22">
        <f t="shared" si="199"/>
        <v>21314.111989537025</v>
      </c>
      <c r="N1203" s="22">
        <f>SUM(M$3:M1203)</f>
        <v>5281613.2917648945</v>
      </c>
      <c r="O1203" s="22">
        <f t="shared" si="202"/>
        <v>1.4671148032680263</v>
      </c>
      <c r="P1203" s="23">
        <f t="shared" si="203"/>
        <v>0</v>
      </c>
      <c r="Q1203" s="23">
        <f>SUMIF(P$3:P1203, "&lt;0")</f>
        <v>-2083193.8689672917</v>
      </c>
      <c r="R1203" s="23">
        <f t="shared" si="204"/>
        <v>0.57866496360202546</v>
      </c>
      <c r="S1203" s="20">
        <f t="shared" si="205"/>
        <v>21314.111989537025</v>
      </c>
      <c r="T1203" s="20">
        <f t="shared" si="206"/>
        <v>21.314111989537025</v>
      </c>
      <c r="U1203" s="20">
        <f>(0.5*'Vehicle Data'!$C$3*(E1203^2-E1202^2))/1000</f>
        <v>5.7123919753085914</v>
      </c>
      <c r="V1203" s="20">
        <f t="shared" si="208"/>
        <v>0</v>
      </c>
      <c r="W1203" s="37">
        <f>SUM(V$3:V1203)/3600</f>
        <v>0.29451027091906717</v>
      </c>
      <c r="Y1203" s="3"/>
    </row>
    <row r="1204" spans="1:25" x14ac:dyDescent="0.3">
      <c r="A1204" s="10" t="s">
        <v>20</v>
      </c>
      <c r="B1204" s="10">
        <v>1201</v>
      </c>
      <c r="C1204" s="10">
        <v>179</v>
      </c>
      <c r="D1204" s="14">
        <v>95</v>
      </c>
      <c r="E1204" s="28">
        <f t="shared" si="200"/>
        <v>26.388888888888889</v>
      </c>
      <c r="F1204" s="28">
        <f>SUM(E$3:E1204)</f>
        <v>10376.333333333336</v>
      </c>
      <c r="G1204" s="33">
        <f t="shared" si="209"/>
        <v>0.22222222222222143</v>
      </c>
      <c r="H1204" s="33">
        <f t="shared" si="207"/>
        <v>6.9444444444450304E-3</v>
      </c>
      <c r="I1204" s="35">
        <f>'Vehicle Data'!$C$8</f>
        <v>185.52672000000001</v>
      </c>
      <c r="J1204" s="35">
        <f>0.5*'Vehicle Data'!$C$4*'Vehicle Data'!$C$9*'Vehicle Data'!$C$6*(Calculations!E1204^2)</f>
        <v>350.34548611111109</v>
      </c>
      <c r="K1204" s="35">
        <f>'Vehicle Data'!$C$3*G1204</f>
        <v>350.22222222222098</v>
      </c>
      <c r="L1204" s="35">
        <f t="shared" si="201"/>
        <v>886.09442833333219</v>
      </c>
      <c r="M1204" s="22">
        <f t="shared" si="199"/>
        <v>23383.047414351822</v>
      </c>
      <c r="N1204" s="22">
        <f>SUM(M$3:M1204)</f>
        <v>5304996.3391792467</v>
      </c>
      <c r="O1204" s="22">
        <f t="shared" si="202"/>
        <v>1.4736100942164574</v>
      </c>
      <c r="P1204" s="23">
        <f t="shared" si="203"/>
        <v>0</v>
      </c>
      <c r="Q1204" s="23">
        <f>SUMIF(P$3:P1204, "&lt;0")</f>
        <v>-2083193.8689672917</v>
      </c>
      <c r="R1204" s="23">
        <f t="shared" si="204"/>
        <v>0.57866496360202546</v>
      </c>
      <c r="S1204" s="20">
        <f t="shared" si="205"/>
        <v>23383.047414351822</v>
      </c>
      <c r="T1204" s="20">
        <f t="shared" si="206"/>
        <v>23.383047414351822</v>
      </c>
      <c r="U1204" s="20">
        <f>(0.5*'Vehicle Data'!$C$3*(E1204^2-E1203^2))/1000</f>
        <v>9.2030617283950402</v>
      </c>
      <c r="V1204" s="20">
        <f t="shared" si="208"/>
        <v>0</v>
      </c>
      <c r="W1204" s="37">
        <f>SUM(V$3:V1204)/3600</f>
        <v>0.29451027091906717</v>
      </c>
      <c r="Y1204" s="3"/>
    </row>
    <row r="1205" spans="1:25" x14ac:dyDescent="0.3">
      <c r="A1205" s="10" t="s">
        <v>20</v>
      </c>
      <c r="B1205" s="10">
        <v>1202</v>
      </c>
      <c r="C1205" s="10">
        <v>180</v>
      </c>
      <c r="D1205" s="14">
        <v>95.8</v>
      </c>
      <c r="E1205" s="28">
        <f t="shared" si="200"/>
        <v>26.611111111111111</v>
      </c>
      <c r="F1205" s="28">
        <f>SUM(E$3:E1205)</f>
        <v>10402.944444444447</v>
      </c>
      <c r="G1205" s="33">
        <f t="shared" si="209"/>
        <v>0.19444444444444522</v>
      </c>
      <c r="H1205" s="33">
        <f t="shared" si="207"/>
        <v>-4.1666666666666269E-2</v>
      </c>
      <c r="I1205" s="35">
        <f>'Vehicle Data'!$C$8</f>
        <v>185.52672000000001</v>
      </c>
      <c r="J1205" s="35">
        <f>0.5*'Vehicle Data'!$C$4*'Vehicle Data'!$C$9*'Vehicle Data'!$C$6*(Calculations!E1205^2)</f>
        <v>356.27088611111111</v>
      </c>
      <c r="K1205" s="35">
        <f>'Vehicle Data'!$C$3*G1205</f>
        <v>306.44444444444565</v>
      </c>
      <c r="L1205" s="35">
        <f t="shared" si="201"/>
        <v>848.24205055555672</v>
      </c>
      <c r="M1205" s="22">
        <f t="shared" si="199"/>
        <v>22572.663456450649</v>
      </c>
      <c r="N1205" s="22">
        <f>SUM(M$3:M1205)</f>
        <v>5327569.0026356969</v>
      </c>
      <c r="O1205" s="22">
        <f t="shared" si="202"/>
        <v>1.4798802785099159</v>
      </c>
      <c r="P1205" s="23">
        <f t="shared" si="203"/>
        <v>0</v>
      </c>
      <c r="Q1205" s="23">
        <f>SUMIF(P$3:P1205, "&lt;0")</f>
        <v>-2083193.8689672917</v>
      </c>
      <c r="R1205" s="23">
        <f t="shared" si="204"/>
        <v>0.57866496360202546</v>
      </c>
      <c r="S1205" s="20">
        <f t="shared" si="205"/>
        <v>22572.663456450649</v>
      </c>
      <c r="T1205" s="20">
        <f t="shared" si="206"/>
        <v>22.572663456450648</v>
      </c>
      <c r="U1205" s="20">
        <f>(0.5*'Vehicle Data'!$C$3*(E1205^2-E1204^2))/1000</f>
        <v>9.2808888888889278</v>
      </c>
      <c r="V1205" s="20">
        <f t="shared" si="208"/>
        <v>0</v>
      </c>
      <c r="W1205" s="37">
        <f>SUM(V$3:V1205)/3600</f>
        <v>0.29451027091906717</v>
      </c>
      <c r="Y1205" s="3"/>
    </row>
    <row r="1206" spans="1:25" x14ac:dyDescent="0.3">
      <c r="A1206" s="10" t="s">
        <v>20</v>
      </c>
      <c r="B1206" s="10">
        <v>1203</v>
      </c>
      <c r="C1206" s="10">
        <v>181</v>
      </c>
      <c r="D1206" s="14">
        <v>96.4</v>
      </c>
      <c r="E1206" s="28">
        <f t="shared" si="200"/>
        <v>26.777777777777779</v>
      </c>
      <c r="F1206" s="28">
        <f>SUM(E$3:E1206)</f>
        <v>10429.722222222224</v>
      </c>
      <c r="G1206" s="33">
        <f t="shared" si="209"/>
        <v>0.1388888888888889</v>
      </c>
      <c r="H1206" s="33">
        <f t="shared" si="207"/>
        <v>-5.5555555555556344E-2</v>
      </c>
      <c r="I1206" s="35">
        <f>'Vehicle Data'!$C$8</f>
        <v>185.52672000000001</v>
      </c>
      <c r="J1206" s="35">
        <f>0.5*'Vehicle Data'!$C$4*'Vehicle Data'!$C$9*'Vehicle Data'!$C$6*(Calculations!E1206^2)</f>
        <v>360.74754444444449</v>
      </c>
      <c r="K1206" s="35">
        <f>'Vehicle Data'!$C$3*G1206</f>
        <v>218.88888888888889</v>
      </c>
      <c r="L1206" s="35">
        <f t="shared" si="201"/>
        <v>765.16315333333341</v>
      </c>
      <c r="M1206" s="22">
        <f t="shared" si="199"/>
        <v>20489.368883703708</v>
      </c>
      <c r="N1206" s="22">
        <f>SUM(M$3:M1206)</f>
        <v>5348058.3715194007</v>
      </c>
      <c r="O1206" s="22">
        <f t="shared" si="202"/>
        <v>1.4855717698665003</v>
      </c>
      <c r="P1206" s="23">
        <f t="shared" si="203"/>
        <v>0</v>
      </c>
      <c r="Q1206" s="23">
        <f>SUMIF(P$3:P1206, "&lt;0")</f>
        <v>-2083193.8689672917</v>
      </c>
      <c r="R1206" s="23">
        <f t="shared" si="204"/>
        <v>0.57866496360202546</v>
      </c>
      <c r="S1206" s="20">
        <f t="shared" si="205"/>
        <v>20489.368883703708</v>
      </c>
      <c r="T1206" s="20">
        <f t="shared" si="206"/>
        <v>20.489368883703708</v>
      </c>
      <c r="U1206" s="20">
        <f>(0.5*'Vehicle Data'!$C$3*(E1206^2-E1205^2))/1000</f>
        <v>7.0117407407407448</v>
      </c>
      <c r="V1206" s="20">
        <f t="shared" si="208"/>
        <v>1.8153185185185465</v>
      </c>
      <c r="W1206" s="37">
        <f>SUM(V$3:V1206)/3600</f>
        <v>0.29501452606310008</v>
      </c>
      <c r="Y1206" s="3"/>
    </row>
    <row r="1207" spans="1:25" x14ac:dyDescent="0.3">
      <c r="A1207" s="10" t="s">
        <v>20</v>
      </c>
      <c r="B1207" s="10">
        <v>1204</v>
      </c>
      <c r="C1207" s="10">
        <v>182</v>
      </c>
      <c r="D1207" s="14">
        <v>96.8</v>
      </c>
      <c r="E1207" s="28">
        <f t="shared" si="200"/>
        <v>26.888888888888886</v>
      </c>
      <c r="F1207" s="28">
        <f>SUM(E$3:E1207)</f>
        <v>10456.611111111113</v>
      </c>
      <c r="G1207" s="33">
        <f t="shared" si="209"/>
        <v>8.3333333333332538E-2</v>
      </c>
      <c r="H1207" s="33">
        <f t="shared" si="207"/>
        <v>-4.8611111111111313E-2</v>
      </c>
      <c r="I1207" s="35">
        <f>'Vehicle Data'!$C$8</f>
        <v>185.52672000000001</v>
      </c>
      <c r="J1207" s="35">
        <f>0.5*'Vehicle Data'!$C$4*'Vehicle Data'!$C$9*'Vehicle Data'!$C$6*(Calculations!E1207^2)</f>
        <v>363.74751111111101</v>
      </c>
      <c r="K1207" s="35">
        <f>'Vehicle Data'!$C$3*G1207</f>
        <v>131.33333333333209</v>
      </c>
      <c r="L1207" s="35">
        <f t="shared" si="201"/>
        <v>680.60756444444314</v>
      </c>
      <c r="M1207" s="22">
        <f t="shared" si="199"/>
        <v>18300.781177283912</v>
      </c>
      <c r="N1207" s="22">
        <f>SUM(M$3:M1207)</f>
        <v>5366359.1526966849</v>
      </c>
      <c r="O1207" s="22">
        <f t="shared" si="202"/>
        <v>1.4906553201935235</v>
      </c>
      <c r="P1207" s="23">
        <f t="shared" si="203"/>
        <v>0</v>
      </c>
      <c r="Q1207" s="23">
        <f>SUMIF(P$3:P1207, "&lt;0")</f>
        <v>-2083193.8689672917</v>
      </c>
      <c r="R1207" s="23">
        <f t="shared" si="204"/>
        <v>0.57866496360202546</v>
      </c>
      <c r="S1207" s="20">
        <f t="shared" si="205"/>
        <v>18300.781177283912</v>
      </c>
      <c r="T1207" s="20">
        <f t="shared" si="206"/>
        <v>18.300781177283913</v>
      </c>
      <c r="U1207" s="20">
        <f>(0.5*'Vehicle Data'!$C$3*(E1207^2-E1206^2))/1000</f>
        <v>4.6988148148146118</v>
      </c>
      <c r="V1207" s="20">
        <f t="shared" si="208"/>
        <v>1.8503407407409065</v>
      </c>
      <c r="W1207" s="37">
        <f>SUM(V$3:V1207)/3600</f>
        <v>0.29552850960219479</v>
      </c>
      <c r="Y1207" s="3"/>
    </row>
    <row r="1208" spans="1:25" x14ac:dyDescent="0.3">
      <c r="A1208" s="10" t="s">
        <v>20</v>
      </c>
      <c r="B1208" s="10">
        <v>1205</v>
      </c>
      <c r="C1208" s="10">
        <v>183</v>
      </c>
      <c r="D1208" s="14">
        <v>97</v>
      </c>
      <c r="E1208" s="28">
        <f t="shared" si="200"/>
        <v>26.944444444444443</v>
      </c>
      <c r="F1208" s="28">
        <f>SUM(E$3:E1208)</f>
        <v>10483.555555555558</v>
      </c>
      <c r="G1208" s="33">
        <f t="shared" si="209"/>
        <v>4.1666666666666269E-2</v>
      </c>
      <c r="H1208" s="33">
        <f t="shared" si="207"/>
        <v>-2.7777777777777183E-2</v>
      </c>
      <c r="I1208" s="35">
        <f>'Vehicle Data'!$C$8</f>
        <v>185.52672000000001</v>
      </c>
      <c r="J1208" s="35">
        <f>0.5*'Vehicle Data'!$C$4*'Vehicle Data'!$C$9*'Vehicle Data'!$C$6*(Calculations!E1208^2)</f>
        <v>365.25215277777772</v>
      </c>
      <c r="K1208" s="35">
        <f>'Vehicle Data'!$C$3*G1208</f>
        <v>65.666666666666046</v>
      </c>
      <c r="L1208" s="35">
        <f t="shared" si="201"/>
        <v>616.44553944444374</v>
      </c>
      <c r="M1208" s="22">
        <f t="shared" si="199"/>
        <v>16609.782590586401</v>
      </c>
      <c r="N1208" s="22">
        <f>SUM(M$3:M1208)</f>
        <v>5382968.9352872716</v>
      </c>
      <c r="O1208" s="22">
        <f t="shared" si="202"/>
        <v>1.4952691486909089</v>
      </c>
      <c r="P1208" s="23">
        <f t="shared" si="203"/>
        <v>0</v>
      </c>
      <c r="Q1208" s="23">
        <f>SUMIF(P$3:P1208, "&lt;0")</f>
        <v>-2083193.8689672917</v>
      </c>
      <c r="R1208" s="23">
        <f t="shared" si="204"/>
        <v>0.57866496360202546</v>
      </c>
      <c r="S1208" s="20">
        <f t="shared" si="205"/>
        <v>16609.782590586401</v>
      </c>
      <c r="T1208" s="20">
        <f t="shared" si="206"/>
        <v>16.609782590586402</v>
      </c>
      <c r="U1208" s="20">
        <f>(0.5*'Vehicle Data'!$C$3*(E1208^2-E1207^2))/1000</f>
        <v>2.3567037037038099</v>
      </c>
      <c r="V1208" s="20">
        <f t="shared" si="208"/>
        <v>1.8736888888886416</v>
      </c>
      <c r="W1208" s="37">
        <f>SUM(V$3:V1208)/3600</f>
        <v>0.29604897873799718</v>
      </c>
      <c r="Y1208" s="3"/>
    </row>
    <row r="1209" spans="1:25" x14ac:dyDescent="0.3">
      <c r="A1209" s="10" t="s">
        <v>20</v>
      </c>
      <c r="B1209" s="10">
        <v>1206</v>
      </c>
      <c r="C1209" s="10">
        <v>184</v>
      </c>
      <c r="D1209" s="14">
        <v>97.1</v>
      </c>
      <c r="E1209" s="28">
        <f t="shared" si="200"/>
        <v>26.972222222222221</v>
      </c>
      <c r="F1209" s="28">
        <f>SUM(E$3:E1209)</f>
        <v>10510.527777777781</v>
      </c>
      <c r="G1209" s="33">
        <f t="shared" si="209"/>
        <v>2.7777777777778172E-2</v>
      </c>
      <c r="H1209" s="33">
        <f t="shared" si="207"/>
        <v>-6.9444444444440485E-3</v>
      </c>
      <c r="I1209" s="35">
        <f>'Vehicle Data'!$C$8</f>
        <v>185.52672000000001</v>
      </c>
      <c r="J1209" s="35">
        <f>0.5*'Vehicle Data'!$C$4*'Vehicle Data'!$C$9*'Vehicle Data'!$C$6*(Calculations!E1209^2)</f>
        <v>366.00563819444443</v>
      </c>
      <c r="K1209" s="35">
        <f>'Vehicle Data'!$C$3*G1209</f>
        <v>43.777777777778397</v>
      </c>
      <c r="L1209" s="35">
        <f t="shared" si="201"/>
        <v>595.31013597222284</v>
      </c>
      <c r="M1209" s="22">
        <f t="shared" si="199"/>
        <v>16056.83727858412</v>
      </c>
      <c r="N1209" s="22">
        <f>SUM(M$3:M1209)</f>
        <v>5399025.7725658556</v>
      </c>
      <c r="O1209" s="22">
        <f t="shared" si="202"/>
        <v>1.4997293812682932</v>
      </c>
      <c r="P1209" s="23">
        <f t="shared" si="203"/>
        <v>0</v>
      </c>
      <c r="Q1209" s="23">
        <f>SUMIF(P$3:P1209, "&lt;0")</f>
        <v>-2083193.8689672917</v>
      </c>
      <c r="R1209" s="23">
        <f t="shared" si="204"/>
        <v>0.57866496360202546</v>
      </c>
      <c r="S1209" s="20">
        <f t="shared" si="205"/>
        <v>16056.83727858412</v>
      </c>
      <c r="T1209" s="20">
        <f t="shared" si="206"/>
        <v>16.056837278584119</v>
      </c>
      <c r="U1209" s="20">
        <f>(0.5*'Vehicle Data'!$C$3*(E1209^2-E1208^2))/1000</f>
        <v>1.1801759259259526</v>
      </c>
      <c r="V1209" s="20">
        <f t="shared" si="208"/>
        <v>0.94122222222228591</v>
      </c>
      <c r="W1209" s="37">
        <f>SUM(V$3:V1209)/3600</f>
        <v>0.29631042935528112</v>
      </c>
      <c r="Y1209" s="3"/>
    </row>
    <row r="1210" spans="1:25" x14ac:dyDescent="0.3">
      <c r="A1210" s="10" t="s">
        <v>20</v>
      </c>
      <c r="B1210" s="10">
        <v>1207</v>
      </c>
      <c r="C1210" s="10">
        <v>185</v>
      </c>
      <c r="D1210" s="14">
        <v>97.2</v>
      </c>
      <c r="E1210" s="28">
        <f t="shared" si="200"/>
        <v>27</v>
      </c>
      <c r="F1210" s="28">
        <f>SUM(E$3:E1210)</f>
        <v>10537.527777777781</v>
      </c>
      <c r="G1210" s="33">
        <f t="shared" si="209"/>
        <v>2.7777777777778172E-2</v>
      </c>
      <c r="H1210" s="33">
        <f t="shared" si="207"/>
        <v>0</v>
      </c>
      <c r="I1210" s="35">
        <f>'Vehicle Data'!$C$8</f>
        <v>185.52672000000001</v>
      </c>
      <c r="J1210" s="35">
        <f>0.5*'Vehicle Data'!$C$4*'Vehicle Data'!$C$9*'Vehicle Data'!$C$6*(Calculations!E1210^2)</f>
        <v>366.75990000000002</v>
      </c>
      <c r="K1210" s="35">
        <f>'Vehicle Data'!$C$3*G1210</f>
        <v>43.777777777778397</v>
      </c>
      <c r="L1210" s="35">
        <f t="shared" si="201"/>
        <v>596.06439777777848</v>
      </c>
      <c r="M1210" s="22">
        <f t="shared" si="199"/>
        <v>16093.738740000019</v>
      </c>
      <c r="N1210" s="22">
        <f>SUM(M$3:M1210)</f>
        <v>5415119.5113058556</v>
      </c>
      <c r="O1210" s="22">
        <f t="shared" si="202"/>
        <v>1.5041998642516266</v>
      </c>
      <c r="P1210" s="23">
        <f t="shared" si="203"/>
        <v>0</v>
      </c>
      <c r="Q1210" s="23">
        <f>SUMIF(P$3:P1210, "&lt;0")</f>
        <v>-2083193.8689672917</v>
      </c>
      <c r="R1210" s="23">
        <f t="shared" si="204"/>
        <v>0.57866496360202546</v>
      </c>
      <c r="S1210" s="20">
        <f t="shared" si="205"/>
        <v>16093.738740000019</v>
      </c>
      <c r="T1210" s="20">
        <f t="shared" si="206"/>
        <v>16.09373874000002</v>
      </c>
      <c r="U1210" s="20">
        <f>(0.5*'Vehicle Data'!$C$3*(E1210^2-E1209^2))/1000</f>
        <v>1.1813919753086808</v>
      </c>
      <c r="V1210" s="20">
        <f t="shared" si="208"/>
        <v>0</v>
      </c>
      <c r="W1210" s="37">
        <f>SUM(V$3:V1210)/3600</f>
        <v>0.29631042935528112</v>
      </c>
      <c r="Y1210" s="3"/>
    </row>
    <row r="1211" spans="1:25" x14ac:dyDescent="0.3">
      <c r="A1211" s="10" t="s">
        <v>20</v>
      </c>
      <c r="B1211" s="10">
        <v>1208</v>
      </c>
      <c r="C1211" s="10">
        <v>186</v>
      </c>
      <c r="D1211" s="14">
        <v>97.3</v>
      </c>
      <c r="E1211" s="28">
        <f t="shared" si="200"/>
        <v>27.027777777777775</v>
      </c>
      <c r="F1211" s="28">
        <f>SUM(E$3:E1211)</f>
        <v>10564.555555555558</v>
      </c>
      <c r="G1211" s="33">
        <f t="shared" si="209"/>
        <v>2.7777777777778172E-2</v>
      </c>
      <c r="H1211" s="33">
        <f t="shared" si="207"/>
        <v>-6.9444444444440494E-3</v>
      </c>
      <c r="I1211" s="35">
        <f>'Vehicle Data'!$C$8</f>
        <v>185.52672000000001</v>
      </c>
      <c r="J1211" s="35">
        <f>0.5*'Vehicle Data'!$C$4*'Vehicle Data'!$C$9*'Vehicle Data'!$C$6*(Calculations!E1211^2)</f>
        <v>367.51493819444437</v>
      </c>
      <c r="K1211" s="35">
        <f>'Vehicle Data'!$C$3*G1211</f>
        <v>43.777777777778397</v>
      </c>
      <c r="L1211" s="35">
        <f t="shared" si="201"/>
        <v>596.81943597222278</v>
      </c>
      <c r="M1211" s="22">
        <f t="shared" si="199"/>
        <v>16130.703088915909</v>
      </c>
      <c r="N1211" s="22">
        <f>SUM(M$3:M1211)</f>
        <v>5431250.2143947715</v>
      </c>
      <c r="O1211" s="22">
        <f t="shared" si="202"/>
        <v>1.5086806151096588</v>
      </c>
      <c r="P1211" s="23">
        <f t="shared" si="203"/>
        <v>0</v>
      </c>
      <c r="Q1211" s="23">
        <f>SUMIF(P$3:P1211, "&lt;0")</f>
        <v>-2083193.8689672917</v>
      </c>
      <c r="R1211" s="23">
        <f t="shared" si="204"/>
        <v>0.57866496360202546</v>
      </c>
      <c r="S1211" s="20">
        <f t="shared" si="205"/>
        <v>16130.703088915909</v>
      </c>
      <c r="T1211" s="20">
        <f t="shared" si="206"/>
        <v>16.130703088915908</v>
      </c>
      <c r="U1211" s="20">
        <f>(0.5*'Vehicle Data'!$C$3*(E1211^2-E1210^2))/1000</f>
        <v>1.1826080246912298</v>
      </c>
      <c r="V1211" s="20">
        <f t="shared" si="208"/>
        <v>0</v>
      </c>
      <c r="W1211" s="37">
        <f>SUM(V$3:V1211)/3600</f>
        <v>0.29631042935528112</v>
      </c>
      <c r="Y1211" s="3"/>
    </row>
    <row r="1212" spans="1:25" x14ac:dyDescent="0.3">
      <c r="A1212" s="10" t="s">
        <v>20</v>
      </c>
      <c r="B1212" s="10">
        <v>1209</v>
      </c>
      <c r="C1212" s="10">
        <v>187</v>
      </c>
      <c r="D1212" s="14">
        <v>97.4</v>
      </c>
      <c r="E1212" s="28">
        <f t="shared" si="200"/>
        <v>27.055555555555557</v>
      </c>
      <c r="F1212" s="28">
        <f>SUM(E$3:E1212)</f>
        <v>10591.611111111113</v>
      </c>
      <c r="G1212" s="33">
        <f t="shared" si="209"/>
        <v>1.3888888888890073E-2</v>
      </c>
      <c r="H1212" s="33">
        <f t="shared" si="207"/>
        <v>-1.3888888888889086E-2</v>
      </c>
      <c r="I1212" s="35">
        <f>'Vehicle Data'!$C$8</f>
        <v>185.52672000000001</v>
      </c>
      <c r="J1212" s="35">
        <f>0.5*'Vehicle Data'!$C$4*'Vehicle Data'!$C$9*'Vehicle Data'!$C$6*(Calculations!E1212^2)</f>
        <v>368.27075277777777</v>
      </c>
      <c r="K1212" s="35">
        <f>'Vehicle Data'!$C$3*G1212</f>
        <v>21.888888888890754</v>
      </c>
      <c r="L1212" s="35">
        <f t="shared" si="201"/>
        <v>575.68636166666852</v>
      </c>
      <c r="M1212" s="22">
        <f t="shared" si="199"/>
        <v>15575.514340648198</v>
      </c>
      <c r="N1212" s="22">
        <f>SUM(M$3:M1212)</f>
        <v>5446825.7287354199</v>
      </c>
      <c r="O1212" s="22">
        <f t="shared" si="202"/>
        <v>1.5130071468709501</v>
      </c>
      <c r="P1212" s="23">
        <f t="shared" si="203"/>
        <v>0</v>
      </c>
      <c r="Q1212" s="23">
        <f>SUMIF(P$3:P1212, "&lt;0")</f>
        <v>-2083193.8689672917</v>
      </c>
      <c r="R1212" s="23">
        <f t="shared" si="204"/>
        <v>0.57866496360202546</v>
      </c>
      <c r="S1212" s="20">
        <f t="shared" si="205"/>
        <v>15575.514340648198</v>
      </c>
      <c r="T1212" s="20">
        <f t="shared" si="206"/>
        <v>15.575514340648198</v>
      </c>
      <c r="U1212" s="20">
        <f>(0.5*'Vehicle Data'!$C$3*(E1212^2-E1211^2))/1000</f>
        <v>1.1838240740742267</v>
      </c>
      <c r="V1212" s="20">
        <f t="shared" si="208"/>
        <v>0</v>
      </c>
      <c r="W1212" s="37">
        <f>SUM(V$3:V1212)/3600</f>
        <v>0.29631042935528112</v>
      </c>
      <c r="Y1212" s="3"/>
    </row>
    <row r="1213" spans="1:25" x14ac:dyDescent="0.3">
      <c r="A1213" s="10" t="s">
        <v>20</v>
      </c>
      <c r="B1213" s="10">
        <v>1210</v>
      </c>
      <c r="C1213" s="10">
        <v>188</v>
      </c>
      <c r="D1213" s="14">
        <v>97.4</v>
      </c>
      <c r="E1213" s="28">
        <f t="shared" si="200"/>
        <v>27.055555555555557</v>
      </c>
      <c r="F1213" s="28">
        <f>SUM(E$3:E1213)</f>
        <v>10618.666666666668</v>
      </c>
      <c r="G1213" s="33">
        <f t="shared" si="209"/>
        <v>0</v>
      </c>
      <c r="H1213" s="33">
        <f t="shared" si="207"/>
        <v>-6.9444444444450365E-3</v>
      </c>
      <c r="I1213" s="35">
        <f>'Vehicle Data'!$C$8</f>
        <v>185.52672000000001</v>
      </c>
      <c r="J1213" s="35">
        <f>0.5*'Vehicle Data'!$C$4*'Vehicle Data'!$C$9*'Vehicle Data'!$C$6*(Calculations!E1213^2)</f>
        <v>368.27075277777777</v>
      </c>
      <c r="K1213" s="35">
        <f>'Vehicle Data'!$C$3*G1213</f>
        <v>0</v>
      </c>
      <c r="L1213" s="35">
        <f t="shared" si="201"/>
        <v>553.79747277777778</v>
      </c>
      <c r="M1213" s="22">
        <f t="shared" si="199"/>
        <v>0</v>
      </c>
      <c r="N1213" s="22">
        <f>SUM(M$3:M1213)</f>
        <v>5446825.7287354199</v>
      </c>
      <c r="O1213" s="22">
        <f t="shared" si="202"/>
        <v>1.5130071468709501</v>
      </c>
      <c r="P1213" s="23">
        <f t="shared" si="203"/>
        <v>0</v>
      </c>
      <c r="Q1213" s="23">
        <f>SUMIF(P$3:P1213, "&lt;0")</f>
        <v>-2083193.8689672917</v>
      </c>
      <c r="R1213" s="23">
        <f t="shared" si="204"/>
        <v>0.57866496360202546</v>
      </c>
      <c r="S1213" s="20">
        <f t="shared" si="205"/>
        <v>0</v>
      </c>
      <c r="T1213" s="20">
        <f t="shared" si="206"/>
        <v>14.983298291265433</v>
      </c>
      <c r="U1213" s="20">
        <f>(0.5*'Vehicle Data'!$C$3*(E1213^2-E1212^2))/1000</f>
        <v>0</v>
      </c>
      <c r="V1213" s="20">
        <f t="shared" si="208"/>
        <v>0.94705925925938139</v>
      </c>
      <c r="W1213" s="37">
        <f>SUM(V$3:V1213)/3600</f>
        <v>0.29657350137174204</v>
      </c>
      <c r="Y1213" s="3"/>
    </row>
    <row r="1214" spans="1:25" x14ac:dyDescent="0.3">
      <c r="A1214" s="10" t="s">
        <v>20</v>
      </c>
      <c r="B1214" s="10">
        <v>1211</v>
      </c>
      <c r="C1214" s="10">
        <v>189</v>
      </c>
      <c r="D1214" s="14">
        <v>97.4</v>
      </c>
      <c r="E1214" s="28">
        <f t="shared" si="200"/>
        <v>27.055555555555557</v>
      </c>
      <c r="F1214" s="28">
        <f>SUM(E$3:E1214)</f>
        <v>10645.722222222223</v>
      </c>
      <c r="G1214" s="33">
        <f t="shared" si="209"/>
        <v>0</v>
      </c>
      <c r="H1214" s="33">
        <f t="shared" si="207"/>
        <v>-6.9444444444450365E-3</v>
      </c>
      <c r="I1214" s="35">
        <f>'Vehicle Data'!$C$8</f>
        <v>185.52672000000001</v>
      </c>
      <c r="J1214" s="35">
        <f>0.5*'Vehicle Data'!$C$4*'Vehicle Data'!$C$9*'Vehicle Data'!$C$6*(Calculations!E1214^2)</f>
        <v>368.27075277777777</v>
      </c>
      <c r="K1214" s="35">
        <f>'Vehicle Data'!$C$3*G1214</f>
        <v>0</v>
      </c>
      <c r="L1214" s="35">
        <f t="shared" si="201"/>
        <v>553.79747277777778</v>
      </c>
      <c r="M1214" s="22">
        <f t="shared" si="199"/>
        <v>0</v>
      </c>
      <c r="N1214" s="22">
        <f>SUM(M$3:M1214)</f>
        <v>5446825.7287354199</v>
      </c>
      <c r="O1214" s="22">
        <f t="shared" si="202"/>
        <v>1.5130071468709501</v>
      </c>
      <c r="P1214" s="23">
        <f t="shared" si="203"/>
        <v>0</v>
      </c>
      <c r="Q1214" s="23">
        <f>SUMIF(P$3:P1214, "&lt;0")</f>
        <v>-2083193.8689672917</v>
      </c>
      <c r="R1214" s="23">
        <f t="shared" si="204"/>
        <v>0.57866496360202546</v>
      </c>
      <c r="S1214" s="20">
        <f t="shared" si="205"/>
        <v>0</v>
      </c>
      <c r="T1214" s="20">
        <f t="shared" si="206"/>
        <v>14.983298291265433</v>
      </c>
      <c r="U1214" s="20">
        <f>(0.5*'Vehicle Data'!$C$3*(E1214^2-E1213^2))/1000</f>
        <v>0</v>
      </c>
      <c r="V1214" s="20">
        <f t="shared" si="208"/>
        <v>0</v>
      </c>
      <c r="W1214" s="37">
        <f>SUM(V$3:V1214)/3600</f>
        <v>0.29657350137174204</v>
      </c>
      <c r="Y1214" s="3"/>
    </row>
    <row r="1215" spans="1:25" x14ac:dyDescent="0.3">
      <c r="A1215" s="10" t="s">
        <v>20</v>
      </c>
      <c r="B1215" s="10">
        <v>1212</v>
      </c>
      <c r="C1215" s="10">
        <v>190</v>
      </c>
      <c r="D1215" s="14">
        <v>97.4</v>
      </c>
      <c r="E1215" s="28">
        <f t="shared" si="200"/>
        <v>27.055555555555557</v>
      </c>
      <c r="F1215" s="28">
        <f>SUM(E$3:E1215)</f>
        <v>10672.777777777777</v>
      </c>
      <c r="G1215" s="33">
        <f t="shared" si="209"/>
        <v>-1.3888888888890073E-2</v>
      </c>
      <c r="H1215" s="33">
        <f t="shared" si="207"/>
        <v>-6.9444444444450365E-3</v>
      </c>
      <c r="I1215" s="35">
        <f>'Vehicle Data'!$C$8</f>
        <v>185.52672000000001</v>
      </c>
      <c r="J1215" s="35">
        <f>0.5*'Vehicle Data'!$C$4*'Vehicle Data'!$C$9*'Vehicle Data'!$C$6*(Calculations!E1215^2)</f>
        <v>368.27075277777777</v>
      </c>
      <c r="K1215" s="35">
        <f>'Vehicle Data'!$C$3*G1215</f>
        <v>-21.888888888890754</v>
      </c>
      <c r="L1215" s="35">
        <f t="shared" si="201"/>
        <v>531.90858388888705</v>
      </c>
      <c r="M1215" s="22">
        <f t="shared" si="199"/>
        <v>0</v>
      </c>
      <c r="N1215" s="22">
        <f>SUM(M$3:M1215)</f>
        <v>5446825.7287354199</v>
      </c>
      <c r="O1215" s="22">
        <f t="shared" si="202"/>
        <v>1.5130071468709501</v>
      </c>
      <c r="P1215" s="23">
        <f t="shared" si="203"/>
        <v>14391.082241882666</v>
      </c>
      <c r="Q1215" s="23">
        <f>SUMIF(P$3:P1215, "&lt;0")</f>
        <v>-2083193.8689672917</v>
      </c>
      <c r="R1215" s="23">
        <f t="shared" si="204"/>
        <v>0.57866496360202546</v>
      </c>
      <c r="S1215" s="20">
        <f t="shared" si="205"/>
        <v>14391.082241882666</v>
      </c>
      <c r="T1215" s="20">
        <f t="shared" si="206"/>
        <v>14.391082241882666</v>
      </c>
      <c r="U1215" s="20">
        <f>(0.5*'Vehicle Data'!$C$3*(E1215^2-E1214^2))/1000</f>
        <v>0</v>
      </c>
      <c r="V1215" s="20">
        <f t="shared" si="208"/>
        <v>0</v>
      </c>
      <c r="W1215" s="37">
        <f>SUM(V$3:V1215)/3600</f>
        <v>0.29657350137174204</v>
      </c>
      <c r="Y1215" s="3"/>
    </row>
    <row r="1216" spans="1:25" x14ac:dyDescent="0.3">
      <c r="A1216" s="10" t="s">
        <v>20</v>
      </c>
      <c r="B1216" s="10">
        <v>1213</v>
      </c>
      <c r="C1216" s="10">
        <v>191</v>
      </c>
      <c r="D1216" s="14">
        <v>97.3</v>
      </c>
      <c r="E1216" s="28">
        <f t="shared" si="200"/>
        <v>27.027777777777775</v>
      </c>
      <c r="F1216" s="28">
        <f>SUM(E$3:E1216)</f>
        <v>10699.805555555555</v>
      </c>
      <c r="G1216" s="33">
        <f t="shared" si="209"/>
        <v>-1.3888888888890073E-2</v>
      </c>
      <c r="H1216" s="33">
        <f t="shared" si="207"/>
        <v>6.9444444444450365E-3</v>
      </c>
      <c r="I1216" s="35">
        <f>'Vehicle Data'!$C$8</f>
        <v>185.52672000000001</v>
      </c>
      <c r="J1216" s="35">
        <f>0.5*'Vehicle Data'!$C$4*'Vehicle Data'!$C$9*'Vehicle Data'!$C$6*(Calculations!E1216^2)</f>
        <v>367.51493819444437</v>
      </c>
      <c r="K1216" s="35">
        <f>'Vehicle Data'!$C$3*G1216</f>
        <v>-21.888888888890754</v>
      </c>
      <c r="L1216" s="35">
        <f t="shared" si="201"/>
        <v>531.15276930555365</v>
      </c>
      <c r="M1216" s="22">
        <f t="shared" si="199"/>
        <v>0</v>
      </c>
      <c r="N1216" s="22">
        <f>SUM(M$3:M1216)</f>
        <v>5446825.7287354199</v>
      </c>
      <c r="O1216" s="22">
        <f t="shared" si="202"/>
        <v>1.5130071468709501</v>
      </c>
      <c r="P1216" s="23">
        <f t="shared" si="203"/>
        <v>14355.879014841768</v>
      </c>
      <c r="Q1216" s="23">
        <f>SUMIF(P$3:P1216, "&lt;0")</f>
        <v>-2083193.8689672917</v>
      </c>
      <c r="R1216" s="23">
        <f t="shared" si="204"/>
        <v>0.57866496360202546</v>
      </c>
      <c r="S1216" s="20">
        <f t="shared" si="205"/>
        <v>14355.879014841768</v>
      </c>
      <c r="T1216" s="20">
        <f t="shared" si="206"/>
        <v>14.355879014841769</v>
      </c>
      <c r="U1216" s="20">
        <f>(0.5*'Vehicle Data'!$C$3*(E1216^2-E1215^2))/1000</f>
        <v>-1.1838240740742267</v>
      </c>
      <c r="V1216" s="20">
        <f t="shared" si="208"/>
        <v>0.94705925925938139</v>
      </c>
      <c r="W1216" s="37">
        <f>SUM(V$3:V1216)/3600</f>
        <v>0.29683657338820296</v>
      </c>
      <c r="Y1216" s="3"/>
    </row>
    <row r="1217" spans="1:25" x14ac:dyDescent="0.3">
      <c r="A1217" s="10" t="s">
        <v>20</v>
      </c>
      <c r="B1217" s="10">
        <v>1214</v>
      </c>
      <c r="C1217" s="10">
        <v>192</v>
      </c>
      <c r="D1217" s="14">
        <v>97.3</v>
      </c>
      <c r="E1217" s="28">
        <f t="shared" si="200"/>
        <v>27.027777777777775</v>
      </c>
      <c r="F1217" s="28">
        <f>SUM(E$3:E1217)</f>
        <v>10726.833333333332</v>
      </c>
      <c r="G1217" s="33">
        <f t="shared" si="209"/>
        <v>0</v>
      </c>
      <c r="H1217" s="33">
        <f t="shared" si="207"/>
        <v>6.9444444444450365E-3</v>
      </c>
      <c r="I1217" s="35">
        <f>'Vehicle Data'!$C$8</f>
        <v>185.52672000000001</v>
      </c>
      <c r="J1217" s="35">
        <f>0.5*'Vehicle Data'!$C$4*'Vehicle Data'!$C$9*'Vehicle Data'!$C$6*(Calculations!E1217^2)</f>
        <v>367.51493819444437</v>
      </c>
      <c r="K1217" s="35">
        <f>'Vehicle Data'!$C$3*G1217</f>
        <v>0</v>
      </c>
      <c r="L1217" s="35">
        <f t="shared" si="201"/>
        <v>553.04165819444438</v>
      </c>
      <c r="M1217" s="22">
        <f t="shared" si="199"/>
        <v>0</v>
      </c>
      <c r="N1217" s="22">
        <f>SUM(M$3:M1217)</f>
        <v>5446825.7287354199</v>
      </c>
      <c r="O1217" s="22">
        <f t="shared" si="202"/>
        <v>1.5130071468709501</v>
      </c>
      <c r="P1217" s="23">
        <f t="shared" si="203"/>
        <v>0</v>
      </c>
      <c r="Q1217" s="23">
        <f>SUMIF(P$3:P1217, "&lt;0")</f>
        <v>-2083193.8689672917</v>
      </c>
      <c r="R1217" s="23">
        <f t="shared" si="204"/>
        <v>0.57866496360202546</v>
      </c>
      <c r="S1217" s="20">
        <f t="shared" si="205"/>
        <v>0</v>
      </c>
      <c r="T1217" s="20">
        <f t="shared" si="206"/>
        <v>14.947487039533176</v>
      </c>
      <c r="U1217" s="20">
        <f>(0.5*'Vehicle Data'!$C$3*(E1217^2-E1216^2))/1000</f>
        <v>0</v>
      </c>
      <c r="V1217" s="20">
        <f t="shared" si="208"/>
        <v>0</v>
      </c>
      <c r="W1217" s="37">
        <f>SUM(V$3:V1217)/3600</f>
        <v>0.29683657338820296</v>
      </c>
      <c r="Y1217" s="3"/>
    </row>
    <row r="1218" spans="1:25" x14ac:dyDescent="0.3">
      <c r="A1218" s="10" t="s">
        <v>20</v>
      </c>
      <c r="B1218" s="10">
        <v>1215</v>
      </c>
      <c r="C1218" s="10">
        <v>193</v>
      </c>
      <c r="D1218" s="14">
        <v>97.3</v>
      </c>
      <c r="E1218" s="28">
        <f t="shared" si="200"/>
        <v>27.027777777777775</v>
      </c>
      <c r="F1218" s="28">
        <f>SUM(E$3:E1218)</f>
        <v>10753.861111111109</v>
      </c>
      <c r="G1218" s="33">
        <f t="shared" si="209"/>
        <v>0</v>
      </c>
      <c r="H1218" s="33">
        <f t="shared" si="207"/>
        <v>-6.9444444444440494E-3</v>
      </c>
      <c r="I1218" s="35">
        <f>'Vehicle Data'!$C$8</f>
        <v>185.52672000000001</v>
      </c>
      <c r="J1218" s="35">
        <f>0.5*'Vehicle Data'!$C$4*'Vehicle Data'!$C$9*'Vehicle Data'!$C$6*(Calculations!E1218^2)</f>
        <v>367.51493819444437</v>
      </c>
      <c r="K1218" s="35">
        <f>'Vehicle Data'!$C$3*G1218</f>
        <v>0</v>
      </c>
      <c r="L1218" s="35">
        <f t="shared" si="201"/>
        <v>553.04165819444438</v>
      </c>
      <c r="M1218" s="22">
        <f t="shared" si="199"/>
        <v>0</v>
      </c>
      <c r="N1218" s="22">
        <f>SUM(M$3:M1218)</f>
        <v>5446825.7287354199</v>
      </c>
      <c r="O1218" s="22">
        <f t="shared" si="202"/>
        <v>1.5130071468709501</v>
      </c>
      <c r="P1218" s="23">
        <f t="shared" si="203"/>
        <v>0</v>
      </c>
      <c r="Q1218" s="23">
        <f>SUMIF(P$3:P1218, "&lt;0")</f>
        <v>-2083193.8689672917</v>
      </c>
      <c r="R1218" s="23">
        <f t="shared" si="204"/>
        <v>0.57866496360202546</v>
      </c>
      <c r="S1218" s="20">
        <f t="shared" si="205"/>
        <v>0</v>
      </c>
      <c r="T1218" s="20">
        <f t="shared" si="206"/>
        <v>14.947487039533176</v>
      </c>
      <c r="U1218" s="20">
        <f>(0.5*'Vehicle Data'!$C$3*(E1218^2-E1217^2))/1000</f>
        <v>0</v>
      </c>
      <c r="V1218" s="20">
        <f t="shared" si="208"/>
        <v>0</v>
      </c>
      <c r="W1218" s="37">
        <f>SUM(V$3:V1218)/3600</f>
        <v>0.29683657338820296</v>
      </c>
      <c r="Y1218" s="3"/>
    </row>
    <row r="1219" spans="1:25" x14ac:dyDescent="0.3">
      <c r="A1219" s="10" t="s">
        <v>20</v>
      </c>
      <c r="B1219" s="10">
        <v>1216</v>
      </c>
      <c r="C1219" s="10">
        <v>194</v>
      </c>
      <c r="D1219" s="14">
        <v>97.3</v>
      </c>
      <c r="E1219" s="28">
        <f t="shared" si="200"/>
        <v>27.027777777777775</v>
      </c>
      <c r="F1219" s="28">
        <f>SUM(E$3:E1219)</f>
        <v>10780.888888888887</v>
      </c>
      <c r="G1219" s="33">
        <f t="shared" si="209"/>
        <v>-1.3888888888888099E-2</v>
      </c>
      <c r="H1219" s="33">
        <f t="shared" si="207"/>
        <v>-1.3888888888889086E-2</v>
      </c>
      <c r="I1219" s="35">
        <f>'Vehicle Data'!$C$8</f>
        <v>185.52672000000001</v>
      </c>
      <c r="J1219" s="35">
        <f>0.5*'Vehicle Data'!$C$4*'Vehicle Data'!$C$9*'Vehicle Data'!$C$6*(Calculations!E1219^2)</f>
        <v>367.51493819444437</v>
      </c>
      <c r="K1219" s="35">
        <f>'Vehicle Data'!$C$3*G1219</f>
        <v>-21.888888888887642</v>
      </c>
      <c r="L1219" s="35">
        <f t="shared" si="201"/>
        <v>531.15276930555672</v>
      </c>
      <c r="M1219" s="22">
        <f t="shared" ref="M1219:M1282" si="210">IF(G1219&gt;0,L1219*E1219,0)</f>
        <v>0</v>
      </c>
      <c r="N1219" s="22">
        <f>SUM(M$3:M1219)</f>
        <v>5446825.7287354199</v>
      </c>
      <c r="O1219" s="22">
        <f t="shared" si="202"/>
        <v>1.5130071468709501</v>
      </c>
      <c r="P1219" s="23">
        <f t="shared" si="203"/>
        <v>14355.87901484185</v>
      </c>
      <c r="Q1219" s="23">
        <f>SUMIF(P$3:P1219, "&lt;0")</f>
        <v>-2083193.8689672917</v>
      </c>
      <c r="R1219" s="23">
        <f t="shared" si="204"/>
        <v>0.57866496360202546</v>
      </c>
      <c r="S1219" s="20">
        <f t="shared" si="205"/>
        <v>14355.87901484185</v>
      </c>
      <c r="T1219" s="20">
        <f t="shared" si="206"/>
        <v>14.35587901484185</v>
      </c>
      <c r="U1219" s="20">
        <f>(0.5*'Vehicle Data'!$C$3*(E1219^2-E1218^2))/1000</f>
        <v>0</v>
      </c>
      <c r="V1219" s="20">
        <f t="shared" si="208"/>
        <v>0</v>
      </c>
      <c r="W1219" s="37">
        <f>SUM(V$3:V1219)/3600</f>
        <v>0.29683657338820296</v>
      </c>
      <c r="Y1219" s="3"/>
    </row>
    <row r="1220" spans="1:25" x14ac:dyDescent="0.3">
      <c r="A1220" s="10" t="s">
        <v>20</v>
      </c>
      <c r="B1220" s="10">
        <v>1217</v>
      </c>
      <c r="C1220" s="10">
        <v>195</v>
      </c>
      <c r="D1220" s="14">
        <v>97.2</v>
      </c>
      <c r="E1220" s="28">
        <f t="shared" ref="E1220:E1283" si="211">D1220/3.6</f>
        <v>27</v>
      </c>
      <c r="F1220" s="28">
        <f>SUM(E$3:E1220)</f>
        <v>10807.888888888887</v>
      </c>
      <c r="G1220" s="33">
        <f t="shared" si="209"/>
        <v>-2.7777777777778172E-2</v>
      </c>
      <c r="H1220" s="33">
        <f t="shared" si="207"/>
        <v>-6.9444444444450365E-3</v>
      </c>
      <c r="I1220" s="35">
        <f>'Vehicle Data'!$C$8</f>
        <v>185.52672000000001</v>
      </c>
      <c r="J1220" s="35">
        <f>0.5*'Vehicle Data'!$C$4*'Vehicle Data'!$C$9*'Vehicle Data'!$C$6*(Calculations!E1220^2)</f>
        <v>366.75990000000002</v>
      </c>
      <c r="K1220" s="35">
        <f>'Vehicle Data'!$C$3*G1220</f>
        <v>-43.777777777778397</v>
      </c>
      <c r="L1220" s="35">
        <f t="shared" ref="L1220:L1283" si="212">SUM(I1220:K1220)</f>
        <v>508.50884222222169</v>
      </c>
      <c r="M1220" s="22">
        <f t="shared" si="210"/>
        <v>0</v>
      </c>
      <c r="N1220" s="22">
        <f>SUM(M$3:M1220)</f>
        <v>5446825.7287354199</v>
      </c>
      <c r="O1220" s="22">
        <f t="shared" ref="O1220:O1283" si="213">N1220/3600000</f>
        <v>1.5130071468709501</v>
      </c>
      <c r="P1220" s="23">
        <f t="shared" ref="P1220:P1283" si="214">IF(G1220&lt;0,E1220*L1220,0)</f>
        <v>13729.738739999986</v>
      </c>
      <c r="Q1220" s="23">
        <f>SUMIF(P$3:P1220, "&lt;0")</f>
        <v>-2083193.8689672917</v>
      </c>
      <c r="R1220" s="23">
        <f t="shared" ref="R1220:R1283" si="215">Q1220/3600000*-1</f>
        <v>0.57866496360202546</v>
      </c>
      <c r="S1220" s="20">
        <f t="shared" ref="S1220:S1283" si="216">IF(M1220&gt;0,M1220,P1220)</f>
        <v>13729.738739999986</v>
      </c>
      <c r="T1220" s="20">
        <f t="shared" ref="T1220:T1283" si="217">L1220*E1220/1000</f>
        <v>13.729738739999986</v>
      </c>
      <c r="U1220" s="20">
        <f>(0.5*'Vehicle Data'!$C$3*(E1220^2-E1219^2))/1000</f>
        <v>-1.1826080246912298</v>
      </c>
      <c r="V1220" s="20">
        <f t="shared" si="208"/>
        <v>0.94608641975298391</v>
      </c>
      <c r="W1220" s="37">
        <f>SUM(V$3:V1220)/3600</f>
        <v>0.29709937517146767</v>
      </c>
      <c r="Y1220" s="3"/>
    </row>
    <row r="1221" spans="1:25" x14ac:dyDescent="0.3">
      <c r="A1221" s="10" t="s">
        <v>20</v>
      </c>
      <c r="B1221" s="10">
        <v>1218</v>
      </c>
      <c r="C1221" s="10">
        <v>196</v>
      </c>
      <c r="D1221" s="14">
        <v>97.1</v>
      </c>
      <c r="E1221" s="28">
        <f t="shared" si="211"/>
        <v>26.972222222222221</v>
      </c>
      <c r="F1221" s="28">
        <f>SUM(E$3:E1221)</f>
        <v>10834.861111111109</v>
      </c>
      <c r="G1221" s="33">
        <f t="shared" si="209"/>
        <v>-2.7777777777778172E-2</v>
      </c>
      <c r="H1221" s="33">
        <f t="shared" ref="H1221:H1284" si="218">($G1222-$G1220)/2</f>
        <v>9.8705765783080324E-16</v>
      </c>
      <c r="I1221" s="35">
        <f>'Vehicle Data'!$C$8</f>
        <v>185.52672000000001</v>
      </c>
      <c r="J1221" s="35">
        <f>0.5*'Vehicle Data'!$C$4*'Vehicle Data'!$C$9*'Vehicle Data'!$C$6*(Calculations!E1221^2)</f>
        <v>366.00563819444443</v>
      </c>
      <c r="K1221" s="35">
        <f>'Vehicle Data'!$C$3*G1221</f>
        <v>-43.777777777778397</v>
      </c>
      <c r="L1221" s="35">
        <f t="shared" si="212"/>
        <v>507.75458041666604</v>
      </c>
      <c r="M1221" s="22">
        <f t="shared" si="210"/>
        <v>0</v>
      </c>
      <c r="N1221" s="22">
        <f>SUM(M$3:M1221)</f>
        <v>5446825.7287354199</v>
      </c>
      <c r="O1221" s="22">
        <f t="shared" si="213"/>
        <v>1.5130071468709501</v>
      </c>
      <c r="P1221" s="23">
        <f t="shared" si="214"/>
        <v>13695.269377349519</v>
      </c>
      <c r="Q1221" s="23">
        <f>SUMIF(P$3:P1221, "&lt;0")</f>
        <v>-2083193.8689672917</v>
      </c>
      <c r="R1221" s="23">
        <f t="shared" si="215"/>
        <v>0.57866496360202546</v>
      </c>
      <c r="S1221" s="20">
        <f t="shared" si="216"/>
        <v>13695.269377349519</v>
      </c>
      <c r="T1221" s="20">
        <f t="shared" si="217"/>
        <v>13.69526937734952</v>
      </c>
      <c r="U1221" s="20">
        <f>(0.5*'Vehicle Data'!$C$3*(E1221^2-E1220^2))/1000</f>
        <v>-1.1813919753086808</v>
      </c>
      <c r="V1221" s="20">
        <f t="shared" ref="V1221:V1284" si="219">IF(U1220-U1221&gt;0,(U1220-U1221)*0.8,0)</f>
        <v>0</v>
      </c>
      <c r="W1221" s="37">
        <f>SUM(V$3:V1221)/3600</f>
        <v>0.29709937517146767</v>
      </c>
      <c r="Y1221" s="3"/>
    </row>
    <row r="1222" spans="1:25" x14ac:dyDescent="0.3">
      <c r="A1222" s="10" t="s">
        <v>20</v>
      </c>
      <c r="B1222" s="10">
        <v>1219</v>
      </c>
      <c r="C1222" s="10">
        <v>197</v>
      </c>
      <c r="D1222" s="14">
        <v>97</v>
      </c>
      <c r="E1222" s="28">
        <f t="shared" si="211"/>
        <v>26.944444444444443</v>
      </c>
      <c r="F1222" s="28">
        <f>SUM(E$3:E1222)</f>
        <v>10861.805555555555</v>
      </c>
      <c r="G1222" s="33">
        <f t="shared" ref="G1222:G1285" si="220">($D1223-$D1221)/2/3.6</f>
        <v>-2.7777777777776198E-2</v>
      </c>
      <c r="H1222" s="33">
        <f t="shared" si="218"/>
        <v>-6.9444444444440485E-3</v>
      </c>
      <c r="I1222" s="35">
        <f>'Vehicle Data'!$C$8</f>
        <v>185.52672000000001</v>
      </c>
      <c r="J1222" s="35">
        <f>0.5*'Vehicle Data'!$C$4*'Vehicle Data'!$C$9*'Vehicle Data'!$C$6*(Calculations!E1222^2)</f>
        <v>365.25215277777772</v>
      </c>
      <c r="K1222" s="35">
        <f>'Vehicle Data'!$C$3*G1222</f>
        <v>-43.777777777775285</v>
      </c>
      <c r="L1222" s="35">
        <f t="shared" si="212"/>
        <v>507.00109500000241</v>
      </c>
      <c r="M1222" s="22">
        <f t="shared" si="210"/>
        <v>0</v>
      </c>
      <c r="N1222" s="22">
        <f>SUM(M$3:M1222)</f>
        <v>5446825.7287354199</v>
      </c>
      <c r="O1222" s="22">
        <f t="shared" si="213"/>
        <v>1.5130071468709501</v>
      </c>
      <c r="P1222" s="23">
        <f t="shared" si="214"/>
        <v>13660.862837500064</v>
      </c>
      <c r="Q1222" s="23">
        <f>SUMIF(P$3:P1222, "&lt;0")</f>
        <v>-2083193.8689672917</v>
      </c>
      <c r="R1222" s="23">
        <f t="shared" si="215"/>
        <v>0.57866496360202546</v>
      </c>
      <c r="S1222" s="20">
        <f t="shared" si="216"/>
        <v>13660.862837500064</v>
      </c>
      <c r="T1222" s="20">
        <f t="shared" si="217"/>
        <v>13.660862837500064</v>
      </c>
      <c r="U1222" s="20">
        <f>(0.5*'Vehicle Data'!$C$3*(E1222^2-E1221^2))/1000</f>
        <v>-1.1801759259259526</v>
      </c>
      <c r="V1222" s="20">
        <f t="shared" si="219"/>
        <v>0</v>
      </c>
      <c r="W1222" s="37">
        <f>SUM(V$3:V1222)/3600</f>
        <v>0.29709937517146767</v>
      </c>
      <c r="Y1222" s="3"/>
    </row>
    <row r="1223" spans="1:25" x14ac:dyDescent="0.3">
      <c r="A1223" s="10" t="s">
        <v>20</v>
      </c>
      <c r="B1223" s="10">
        <v>1220</v>
      </c>
      <c r="C1223" s="10">
        <v>198</v>
      </c>
      <c r="D1223" s="14">
        <v>96.9</v>
      </c>
      <c r="E1223" s="28">
        <f t="shared" si="211"/>
        <v>26.916666666666668</v>
      </c>
      <c r="F1223" s="28">
        <f>SUM(E$3:E1223)</f>
        <v>10888.722222222221</v>
      </c>
      <c r="G1223" s="33">
        <f t="shared" si="220"/>
        <v>-4.1666666666666269E-2</v>
      </c>
      <c r="H1223" s="33">
        <f t="shared" si="218"/>
        <v>-2.0833333333334127E-2</v>
      </c>
      <c r="I1223" s="35">
        <f>'Vehicle Data'!$C$8</f>
        <v>185.52672000000001</v>
      </c>
      <c r="J1223" s="35">
        <f>0.5*'Vehicle Data'!$C$4*'Vehicle Data'!$C$9*'Vehicle Data'!$C$6*(Calculations!E1223^2)</f>
        <v>364.49944375000001</v>
      </c>
      <c r="K1223" s="35">
        <f>'Vehicle Data'!$C$3*G1223</f>
        <v>-65.666666666666046</v>
      </c>
      <c r="L1223" s="35">
        <f t="shared" si="212"/>
        <v>484.35949708333396</v>
      </c>
      <c r="M1223" s="22">
        <f t="shared" si="210"/>
        <v>0</v>
      </c>
      <c r="N1223" s="22">
        <f>SUM(M$3:M1223)</f>
        <v>5446825.7287354199</v>
      </c>
      <c r="O1223" s="22">
        <f t="shared" si="213"/>
        <v>1.5130071468709501</v>
      </c>
      <c r="P1223" s="23">
        <f t="shared" si="214"/>
        <v>13037.343129826406</v>
      </c>
      <c r="Q1223" s="23">
        <f>SUMIF(P$3:P1223, "&lt;0")</f>
        <v>-2083193.8689672917</v>
      </c>
      <c r="R1223" s="23">
        <f t="shared" si="215"/>
        <v>0.57866496360202546</v>
      </c>
      <c r="S1223" s="20">
        <f t="shared" si="216"/>
        <v>13037.343129826406</v>
      </c>
      <c r="T1223" s="20">
        <f t="shared" si="217"/>
        <v>13.037343129826406</v>
      </c>
      <c r="U1223" s="20">
        <f>(0.5*'Vehicle Data'!$C$3*(E1223^2-E1222^2))/1000</f>
        <v>-1.1789598765431346</v>
      </c>
      <c r="V1223" s="20">
        <f t="shared" si="219"/>
        <v>0</v>
      </c>
      <c r="W1223" s="37">
        <f>SUM(V$3:V1223)/3600</f>
        <v>0.29709937517146767</v>
      </c>
      <c r="Y1223" s="3"/>
    </row>
    <row r="1224" spans="1:25" x14ac:dyDescent="0.3">
      <c r="A1224" s="10" t="s">
        <v>20</v>
      </c>
      <c r="B1224" s="10">
        <v>1221</v>
      </c>
      <c r="C1224" s="10">
        <v>199</v>
      </c>
      <c r="D1224" s="14">
        <v>96.7</v>
      </c>
      <c r="E1224" s="28">
        <f t="shared" si="211"/>
        <v>26.861111111111111</v>
      </c>
      <c r="F1224" s="28">
        <f>SUM(E$3:E1224)</f>
        <v>10915.583333333332</v>
      </c>
      <c r="G1224" s="33">
        <f t="shared" si="220"/>
        <v>-6.9444444444444448E-2</v>
      </c>
      <c r="H1224" s="33">
        <f t="shared" si="218"/>
        <v>-2.0833333333334127E-2</v>
      </c>
      <c r="I1224" s="35">
        <f>'Vehicle Data'!$C$8</f>
        <v>185.52672000000001</v>
      </c>
      <c r="J1224" s="35">
        <f>0.5*'Vehicle Data'!$C$4*'Vehicle Data'!$C$9*'Vehicle Data'!$C$6*(Calculations!E1224^2)</f>
        <v>362.99635486111112</v>
      </c>
      <c r="K1224" s="35">
        <f>'Vehicle Data'!$C$3*G1224</f>
        <v>-109.44444444444444</v>
      </c>
      <c r="L1224" s="35">
        <f t="shared" si="212"/>
        <v>439.07863041666667</v>
      </c>
      <c r="M1224" s="22">
        <f t="shared" si="210"/>
        <v>0</v>
      </c>
      <c r="N1224" s="22">
        <f>SUM(M$3:M1224)</f>
        <v>5446825.7287354199</v>
      </c>
      <c r="O1224" s="22">
        <f t="shared" si="213"/>
        <v>1.5130071468709501</v>
      </c>
      <c r="P1224" s="23">
        <f t="shared" si="214"/>
        <v>11794.139878136573</v>
      </c>
      <c r="Q1224" s="23">
        <f>SUMIF(P$3:P1224, "&lt;0")</f>
        <v>-2083193.8689672917</v>
      </c>
      <c r="R1224" s="23">
        <f t="shared" si="215"/>
        <v>0.57866496360202546</v>
      </c>
      <c r="S1224" s="20">
        <f t="shared" si="216"/>
        <v>11794.139878136573</v>
      </c>
      <c r="T1224" s="20">
        <f t="shared" si="217"/>
        <v>11.794139878136573</v>
      </c>
      <c r="U1224" s="20">
        <f>(0.5*'Vehicle Data'!$C$3*(E1224^2-E1223^2))/1000</f>
        <v>-2.3542716049382637</v>
      </c>
      <c r="V1224" s="20">
        <f t="shared" si="219"/>
        <v>0.94024938271610337</v>
      </c>
      <c r="W1224" s="37">
        <f>SUM(V$3:V1224)/3600</f>
        <v>0.29736055555555546</v>
      </c>
      <c r="Y1224" s="3"/>
    </row>
    <row r="1225" spans="1:25" x14ac:dyDescent="0.3">
      <c r="A1225" s="10" t="s">
        <v>20</v>
      </c>
      <c r="B1225" s="10">
        <v>1222</v>
      </c>
      <c r="C1225" s="10">
        <v>200</v>
      </c>
      <c r="D1225" s="14">
        <v>96.4</v>
      </c>
      <c r="E1225" s="28">
        <f t="shared" si="211"/>
        <v>26.777777777777779</v>
      </c>
      <c r="F1225" s="28">
        <f>SUM(E$3:E1225)</f>
        <v>10942.361111111109</v>
      </c>
      <c r="G1225" s="33">
        <f t="shared" si="220"/>
        <v>-8.3333333333334522E-2</v>
      </c>
      <c r="H1225" s="33">
        <f t="shared" si="218"/>
        <v>-1.3888888888889082E-2</v>
      </c>
      <c r="I1225" s="35">
        <f>'Vehicle Data'!$C$8</f>
        <v>185.52672000000001</v>
      </c>
      <c r="J1225" s="35">
        <f>0.5*'Vehicle Data'!$C$4*'Vehicle Data'!$C$9*'Vehicle Data'!$C$6*(Calculations!E1225^2)</f>
        <v>360.74754444444449</v>
      </c>
      <c r="K1225" s="35">
        <f>'Vehicle Data'!$C$3*G1225</f>
        <v>-131.33333333333522</v>
      </c>
      <c r="L1225" s="35">
        <f t="shared" si="212"/>
        <v>414.94093111110931</v>
      </c>
      <c r="M1225" s="22">
        <f t="shared" si="210"/>
        <v>0</v>
      </c>
      <c r="N1225" s="22">
        <f>SUM(M$3:M1225)</f>
        <v>5446825.7287354199</v>
      </c>
      <c r="O1225" s="22">
        <f t="shared" si="213"/>
        <v>1.5130071468709501</v>
      </c>
      <c r="P1225" s="23">
        <f t="shared" si="214"/>
        <v>11111.196044197482</v>
      </c>
      <c r="Q1225" s="23">
        <f>SUMIF(P$3:P1225, "&lt;0")</f>
        <v>-2083193.8689672917</v>
      </c>
      <c r="R1225" s="23">
        <f t="shared" si="215"/>
        <v>0.57866496360202546</v>
      </c>
      <c r="S1225" s="20">
        <f t="shared" si="216"/>
        <v>11111.196044197482</v>
      </c>
      <c r="T1225" s="20">
        <f t="shared" si="217"/>
        <v>11.111196044197483</v>
      </c>
      <c r="U1225" s="20">
        <f>(0.5*'Vehicle Data'!$C$3*(E1225^2-E1224^2))/1000</f>
        <v>-3.5222870370370236</v>
      </c>
      <c r="V1225" s="20">
        <f t="shared" si="219"/>
        <v>0.93441234567900799</v>
      </c>
      <c r="W1225" s="37">
        <f>SUM(V$3:V1225)/3600</f>
        <v>0.29762011454046627</v>
      </c>
      <c r="Y1225" s="3"/>
    </row>
    <row r="1226" spans="1:25" x14ac:dyDescent="0.3">
      <c r="A1226" s="10" t="s">
        <v>20</v>
      </c>
      <c r="B1226" s="10">
        <v>1223</v>
      </c>
      <c r="C1226" s="10">
        <v>201</v>
      </c>
      <c r="D1226" s="14">
        <v>96.1</v>
      </c>
      <c r="E1226" s="28">
        <f t="shared" si="211"/>
        <v>26.694444444444443</v>
      </c>
      <c r="F1226" s="28">
        <f>SUM(E$3:E1226)</f>
        <v>10969.055555555555</v>
      </c>
      <c r="G1226" s="33">
        <f t="shared" si="220"/>
        <v>-9.7222222222222612E-2</v>
      </c>
      <c r="H1226" s="33">
        <f t="shared" si="218"/>
        <v>9.9226182825873366E-16</v>
      </c>
      <c r="I1226" s="35">
        <f>'Vehicle Data'!$C$8</f>
        <v>185.52672000000001</v>
      </c>
      <c r="J1226" s="35">
        <f>0.5*'Vehicle Data'!$C$4*'Vehicle Data'!$C$9*'Vehicle Data'!$C$6*(Calculations!E1226^2)</f>
        <v>358.50572152777778</v>
      </c>
      <c r="K1226" s="35">
        <f>'Vehicle Data'!$C$3*G1226</f>
        <v>-153.22222222222283</v>
      </c>
      <c r="L1226" s="35">
        <f t="shared" si="212"/>
        <v>390.81021930555494</v>
      </c>
      <c r="M1226" s="22">
        <f t="shared" si="210"/>
        <v>0</v>
      </c>
      <c r="N1226" s="22">
        <f>SUM(M$3:M1226)</f>
        <v>5446825.7287354199</v>
      </c>
      <c r="O1226" s="22">
        <f t="shared" si="213"/>
        <v>1.5130071468709501</v>
      </c>
      <c r="P1226" s="23">
        <f t="shared" si="214"/>
        <v>10432.461687573285</v>
      </c>
      <c r="Q1226" s="23">
        <f>SUMIF(P$3:P1226, "&lt;0")</f>
        <v>-2083193.8689672917</v>
      </c>
      <c r="R1226" s="23">
        <f t="shared" si="215"/>
        <v>0.57866496360202546</v>
      </c>
      <c r="S1226" s="20">
        <f t="shared" si="216"/>
        <v>10432.461687573285</v>
      </c>
      <c r="T1226" s="20">
        <f t="shared" si="217"/>
        <v>10.432461687573284</v>
      </c>
      <c r="U1226" s="20">
        <f>(0.5*'Vehicle Data'!$C$3*(E1226^2-E1225^2))/1000</f>
        <v>-3.5113425925926491</v>
      </c>
      <c r="V1226" s="20">
        <f t="shared" si="219"/>
        <v>0</v>
      </c>
      <c r="W1226" s="37">
        <f>SUM(V$3:V1226)/3600</f>
        <v>0.29762011454046627</v>
      </c>
      <c r="Y1226" s="3"/>
    </row>
    <row r="1227" spans="1:25" x14ac:dyDescent="0.3">
      <c r="A1227" s="10" t="s">
        <v>20</v>
      </c>
      <c r="B1227" s="10">
        <v>1224</v>
      </c>
      <c r="C1227" s="10">
        <v>202</v>
      </c>
      <c r="D1227" s="14">
        <v>95.7</v>
      </c>
      <c r="E1227" s="28">
        <f t="shared" si="211"/>
        <v>26.583333333333332</v>
      </c>
      <c r="F1227" s="28">
        <f>SUM(E$3:E1227)</f>
        <v>10995.638888888889</v>
      </c>
      <c r="G1227" s="33">
        <f t="shared" si="220"/>
        <v>-8.3333333333332538E-2</v>
      </c>
      <c r="H1227" s="33">
        <f t="shared" si="218"/>
        <v>2.0833333333333134E-2</v>
      </c>
      <c r="I1227" s="35">
        <f>'Vehicle Data'!$C$8</f>
        <v>185.52672000000001</v>
      </c>
      <c r="J1227" s="35">
        <f>0.5*'Vehicle Data'!$C$4*'Vehicle Data'!$C$9*'Vehicle Data'!$C$6*(Calculations!E1227^2)</f>
        <v>355.52749374999996</v>
      </c>
      <c r="K1227" s="35">
        <f>'Vehicle Data'!$C$3*G1227</f>
        <v>-131.33333333333209</v>
      </c>
      <c r="L1227" s="35">
        <f t="shared" si="212"/>
        <v>409.7208804166678</v>
      </c>
      <c r="M1227" s="22">
        <f t="shared" si="210"/>
        <v>0</v>
      </c>
      <c r="N1227" s="22">
        <f>SUM(M$3:M1227)</f>
        <v>5446825.7287354199</v>
      </c>
      <c r="O1227" s="22">
        <f t="shared" si="213"/>
        <v>1.5130071468709501</v>
      </c>
      <c r="P1227" s="23">
        <f t="shared" si="214"/>
        <v>10891.746737743086</v>
      </c>
      <c r="Q1227" s="23">
        <f>SUMIF(P$3:P1227, "&lt;0")</f>
        <v>-2083193.8689672917</v>
      </c>
      <c r="R1227" s="23">
        <f t="shared" si="215"/>
        <v>0.57866496360202546</v>
      </c>
      <c r="S1227" s="20">
        <f t="shared" si="216"/>
        <v>10891.746737743086</v>
      </c>
      <c r="T1227" s="20">
        <f t="shared" si="217"/>
        <v>10.891746737743086</v>
      </c>
      <c r="U1227" s="20">
        <f>(0.5*'Vehicle Data'!$C$3*(E1227^2-E1226^2))/1000</f>
        <v>-4.6647654320987604</v>
      </c>
      <c r="V1227" s="20">
        <f t="shared" si="219"/>
        <v>0.92273827160488908</v>
      </c>
      <c r="W1227" s="37">
        <f>SUM(V$3:V1227)/3600</f>
        <v>0.29787643072702319</v>
      </c>
      <c r="Y1227" s="3"/>
    </row>
    <row r="1228" spans="1:25" x14ac:dyDescent="0.3">
      <c r="A1228" s="10" t="s">
        <v>20</v>
      </c>
      <c r="B1228" s="10">
        <v>1225</v>
      </c>
      <c r="C1228" s="10">
        <v>203</v>
      </c>
      <c r="D1228" s="14">
        <v>95.5</v>
      </c>
      <c r="E1228" s="28">
        <f t="shared" si="211"/>
        <v>26.527777777777779</v>
      </c>
      <c r="F1228" s="28">
        <f>SUM(E$3:E1228)</f>
        <v>11022.166666666666</v>
      </c>
      <c r="G1228" s="33">
        <f t="shared" si="220"/>
        <v>-5.5555555555556344E-2</v>
      </c>
      <c r="H1228" s="33">
        <f t="shared" si="218"/>
        <v>2.0833333333333134E-2</v>
      </c>
      <c r="I1228" s="35">
        <f>'Vehicle Data'!$C$8</f>
        <v>185.52672000000001</v>
      </c>
      <c r="J1228" s="35">
        <f>0.5*'Vehicle Data'!$C$4*'Vehicle Data'!$C$9*'Vehicle Data'!$C$6*(Calculations!E1228^2)</f>
        <v>354.04303819444442</v>
      </c>
      <c r="K1228" s="35">
        <f>'Vehicle Data'!$C$3*G1228</f>
        <v>-87.555555555556793</v>
      </c>
      <c r="L1228" s="35">
        <f t="shared" si="212"/>
        <v>452.01420263888758</v>
      </c>
      <c r="M1228" s="22">
        <f t="shared" si="210"/>
        <v>0</v>
      </c>
      <c r="N1228" s="22">
        <f>SUM(M$3:M1228)</f>
        <v>5446825.7287354199</v>
      </c>
      <c r="O1228" s="22">
        <f t="shared" si="213"/>
        <v>1.5130071468709501</v>
      </c>
      <c r="P1228" s="23">
        <f t="shared" si="214"/>
        <v>11990.932320003823</v>
      </c>
      <c r="Q1228" s="23">
        <f>SUMIF(P$3:P1228, "&lt;0")</f>
        <v>-2083193.8689672917</v>
      </c>
      <c r="R1228" s="23">
        <f t="shared" si="215"/>
        <v>0.57866496360202546</v>
      </c>
      <c r="S1228" s="20">
        <f t="shared" si="216"/>
        <v>11990.932320003823</v>
      </c>
      <c r="T1228" s="20">
        <f t="shared" si="217"/>
        <v>11.990932320003823</v>
      </c>
      <c r="U1228" s="20">
        <f>(0.5*'Vehicle Data'!$C$3*(E1228^2-E1227^2))/1000</f>
        <v>-2.3250864197530556</v>
      </c>
      <c r="V1228" s="20">
        <f t="shared" si="219"/>
        <v>0</v>
      </c>
      <c r="W1228" s="37">
        <f>SUM(V$3:V1228)/3600</f>
        <v>0.29787643072702319</v>
      </c>
      <c r="Y1228" s="3"/>
    </row>
    <row r="1229" spans="1:25" x14ac:dyDescent="0.3">
      <c r="A1229" s="10" t="s">
        <v>20</v>
      </c>
      <c r="B1229" s="10">
        <v>1226</v>
      </c>
      <c r="C1229" s="10">
        <v>204</v>
      </c>
      <c r="D1229" s="14">
        <v>95.3</v>
      </c>
      <c r="E1229" s="28">
        <f t="shared" si="211"/>
        <v>26.472222222222221</v>
      </c>
      <c r="F1229" s="28">
        <f>SUM(E$3:E1229)</f>
        <v>11048.638888888889</v>
      </c>
      <c r="G1229" s="33">
        <f t="shared" si="220"/>
        <v>-4.1666666666666269E-2</v>
      </c>
      <c r="H1229" s="33">
        <f t="shared" si="218"/>
        <v>6.9444444444450373E-3</v>
      </c>
      <c r="I1229" s="35">
        <f>'Vehicle Data'!$C$8</f>
        <v>185.52672000000001</v>
      </c>
      <c r="J1229" s="35">
        <f>0.5*'Vehicle Data'!$C$4*'Vehicle Data'!$C$9*'Vehicle Data'!$C$6*(Calculations!E1229^2)</f>
        <v>352.56168819444446</v>
      </c>
      <c r="K1229" s="35">
        <f>'Vehicle Data'!$C$3*G1229</f>
        <v>-65.666666666666046</v>
      </c>
      <c r="L1229" s="35">
        <f t="shared" si="212"/>
        <v>472.42174152777841</v>
      </c>
      <c r="M1229" s="22">
        <f t="shared" si="210"/>
        <v>0</v>
      </c>
      <c r="N1229" s="22">
        <f>SUM(M$3:M1229)</f>
        <v>5446825.7287354199</v>
      </c>
      <c r="O1229" s="22">
        <f t="shared" si="213"/>
        <v>1.5130071468709501</v>
      </c>
      <c r="P1229" s="23">
        <f t="shared" si="214"/>
        <v>12506.053324332577</v>
      </c>
      <c r="Q1229" s="23">
        <f>SUMIF(P$3:P1229, "&lt;0")</f>
        <v>-2083193.8689672917</v>
      </c>
      <c r="R1229" s="23">
        <f t="shared" si="215"/>
        <v>0.57866496360202546</v>
      </c>
      <c r="S1229" s="20">
        <f t="shared" si="216"/>
        <v>12506.053324332577</v>
      </c>
      <c r="T1229" s="20">
        <f t="shared" si="217"/>
        <v>12.506053324332576</v>
      </c>
      <c r="U1229" s="20">
        <f>(0.5*'Vehicle Data'!$C$3*(E1229^2-E1228^2))/1000</f>
        <v>-2.320222222222232</v>
      </c>
      <c r="V1229" s="20">
        <f t="shared" si="219"/>
        <v>0</v>
      </c>
      <c r="W1229" s="37">
        <f>SUM(V$3:V1229)/3600</f>
        <v>0.29787643072702319</v>
      </c>
      <c r="Y1229" s="3"/>
    </row>
    <row r="1230" spans="1:25" x14ac:dyDescent="0.3">
      <c r="A1230" s="10" t="s">
        <v>20</v>
      </c>
      <c r="B1230" s="10">
        <v>1227</v>
      </c>
      <c r="C1230" s="10">
        <v>205</v>
      </c>
      <c r="D1230" s="14">
        <v>95.2</v>
      </c>
      <c r="E1230" s="28">
        <f t="shared" si="211"/>
        <v>26.444444444444443</v>
      </c>
      <c r="F1230" s="28">
        <f>SUM(E$3:E1230)</f>
        <v>11075.083333333334</v>
      </c>
      <c r="G1230" s="33">
        <f t="shared" si="220"/>
        <v>-4.1666666666666269E-2</v>
      </c>
      <c r="H1230" s="33">
        <f t="shared" si="218"/>
        <v>0</v>
      </c>
      <c r="I1230" s="35">
        <f>'Vehicle Data'!$C$8</f>
        <v>185.52672000000001</v>
      </c>
      <c r="J1230" s="35">
        <f>0.5*'Vehicle Data'!$C$4*'Vehicle Data'!$C$9*'Vehicle Data'!$C$6*(Calculations!E1230^2)</f>
        <v>351.82217777777771</v>
      </c>
      <c r="K1230" s="35">
        <f>'Vehicle Data'!$C$3*G1230</f>
        <v>-65.666666666666046</v>
      </c>
      <c r="L1230" s="35">
        <f t="shared" si="212"/>
        <v>471.68223111111161</v>
      </c>
      <c r="M1230" s="22">
        <f t="shared" si="210"/>
        <v>0</v>
      </c>
      <c r="N1230" s="22">
        <f>SUM(M$3:M1230)</f>
        <v>5446825.7287354199</v>
      </c>
      <c r="O1230" s="22">
        <f t="shared" si="213"/>
        <v>1.5130071468709501</v>
      </c>
      <c r="P1230" s="23">
        <f t="shared" si="214"/>
        <v>12473.374556049395</v>
      </c>
      <c r="Q1230" s="23">
        <f>SUMIF(P$3:P1230, "&lt;0")</f>
        <v>-2083193.8689672917</v>
      </c>
      <c r="R1230" s="23">
        <f t="shared" si="215"/>
        <v>0.57866496360202546</v>
      </c>
      <c r="S1230" s="20">
        <f t="shared" si="216"/>
        <v>12473.374556049395</v>
      </c>
      <c r="T1230" s="20">
        <f t="shared" si="217"/>
        <v>12.473374556049395</v>
      </c>
      <c r="U1230" s="20">
        <f>(0.5*'Vehicle Data'!$C$3*(E1230^2-E1229^2))/1000</f>
        <v>-1.1582870370371134</v>
      </c>
      <c r="V1230" s="20">
        <f t="shared" si="219"/>
        <v>0</v>
      </c>
      <c r="W1230" s="37">
        <f>SUM(V$3:V1230)/3600</f>
        <v>0.29787643072702319</v>
      </c>
      <c r="Y1230" s="3"/>
    </row>
    <row r="1231" spans="1:25" x14ac:dyDescent="0.3">
      <c r="A1231" s="10" t="s">
        <v>20</v>
      </c>
      <c r="B1231" s="10">
        <v>1228</v>
      </c>
      <c r="C1231" s="10">
        <v>206</v>
      </c>
      <c r="D1231" s="14">
        <v>95</v>
      </c>
      <c r="E1231" s="28">
        <f t="shared" si="211"/>
        <v>26.388888888888889</v>
      </c>
      <c r="F1231" s="28">
        <f>SUM(E$3:E1231)</f>
        <v>11101.472222222223</v>
      </c>
      <c r="G1231" s="33">
        <f t="shared" si="220"/>
        <v>-4.1666666666666269E-2</v>
      </c>
      <c r="H1231" s="33">
        <f t="shared" si="218"/>
        <v>0</v>
      </c>
      <c r="I1231" s="35">
        <f>'Vehicle Data'!$C$8</f>
        <v>185.52672000000001</v>
      </c>
      <c r="J1231" s="35">
        <f>0.5*'Vehicle Data'!$C$4*'Vehicle Data'!$C$9*'Vehicle Data'!$C$6*(Calculations!E1231^2)</f>
        <v>350.34548611111109</v>
      </c>
      <c r="K1231" s="35">
        <f>'Vehicle Data'!$C$3*G1231</f>
        <v>-65.666666666666046</v>
      </c>
      <c r="L1231" s="35">
        <f t="shared" si="212"/>
        <v>470.20553944444509</v>
      </c>
      <c r="M1231" s="22">
        <f t="shared" si="210"/>
        <v>0</v>
      </c>
      <c r="N1231" s="22">
        <f>SUM(M$3:M1231)</f>
        <v>5446825.7287354199</v>
      </c>
      <c r="O1231" s="22">
        <f t="shared" si="213"/>
        <v>1.5130071468709501</v>
      </c>
      <c r="P1231" s="23">
        <f t="shared" si="214"/>
        <v>12408.201735339524</v>
      </c>
      <c r="Q1231" s="23">
        <f>SUMIF(P$3:P1231, "&lt;0")</f>
        <v>-2083193.8689672917</v>
      </c>
      <c r="R1231" s="23">
        <f t="shared" si="215"/>
        <v>0.57866496360202546</v>
      </c>
      <c r="S1231" s="20">
        <f t="shared" si="216"/>
        <v>12408.201735339524</v>
      </c>
      <c r="T1231" s="20">
        <f t="shared" si="217"/>
        <v>12.408201735339524</v>
      </c>
      <c r="U1231" s="20">
        <f>(0.5*'Vehicle Data'!$C$3*(E1231^2-E1230^2))/1000</f>
        <v>-2.312925925925863</v>
      </c>
      <c r="V1231" s="20">
        <f t="shared" si="219"/>
        <v>0.92371111111099968</v>
      </c>
      <c r="W1231" s="37">
        <f>SUM(V$3:V1231)/3600</f>
        <v>0.29813301714677626</v>
      </c>
      <c r="Y1231" s="3"/>
    </row>
    <row r="1232" spans="1:25" x14ac:dyDescent="0.3">
      <c r="A1232" s="10" t="s">
        <v>20</v>
      </c>
      <c r="B1232" s="10">
        <v>1229</v>
      </c>
      <c r="C1232" s="10">
        <v>207</v>
      </c>
      <c r="D1232" s="14">
        <v>94.9</v>
      </c>
      <c r="E1232" s="28">
        <f t="shared" si="211"/>
        <v>26.361111111111111</v>
      </c>
      <c r="F1232" s="28">
        <f>SUM(E$3:E1232)</f>
        <v>11127.833333333334</v>
      </c>
      <c r="G1232" s="33">
        <f t="shared" si="220"/>
        <v>-4.1666666666666269E-2</v>
      </c>
      <c r="H1232" s="33">
        <f t="shared" si="218"/>
        <v>-6.9444444444450373E-3</v>
      </c>
      <c r="I1232" s="35">
        <f>'Vehicle Data'!$C$8</f>
        <v>185.52672000000001</v>
      </c>
      <c r="J1232" s="35">
        <f>0.5*'Vehicle Data'!$C$4*'Vehicle Data'!$C$9*'Vehicle Data'!$C$6*(Calculations!E1232^2)</f>
        <v>349.60830486111109</v>
      </c>
      <c r="K1232" s="35">
        <f>'Vehicle Data'!$C$3*G1232</f>
        <v>-65.666666666666046</v>
      </c>
      <c r="L1232" s="35">
        <f t="shared" si="212"/>
        <v>469.46835819444505</v>
      </c>
      <c r="M1232" s="22">
        <f t="shared" si="210"/>
        <v>0</v>
      </c>
      <c r="N1232" s="22">
        <f>SUM(M$3:M1232)</f>
        <v>5446825.7287354199</v>
      </c>
      <c r="O1232" s="22">
        <f t="shared" si="213"/>
        <v>1.5130071468709501</v>
      </c>
      <c r="P1232" s="23">
        <f t="shared" si="214"/>
        <v>12375.707553514676</v>
      </c>
      <c r="Q1232" s="23">
        <f>SUMIF(P$3:P1232, "&lt;0")</f>
        <v>-2083193.8689672917</v>
      </c>
      <c r="R1232" s="23">
        <f t="shared" si="215"/>
        <v>0.57866496360202546</v>
      </c>
      <c r="S1232" s="20">
        <f t="shared" si="216"/>
        <v>12375.707553514676</v>
      </c>
      <c r="T1232" s="20">
        <f t="shared" si="217"/>
        <v>12.375707553514676</v>
      </c>
      <c r="U1232" s="20">
        <f>(0.5*'Vehicle Data'!$C$3*(E1232^2-E1231^2))/1000</f>
        <v>-1.1546388888889287</v>
      </c>
      <c r="V1232" s="20">
        <f t="shared" si="219"/>
        <v>0</v>
      </c>
      <c r="W1232" s="37">
        <f>SUM(V$3:V1232)/3600</f>
        <v>0.29813301714677626</v>
      </c>
      <c r="Y1232" s="3"/>
    </row>
    <row r="1233" spans="1:25" x14ac:dyDescent="0.3">
      <c r="A1233" s="10" t="s">
        <v>20</v>
      </c>
      <c r="B1233" s="10">
        <v>1230</v>
      </c>
      <c r="C1233" s="10">
        <v>208</v>
      </c>
      <c r="D1233" s="14">
        <v>94.7</v>
      </c>
      <c r="E1233" s="28">
        <f t="shared" si="211"/>
        <v>26.305555555555557</v>
      </c>
      <c r="F1233" s="28">
        <f>SUM(E$3:E1233)</f>
        <v>11154.138888888889</v>
      </c>
      <c r="G1233" s="33">
        <f t="shared" si="220"/>
        <v>-5.5555555555556344E-2</v>
      </c>
      <c r="H1233" s="33">
        <f t="shared" si="218"/>
        <v>0</v>
      </c>
      <c r="I1233" s="35">
        <f>'Vehicle Data'!$C$8</f>
        <v>185.52672000000001</v>
      </c>
      <c r="J1233" s="35">
        <f>0.5*'Vehicle Data'!$C$4*'Vehicle Data'!$C$9*'Vehicle Data'!$C$6*(Calculations!E1233^2)</f>
        <v>348.13627152777781</v>
      </c>
      <c r="K1233" s="35">
        <f>'Vehicle Data'!$C$3*G1233</f>
        <v>-87.555555555556793</v>
      </c>
      <c r="L1233" s="35">
        <f t="shared" si="212"/>
        <v>446.10743597222108</v>
      </c>
      <c r="M1233" s="22">
        <f t="shared" si="210"/>
        <v>0</v>
      </c>
      <c r="N1233" s="22">
        <f>SUM(M$3:M1233)</f>
        <v>5446825.7287354199</v>
      </c>
      <c r="O1233" s="22">
        <f t="shared" si="213"/>
        <v>1.5130071468709501</v>
      </c>
      <c r="P1233" s="23">
        <f t="shared" si="214"/>
        <v>11735.103940713705</v>
      </c>
      <c r="Q1233" s="23">
        <f>SUMIF(P$3:P1233, "&lt;0")</f>
        <v>-2083193.8689672917</v>
      </c>
      <c r="R1233" s="23">
        <f t="shared" si="215"/>
        <v>0.57866496360202546</v>
      </c>
      <c r="S1233" s="20">
        <f t="shared" si="216"/>
        <v>11735.103940713705</v>
      </c>
      <c r="T1233" s="20">
        <f t="shared" si="217"/>
        <v>11.735103940713705</v>
      </c>
      <c r="U1233" s="20">
        <f>(0.5*'Vehicle Data'!$C$3*(E1233^2-E1232^2))/1000</f>
        <v>-2.3056296296294936</v>
      </c>
      <c r="V1233" s="20">
        <f t="shared" si="219"/>
        <v>0.92079259259245194</v>
      </c>
      <c r="W1233" s="37">
        <f>SUM(V$3:V1233)/3600</f>
        <v>0.29838879286694087</v>
      </c>
      <c r="Y1233" s="3"/>
    </row>
    <row r="1234" spans="1:25" x14ac:dyDescent="0.3">
      <c r="A1234" s="10" t="s">
        <v>20</v>
      </c>
      <c r="B1234" s="10">
        <v>1231</v>
      </c>
      <c r="C1234" s="10">
        <v>209</v>
      </c>
      <c r="D1234" s="14">
        <v>94.5</v>
      </c>
      <c r="E1234" s="28">
        <f t="shared" si="211"/>
        <v>26.25</v>
      </c>
      <c r="F1234" s="28">
        <f>SUM(E$3:E1234)</f>
        <v>11180.388888888889</v>
      </c>
      <c r="G1234" s="33">
        <f t="shared" si="220"/>
        <v>-4.1666666666666269E-2</v>
      </c>
      <c r="H1234" s="33">
        <f t="shared" si="218"/>
        <v>2.0833333333334123E-2</v>
      </c>
      <c r="I1234" s="35">
        <f>'Vehicle Data'!$C$8</f>
        <v>185.52672000000001</v>
      </c>
      <c r="J1234" s="35">
        <f>0.5*'Vehicle Data'!$C$4*'Vehicle Data'!$C$9*'Vehicle Data'!$C$6*(Calculations!E1234^2)</f>
        <v>346.66734374999999</v>
      </c>
      <c r="K1234" s="35">
        <f>'Vehicle Data'!$C$3*G1234</f>
        <v>-65.666666666666046</v>
      </c>
      <c r="L1234" s="35">
        <f t="shared" si="212"/>
        <v>466.52739708333388</v>
      </c>
      <c r="M1234" s="22">
        <f t="shared" si="210"/>
        <v>0</v>
      </c>
      <c r="N1234" s="22">
        <f>SUM(M$3:M1234)</f>
        <v>5446825.7287354199</v>
      </c>
      <c r="O1234" s="22">
        <f t="shared" si="213"/>
        <v>1.5130071468709501</v>
      </c>
      <c r="P1234" s="23">
        <f t="shared" si="214"/>
        <v>12246.344173437514</v>
      </c>
      <c r="Q1234" s="23">
        <f>SUMIF(P$3:P1234, "&lt;0")</f>
        <v>-2083193.8689672917</v>
      </c>
      <c r="R1234" s="23">
        <f t="shared" si="215"/>
        <v>0.57866496360202546</v>
      </c>
      <c r="S1234" s="20">
        <f t="shared" si="216"/>
        <v>12246.344173437514</v>
      </c>
      <c r="T1234" s="20">
        <f t="shared" si="217"/>
        <v>12.246344173437514</v>
      </c>
      <c r="U1234" s="20">
        <f>(0.5*'Vehicle Data'!$C$3*(E1234^2-E1233^2))/1000</f>
        <v>-2.3007654320988493</v>
      </c>
      <c r="V1234" s="20">
        <f t="shared" si="219"/>
        <v>0</v>
      </c>
      <c r="W1234" s="37">
        <f>SUM(V$3:V1234)/3600</f>
        <v>0.29838879286694087</v>
      </c>
      <c r="Y1234" s="3"/>
    </row>
    <row r="1235" spans="1:25" x14ac:dyDescent="0.3">
      <c r="A1235" s="10" t="s">
        <v>20</v>
      </c>
      <c r="B1235" s="10">
        <v>1232</v>
      </c>
      <c r="C1235" s="10">
        <v>210</v>
      </c>
      <c r="D1235" s="14">
        <v>94.4</v>
      </c>
      <c r="E1235" s="28">
        <f t="shared" si="211"/>
        <v>26.222222222222221</v>
      </c>
      <c r="F1235" s="28">
        <f>SUM(E$3:E1235)</f>
        <v>11206.611111111111</v>
      </c>
      <c r="G1235" s="33">
        <f t="shared" si="220"/>
        <v>-1.3888888888888099E-2</v>
      </c>
      <c r="H1235" s="33">
        <f t="shared" si="218"/>
        <v>1.3888888888888097E-2</v>
      </c>
      <c r="I1235" s="35">
        <f>'Vehicle Data'!$C$8</f>
        <v>185.52672000000001</v>
      </c>
      <c r="J1235" s="35">
        <f>0.5*'Vehicle Data'!$C$4*'Vehicle Data'!$C$9*'Vehicle Data'!$C$6*(Calculations!E1235^2)</f>
        <v>345.9340444444444</v>
      </c>
      <c r="K1235" s="35">
        <f>'Vehicle Data'!$C$3*G1235</f>
        <v>-21.888888888887642</v>
      </c>
      <c r="L1235" s="35">
        <f t="shared" si="212"/>
        <v>509.57187555555674</v>
      </c>
      <c r="M1235" s="22">
        <f t="shared" si="210"/>
        <v>0</v>
      </c>
      <c r="N1235" s="22">
        <f>SUM(M$3:M1235)</f>
        <v>5446825.7287354199</v>
      </c>
      <c r="O1235" s="22">
        <f t="shared" si="213"/>
        <v>1.5130071468709501</v>
      </c>
      <c r="P1235" s="23">
        <f t="shared" si="214"/>
        <v>13362.106959012377</v>
      </c>
      <c r="Q1235" s="23">
        <f>SUMIF(P$3:P1235, "&lt;0")</f>
        <v>-2083193.8689672917</v>
      </c>
      <c r="R1235" s="23">
        <f t="shared" si="215"/>
        <v>0.57866496360202546</v>
      </c>
      <c r="S1235" s="20">
        <f t="shared" si="216"/>
        <v>13362.106959012377</v>
      </c>
      <c r="T1235" s="20">
        <f t="shared" si="217"/>
        <v>13.362106959012378</v>
      </c>
      <c r="U1235" s="20">
        <f>(0.5*'Vehicle Data'!$C$3*(E1235^2-E1234^2))/1000</f>
        <v>-1.1485586419753773</v>
      </c>
      <c r="V1235" s="20">
        <f t="shared" si="219"/>
        <v>0</v>
      </c>
      <c r="W1235" s="37">
        <f>SUM(V$3:V1235)/3600</f>
        <v>0.29838879286694087</v>
      </c>
      <c r="Y1235" s="3"/>
    </row>
    <row r="1236" spans="1:25" x14ac:dyDescent="0.3">
      <c r="A1236" s="10" t="s">
        <v>20</v>
      </c>
      <c r="B1236" s="10">
        <v>1233</v>
      </c>
      <c r="C1236" s="10">
        <v>211</v>
      </c>
      <c r="D1236" s="14">
        <v>94.4</v>
      </c>
      <c r="E1236" s="28">
        <f t="shared" si="211"/>
        <v>26.222222222222221</v>
      </c>
      <c r="F1236" s="28">
        <f>SUM(E$3:E1236)</f>
        <v>11232.833333333334</v>
      </c>
      <c r="G1236" s="33">
        <f t="shared" si="220"/>
        <v>-1.3888888888890073E-2</v>
      </c>
      <c r="H1236" s="33">
        <f t="shared" si="218"/>
        <v>-9.8705765783080324E-16</v>
      </c>
      <c r="I1236" s="35">
        <f>'Vehicle Data'!$C$8</f>
        <v>185.52672000000001</v>
      </c>
      <c r="J1236" s="35">
        <f>0.5*'Vehicle Data'!$C$4*'Vehicle Data'!$C$9*'Vehicle Data'!$C$6*(Calculations!E1236^2)</f>
        <v>345.9340444444444</v>
      </c>
      <c r="K1236" s="35">
        <f>'Vehicle Data'!$C$3*G1236</f>
        <v>-21.888888888890754</v>
      </c>
      <c r="L1236" s="35">
        <f t="shared" si="212"/>
        <v>509.57187555555367</v>
      </c>
      <c r="M1236" s="22">
        <f t="shared" si="210"/>
        <v>0</v>
      </c>
      <c r="N1236" s="22">
        <f>SUM(M$3:M1236)</f>
        <v>5446825.7287354199</v>
      </c>
      <c r="O1236" s="22">
        <f t="shared" si="213"/>
        <v>1.5130071468709501</v>
      </c>
      <c r="P1236" s="23">
        <f t="shared" si="214"/>
        <v>13362.106959012295</v>
      </c>
      <c r="Q1236" s="23">
        <f>SUMIF(P$3:P1236, "&lt;0")</f>
        <v>-2083193.8689672917</v>
      </c>
      <c r="R1236" s="23">
        <f t="shared" si="215"/>
        <v>0.57866496360202546</v>
      </c>
      <c r="S1236" s="20">
        <f t="shared" si="216"/>
        <v>13362.106959012295</v>
      </c>
      <c r="T1236" s="20">
        <f t="shared" si="217"/>
        <v>13.362106959012296</v>
      </c>
      <c r="U1236" s="20">
        <f>(0.5*'Vehicle Data'!$C$3*(E1236^2-E1235^2))/1000</f>
        <v>0</v>
      </c>
      <c r="V1236" s="20">
        <f t="shared" si="219"/>
        <v>0</v>
      </c>
      <c r="W1236" s="37">
        <f>SUM(V$3:V1236)/3600</f>
        <v>0.29838879286694087</v>
      </c>
      <c r="Y1236" s="3"/>
    </row>
    <row r="1237" spans="1:25" x14ac:dyDescent="0.3">
      <c r="A1237" s="10" t="s">
        <v>20</v>
      </c>
      <c r="B1237" s="10">
        <v>1234</v>
      </c>
      <c r="C1237" s="10">
        <v>212</v>
      </c>
      <c r="D1237" s="14">
        <v>94.3</v>
      </c>
      <c r="E1237" s="28">
        <f t="shared" si="211"/>
        <v>26.194444444444443</v>
      </c>
      <c r="F1237" s="28">
        <f>SUM(E$3:E1237)</f>
        <v>11259.027777777779</v>
      </c>
      <c r="G1237" s="33">
        <f t="shared" si="220"/>
        <v>-1.3888888888890073E-2</v>
      </c>
      <c r="H1237" s="33">
        <f t="shared" si="218"/>
        <v>-6.9444444444440494E-3</v>
      </c>
      <c r="I1237" s="35">
        <f>'Vehicle Data'!$C$8</f>
        <v>185.52672000000001</v>
      </c>
      <c r="J1237" s="35">
        <f>0.5*'Vehicle Data'!$C$4*'Vehicle Data'!$C$9*'Vehicle Data'!$C$6*(Calculations!E1237^2)</f>
        <v>345.20152152777774</v>
      </c>
      <c r="K1237" s="35">
        <f>'Vehicle Data'!$C$3*G1237</f>
        <v>-21.888888888890754</v>
      </c>
      <c r="L1237" s="35">
        <f t="shared" si="212"/>
        <v>508.83935263888702</v>
      </c>
      <c r="M1237" s="22">
        <f t="shared" si="210"/>
        <v>0</v>
      </c>
      <c r="N1237" s="22">
        <f>SUM(M$3:M1237)</f>
        <v>5446825.7287354199</v>
      </c>
      <c r="O1237" s="22">
        <f t="shared" si="213"/>
        <v>1.5130071468709501</v>
      </c>
      <c r="P1237" s="23">
        <f t="shared" si="214"/>
        <v>13328.764153846401</v>
      </c>
      <c r="Q1237" s="23">
        <f>SUMIF(P$3:P1237, "&lt;0")</f>
        <v>-2083193.8689672917</v>
      </c>
      <c r="R1237" s="23">
        <f t="shared" si="215"/>
        <v>0.57866496360202546</v>
      </c>
      <c r="S1237" s="20">
        <f t="shared" si="216"/>
        <v>13328.764153846401</v>
      </c>
      <c r="T1237" s="20">
        <f t="shared" si="217"/>
        <v>13.328764153846402</v>
      </c>
      <c r="U1237" s="20">
        <f>(0.5*'Vehicle Data'!$C$3*(E1237^2-E1236^2))/1000</f>
        <v>-1.1473425925925593</v>
      </c>
      <c r="V1237" s="20">
        <f t="shared" si="219"/>
        <v>0.91787407407404753</v>
      </c>
      <c r="W1237" s="37">
        <f>SUM(V$3:V1237)/3600</f>
        <v>0.29864375788751696</v>
      </c>
      <c r="Y1237" s="3"/>
    </row>
    <row r="1238" spans="1:25" x14ac:dyDescent="0.3">
      <c r="A1238" s="10" t="s">
        <v>20</v>
      </c>
      <c r="B1238" s="10">
        <v>1235</v>
      </c>
      <c r="C1238" s="10">
        <v>213</v>
      </c>
      <c r="D1238" s="14">
        <v>94.3</v>
      </c>
      <c r="E1238" s="28">
        <f t="shared" si="211"/>
        <v>26.194444444444443</v>
      </c>
      <c r="F1238" s="28">
        <f>SUM(E$3:E1238)</f>
        <v>11285.222222222224</v>
      </c>
      <c r="G1238" s="33">
        <f t="shared" si="220"/>
        <v>-2.7777777777778172E-2</v>
      </c>
      <c r="H1238" s="33">
        <f t="shared" si="218"/>
        <v>-2.0833333333332149E-2</v>
      </c>
      <c r="I1238" s="35">
        <f>'Vehicle Data'!$C$8</f>
        <v>185.52672000000001</v>
      </c>
      <c r="J1238" s="35">
        <f>0.5*'Vehicle Data'!$C$4*'Vehicle Data'!$C$9*'Vehicle Data'!$C$6*(Calculations!E1238^2)</f>
        <v>345.20152152777774</v>
      </c>
      <c r="K1238" s="35">
        <f>'Vehicle Data'!$C$3*G1238</f>
        <v>-43.777777777778397</v>
      </c>
      <c r="L1238" s="35">
        <f t="shared" si="212"/>
        <v>486.95046374999936</v>
      </c>
      <c r="M1238" s="22">
        <f t="shared" si="210"/>
        <v>0</v>
      </c>
      <c r="N1238" s="22">
        <f>SUM(M$3:M1238)</f>
        <v>5446825.7287354199</v>
      </c>
      <c r="O1238" s="22">
        <f t="shared" si="213"/>
        <v>1.5130071468709501</v>
      </c>
      <c r="P1238" s="23">
        <f t="shared" si="214"/>
        <v>12755.396869895816</v>
      </c>
      <c r="Q1238" s="23">
        <f>SUMIF(P$3:P1238, "&lt;0")</f>
        <v>-2083193.8689672917</v>
      </c>
      <c r="R1238" s="23">
        <f t="shared" si="215"/>
        <v>0.57866496360202546</v>
      </c>
      <c r="S1238" s="20">
        <f t="shared" si="216"/>
        <v>12755.396869895816</v>
      </c>
      <c r="T1238" s="20">
        <f t="shared" si="217"/>
        <v>12.755396869895817</v>
      </c>
      <c r="U1238" s="20">
        <f>(0.5*'Vehicle Data'!$C$3*(E1238^2-E1237^2))/1000</f>
        <v>0</v>
      </c>
      <c r="V1238" s="20">
        <f t="shared" si="219"/>
        <v>0</v>
      </c>
      <c r="W1238" s="37">
        <f>SUM(V$3:V1238)/3600</f>
        <v>0.29864375788751696</v>
      </c>
      <c r="Y1238" s="3"/>
    </row>
    <row r="1239" spans="1:25" x14ac:dyDescent="0.3">
      <c r="A1239" s="10" t="s">
        <v>20</v>
      </c>
      <c r="B1239" s="10">
        <v>1236</v>
      </c>
      <c r="C1239" s="10">
        <v>214</v>
      </c>
      <c r="D1239" s="14">
        <v>94.1</v>
      </c>
      <c r="E1239" s="28">
        <f t="shared" si="211"/>
        <v>26.138888888888886</v>
      </c>
      <c r="F1239" s="28">
        <f>SUM(E$3:E1239)</f>
        <v>11311.361111111113</v>
      </c>
      <c r="G1239" s="33">
        <f t="shared" si="220"/>
        <v>-5.5555555555554373E-2</v>
      </c>
      <c r="H1239" s="33">
        <f t="shared" si="218"/>
        <v>-3.4722222222221238E-2</v>
      </c>
      <c r="I1239" s="35">
        <f>'Vehicle Data'!$C$8</f>
        <v>185.52672000000001</v>
      </c>
      <c r="J1239" s="35">
        <f>0.5*'Vehicle Data'!$C$4*'Vehicle Data'!$C$9*'Vehicle Data'!$C$6*(Calculations!E1239^2)</f>
        <v>343.73880486111102</v>
      </c>
      <c r="K1239" s="35">
        <f>'Vehicle Data'!$C$3*G1239</f>
        <v>-87.555555555553696</v>
      </c>
      <c r="L1239" s="35">
        <f t="shared" si="212"/>
        <v>441.70996930555737</v>
      </c>
      <c r="M1239" s="22">
        <f t="shared" si="210"/>
        <v>0</v>
      </c>
      <c r="N1239" s="22">
        <f>SUM(M$3:M1239)</f>
        <v>5446825.7287354199</v>
      </c>
      <c r="O1239" s="22">
        <f t="shared" si="213"/>
        <v>1.5130071468709501</v>
      </c>
      <c r="P1239" s="23">
        <f t="shared" si="214"/>
        <v>11545.807808792484</v>
      </c>
      <c r="Q1239" s="23">
        <f>SUMIF(P$3:P1239, "&lt;0")</f>
        <v>-2083193.8689672917</v>
      </c>
      <c r="R1239" s="23">
        <f t="shared" si="215"/>
        <v>0.57866496360202546</v>
      </c>
      <c r="S1239" s="20">
        <f t="shared" si="216"/>
        <v>11545.807808792484</v>
      </c>
      <c r="T1239" s="20">
        <f t="shared" si="217"/>
        <v>11.545807808792484</v>
      </c>
      <c r="U1239" s="20">
        <f>(0.5*'Vehicle Data'!$C$3*(E1239^2-E1238^2))/1000</f>
        <v>-2.2910370370371131</v>
      </c>
      <c r="V1239" s="20">
        <f t="shared" si="219"/>
        <v>1.8328296296296906</v>
      </c>
      <c r="W1239" s="37">
        <f>SUM(V$3:V1239)/3600</f>
        <v>0.29915287722908079</v>
      </c>
      <c r="Y1239" s="3"/>
    </row>
    <row r="1240" spans="1:25" x14ac:dyDescent="0.3">
      <c r="A1240" s="10" t="s">
        <v>20</v>
      </c>
      <c r="B1240" s="10">
        <v>1237</v>
      </c>
      <c r="C1240" s="10">
        <v>215</v>
      </c>
      <c r="D1240" s="14">
        <v>93.9</v>
      </c>
      <c r="E1240" s="28">
        <f t="shared" si="211"/>
        <v>26.083333333333336</v>
      </c>
      <c r="F1240" s="28">
        <f>SUM(E$3:E1240)</f>
        <v>11337.444444444447</v>
      </c>
      <c r="G1240" s="33">
        <f t="shared" si="220"/>
        <v>-9.7222222222220642E-2</v>
      </c>
      <c r="H1240" s="33">
        <f t="shared" si="218"/>
        <v>-4.8611111111112291E-2</v>
      </c>
      <c r="I1240" s="35">
        <f>'Vehicle Data'!$C$8</f>
        <v>185.52672000000001</v>
      </c>
      <c r="J1240" s="35">
        <f>0.5*'Vehicle Data'!$C$4*'Vehicle Data'!$C$9*'Vehicle Data'!$C$6*(Calculations!E1240^2)</f>
        <v>342.2791937500001</v>
      </c>
      <c r="K1240" s="35">
        <f>'Vehicle Data'!$C$3*G1240</f>
        <v>-153.22222222221973</v>
      </c>
      <c r="L1240" s="35">
        <f t="shared" si="212"/>
        <v>374.58369152778045</v>
      </c>
      <c r="M1240" s="22">
        <f t="shared" si="210"/>
        <v>0</v>
      </c>
      <c r="N1240" s="22">
        <f>SUM(M$3:M1240)</f>
        <v>5446825.7287354199</v>
      </c>
      <c r="O1240" s="22">
        <f t="shared" si="213"/>
        <v>1.5130071468709501</v>
      </c>
      <c r="P1240" s="23">
        <f t="shared" si="214"/>
        <v>9770.3912873496083</v>
      </c>
      <c r="Q1240" s="23">
        <f>SUMIF(P$3:P1240, "&lt;0")</f>
        <v>-2083193.8689672917</v>
      </c>
      <c r="R1240" s="23">
        <f t="shared" si="215"/>
        <v>0.57866496360202546</v>
      </c>
      <c r="S1240" s="20">
        <f t="shared" si="216"/>
        <v>9770.3912873496083</v>
      </c>
      <c r="T1240" s="20">
        <f t="shared" si="217"/>
        <v>9.770391287349609</v>
      </c>
      <c r="U1240" s="20">
        <f>(0.5*'Vehicle Data'!$C$3*(E1240^2-E1239^2))/1000</f>
        <v>-2.2861728395059315</v>
      </c>
      <c r="V1240" s="20">
        <f t="shared" si="219"/>
        <v>0</v>
      </c>
      <c r="W1240" s="37">
        <f>SUM(V$3:V1240)/3600</f>
        <v>0.29915287722908079</v>
      </c>
      <c r="Y1240" s="3"/>
    </row>
    <row r="1241" spans="1:25" x14ac:dyDescent="0.3">
      <c r="A1241" s="10" t="s">
        <v>20</v>
      </c>
      <c r="B1241" s="10">
        <v>1238</v>
      </c>
      <c r="C1241" s="10">
        <v>216</v>
      </c>
      <c r="D1241" s="14">
        <v>93.4</v>
      </c>
      <c r="E1241" s="28">
        <f t="shared" si="211"/>
        <v>25.944444444444446</v>
      </c>
      <c r="F1241" s="28">
        <f>SUM(E$3:E1241)</f>
        <v>11363.388888888892</v>
      </c>
      <c r="G1241" s="33">
        <f t="shared" si="220"/>
        <v>-0.15277777777777896</v>
      </c>
      <c r="H1241" s="33">
        <f t="shared" si="218"/>
        <v>-4.8611111111112291E-2</v>
      </c>
      <c r="I1241" s="35">
        <f>'Vehicle Data'!$C$8</f>
        <v>185.52672000000001</v>
      </c>
      <c r="J1241" s="35">
        <f>0.5*'Vehicle Data'!$C$4*'Vehicle Data'!$C$9*'Vehicle Data'!$C$6*(Calculations!E1241^2)</f>
        <v>338.64375277777782</v>
      </c>
      <c r="K1241" s="35">
        <f>'Vehicle Data'!$C$3*G1241</f>
        <v>-240.77777777777965</v>
      </c>
      <c r="L1241" s="35">
        <f t="shared" si="212"/>
        <v>283.39269499999818</v>
      </c>
      <c r="M1241" s="22">
        <f t="shared" si="210"/>
        <v>0</v>
      </c>
      <c r="N1241" s="22">
        <f>SUM(M$3:M1241)</f>
        <v>5446825.7287354199</v>
      </c>
      <c r="O1241" s="22">
        <f t="shared" si="213"/>
        <v>1.5130071468709501</v>
      </c>
      <c r="P1241" s="23">
        <f t="shared" si="214"/>
        <v>7352.4660313888426</v>
      </c>
      <c r="Q1241" s="23">
        <f>SUMIF(P$3:P1241, "&lt;0")</f>
        <v>-2083193.8689672917</v>
      </c>
      <c r="R1241" s="23">
        <f t="shared" si="215"/>
        <v>0.57866496360202546</v>
      </c>
      <c r="S1241" s="20">
        <f t="shared" si="216"/>
        <v>7352.4660313888426</v>
      </c>
      <c r="T1241" s="20">
        <f t="shared" si="217"/>
        <v>7.3524660313888424</v>
      </c>
      <c r="U1241" s="20">
        <f>(0.5*'Vehicle Data'!$C$3*(E1241^2-E1240^2))/1000</f>
        <v>-5.6941512345679364</v>
      </c>
      <c r="V1241" s="20">
        <f t="shared" si="219"/>
        <v>2.7263827160496041</v>
      </c>
      <c r="W1241" s="37">
        <f>SUM(V$3:V1241)/3600</f>
        <v>0.29991020576131677</v>
      </c>
      <c r="Y1241" s="3"/>
    </row>
    <row r="1242" spans="1:25" x14ac:dyDescent="0.3">
      <c r="A1242" s="10" t="s">
        <v>20</v>
      </c>
      <c r="B1242" s="10">
        <v>1239</v>
      </c>
      <c r="C1242" s="10">
        <v>217</v>
      </c>
      <c r="D1242" s="14">
        <v>92.8</v>
      </c>
      <c r="E1242" s="28">
        <f t="shared" si="211"/>
        <v>25.777777777777775</v>
      </c>
      <c r="F1242" s="28">
        <f>SUM(E$3:E1242)</f>
        <v>11389.16666666667</v>
      </c>
      <c r="G1242" s="33">
        <f t="shared" si="220"/>
        <v>-0.19444444444444522</v>
      </c>
      <c r="H1242" s="33">
        <f t="shared" si="218"/>
        <v>-2.7777777777777179E-2</v>
      </c>
      <c r="I1242" s="35">
        <f>'Vehicle Data'!$C$8</f>
        <v>185.52672000000001</v>
      </c>
      <c r="J1242" s="35">
        <f>0.5*'Vehicle Data'!$C$4*'Vehicle Data'!$C$9*'Vehicle Data'!$C$6*(Calculations!E1242^2)</f>
        <v>334.30684444444432</v>
      </c>
      <c r="K1242" s="35">
        <f>'Vehicle Data'!$C$3*G1242</f>
        <v>-306.44444444444565</v>
      </c>
      <c r="L1242" s="35">
        <f t="shared" si="212"/>
        <v>213.38911999999874</v>
      </c>
      <c r="M1242" s="22">
        <f t="shared" si="210"/>
        <v>0</v>
      </c>
      <c r="N1242" s="22">
        <f>SUM(M$3:M1242)</f>
        <v>5446825.7287354199</v>
      </c>
      <c r="O1242" s="22">
        <f t="shared" si="213"/>
        <v>1.5130071468709501</v>
      </c>
      <c r="P1242" s="23">
        <f t="shared" si="214"/>
        <v>5500.6973155555224</v>
      </c>
      <c r="Q1242" s="23">
        <f>SUMIF(P$3:P1242, "&lt;0")</f>
        <v>-2083193.8689672917</v>
      </c>
      <c r="R1242" s="23">
        <f t="shared" si="215"/>
        <v>0.57866496360202546</v>
      </c>
      <c r="S1242" s="20">
        <f t="shared" si="216"/>
        <v>5500.6973155555224</v>
      </c>
      <c r="T1242" s="20">
        <f t="shared" si="217"/>
        <v>5.5006973155555228</v>
      </c>
      <c r="U1242" s="20">
        <f>(0.5*'Vehicle Data'!$C$3*(E1242^2-E1241^2))/1000</f>
        <v>-6.7928518518520837</v>
      </c>
      <c r="V1242" s="20">
        <f t="shared" si="219"/>
        <v>0.87896049382731789</v>
      </c>
      <c r="W1242" s="37">
        <f>SUM(V$3:V1242)/3600</f>
        <v>0.30015436145404656</v>
      </c>
      <c r="Y1242" s="3"/>
    </row>
    <row r="1243" spans="1:25" x14ac:dyDescent="0.3">
      <c r="A1243" s="10" t="s">
        <v>20</v>
      </c>
      <c r="B1243" s="10">
        <v>1240</v>
      </c>
      <c r="C1243" s="10">
        <v>218</v>
      </c>
      <c r="D1243" s="14">
        <v>92</v>
      </c>
      <c r="E1243" s="28">
        <f t="shared" si="211"/>
        <v>25.555555555555554</v>
      </c>
      <c r="F1243" s="28">
        <f>SUM(E$3:E1243)</f>
        <v>11414.722222222224</v>
      </c>
      <c r="G1243" s="33">
        <f t="shared" si="220"/>
        <v>-0.20833333333333331</v>
      </c>
      <c r="H1243" s="33">
        <f t="shared" si="218"/>
        <v>0</v>
      </c>
      <c r="I1243" s="35">
        <f>'Vehicle Data'!$C$8</f>
        <v>185.52672000000001</v>
      </c>
      <c r="J1243" s="35">
        <f>0.5*'Vehicle Data'!$C$4*'Vehicle Data'!$C$9*'Vehicle Data'!$C$6*(Calculations!E1243^2)</f>
        <v>328.56777777777774</v>
      </c>
      <c r="K1243" s="35">
        <f>'Vehicle Data'!$C$3*G1243</f>
        <v>-328.33333333333331</v>
      </c>
      <c r="L1243" s="35">
        <f t="shared" si="212"/>
        <v>185.76116444444443</v>
      </c>
      <c r="M1243" s="22">
        <f t="shared" si="210"/>
        <v>0</v>
      </c>
      <c r="N1243" s="22">
        <f>SUM(M$3:M1243)</f>
        <v>5446825.7287354199</v>
      </c>
      <c r="O1243" s="22">
        <f t="shared" si="213"/>
        <v>1.5130071468709501</v>
      </c>
      <c r="P1243" s="23">
        <f t="shared" si="214"/>
        <v>4747.2297580246905</v>
      </c>
      <c r="Q1243" s="23">
        <f>SUMIF(P$3:P1243, "&lt;0")</f>
        <v>-2083193.8689672917</v>
      </c>
      <c r="R1243" s="23">
        <f t="shared" si="215"/>
        <v>0.57866496360202546</v>
      </c>
      <c r="S1243" s="20">
        <f t="shared" si="216"/>
        <v>4747.2297580246905</v>
      </c>
      <c r="T1243" s="20">
        <f t="shared" si="217"/>
        <v>4.74722975802469</v>
      </c>
      <c r="U1243" s="20">
        <f>(0.5*'Vehicle Data'!$C$3*(E1243^2-E1242^2))/1000</f>
        <v>-8.989037037036935</v>
      </c>
      <c r="V1243" s="20">
        <f t="shared" si="219"/>
        <v>1.756948148147881</v>
      </c>
      <c r="W1243" s="37">
        <f>SUM(V$3:V1243)/3600</f>
        <v>0.30064240260630981</v>
      </c>
      <c r="Y1243" s="3"/>
    </row>
    <row r="1244" spans="1:25" x14ac:dyDescent="0.3">
      <c r="A1244" s="10" t="s">
        <v>20</v>
      </c>
      <c r="B1244" s="10">
        <v>1241</v>
      </c>
      <c r="C1244" s="10">
        <v>219</v>
      </c>
      <c r="D1244" s="14">
        <v>91.3</v>
      </c>
      <c r="E1244" s="28">
        <f t="shared" si="211"/>
        <v>25.361111111111111</v>
      </c>
      <c r="F1244" s="28">
        <f>SUM(E$3:E1244)</f>
        <v>11440.083333333336</v>
      </c>
      <c r="G1244" s="33">
        <f t="shared" si="220"/>
        <v>-0.19444444444444522</v>
      </c>
      <c r="H1244" s="33">
        <f t="shared" si="218"/>
        <v>1.3888888888889075E-2</v>
      </c>
      <c r="I1244" s="35">
        <f>'Vehicle Data'!$C$8</f>
        <v>185.52672000000001</v>
      </c>
      <c r="J1244" s="35">
        <f>0.5*'Vehicle Data'!$C$4*'Vehicle Data'!$C$9*'Vehicle Data'!$C$6*(Calculations!E1244^2)</f>
        <v>323.58685486111108</v>
      </c>
      <c r="K1244" s="35">
        <f>'Vehicle Data'!$C$3*G1244</f>
        <v>-306.44444444444565</v>
      </c>
      <c r="L1244" s="35">
        <f t="shared" si="212"/>
        <v>202.66913041666544</v>
      </c>
      <c r="M1244" s="22">
        <f t="shared" si="210"/>
        <v>0</v>
      </c>
      <c r="N1244" s="22">
        <f>SUM(M$3:M1244)</f>
        <v>5446825.7287354199</v>
      </c>
      <c r="O1244" s="22">
        <f t="shared" si="213"/>
        <v>1.5130071468709501</v>
      </c>
      <c r="P1244" s="23">
        <f t="shared" si="214"/>
        <v>5139.9143352893207</v>
      </c>
      <c r="Q1244" s="23">
        <f>SUMIF(P$3:P1244, "&lt;0")</f>
        <v>-2083193.8689672917</v>
      </c>
      <c r="R1244" s="23">
        <f t="shared" si="215"/>
        <v>0.57866496360202546</v>
      </c>
      <c r="S1244" s="20">
        <f t="shared" si="216"/>
        <v>5139.9143352893207</v>
      </c>
      <c r="T1244" s="20">
        <f t="shared" si="217"/>
        <v>5.1399143352893208</v>
      </c>
      <c r="U1244" s="20">
        <f>(0.5*'Vehicle Data'!$C$3*(E1244^2-E1243^2))/1000</f>
        <v>-7.8015648148147925</v>
      </c>
      <c r="V1244" s="20">
        <f t="shared" si="219"/>
        <v>0</v>
      </c>
      <c r="W1244" s="37">
        <f>SUM(V$3:V1244)/3600</f>
        <v>0.30064240260630981</v>
      </c>
      <c r="Y1244" s="3"/>
    </row>
    <row r="1245" spans="1:25" x14ac:dyDescent="0.3">
      <c r="A1245" s="10" t="s">
        <v>20</v>
      </c>
      <c r="B1245" s="10">
        <v>1242</v>
      </c>
      <c r="C1245" s="10">
        <v>220</v>
      </c>
      <c r="D1245" s="14">
        <v>90.6</v>
      </c>
      <c r="E1245" s="28">
        <f t="shared" si="211"/>
        <v>25.166666666666664</v>
      </c>
      <c r="F1245" s="28">
        <f>SUM(E$3:E1245)</f>
        <v>11465.250000000002</v>
      </c>
      <c r="G1245" s="33">
        <f t="shared" si="220"/>
        <v>-0.18055555555555516</v>
      </c>
      <c r="H1245" s="33">
        <f t="shared" si="218"/>
        <v>6.9444444444450304E-3</v>
      </c>
      <c r="I1245" s="35">
        <f>'Vehicle Data'!$C$8</f>
        <v>185.52672000000001</v>
      </c>
      <c r="J1245" s="35">
        <f>0.5*'Vehicle Data'!$C$4*'Vehicle Data'!$C$9*'Vehicle Data'!$C$6*(Calculations!E1245^2)</f>
        <v>318.6439749999999</v>
      </c>
      <c r="K1245" s="35">
        <f>'Vehicle Data'!$C$3*G1245</f>
        <v>-284.55555555555492</v>
      </c>
      <c r="L1245" s="35">
        <f t="shared" si="212"/>
        <v>219.61513944444499</v>
      </c>
      <c r="M1245" s="22">
        <f t="shared" si="210"/>
        <v>0</v>
      </c>
      <c r="N1245" s="22">
        <f>SUM(M$3:M1245)</f>
        <v>5446825.7287354199</v>
      </c>
      <c r="O1245" s="22">
        <f t="shared" si="213"/>
        <v>1.5130071468709501</v>
      </c>
      <c r="P1245" s="23">
        <f t="shared" si="214"/>
        <v>5526.9810093518654</v>
      </c>
      <c r="Q1245" s="23">
        <f>SUMIF(P$3:P1245, "&lt;0")</f>
        <v>-2083193.8689672917</v>
      </c>
      <c r="R1245" s="23">
        <f t="shared" si="215"/>
        <v>0.57866496360202546</v>
      </c>
      <c r="S1245" s="20">
        <f t="shared" si="216"/>
        <v>5526.9810093518654</v>
      </c>
      <c r="T1245" s="20">
        <f t="shared" si="217"/>
        <v>5.5269810093518652</v>
      </c>
      <c r="U1245" s="20">
        <f>(0.5*'Vehicle Data'!$C$3*(E1245^2-E1244^2))/1000</f>
        <v>-7.7419783950618255</v>
      </c>
      <c r="V1245" s="20">
        <f t="shared" si="219"/>
        <v>0</v>
      </c>
      <c r="W1245" s="37">
        <f>SUM(V$3:V1245)/3600</f>
        <v>0.30064240260630981</v>
      </c>
      <c r="Y1245" s="3"/>
    </row>
    <row r="1246" spans="1:25" x14ac:dyDescent="0.3">
      <c r="A1246" s="10" t="s">
        <v>20</v>
      </c>
      <c r="B1246" s="10">
        <v>1243</v>
      </c>
      <c r="C1246" s="10">
        <v>221</v>
      </c>
      <c r="D1246" s="14">
        <v>90</v>
      </c>
      <c r="E1246" s="28">
        <f t="shared" si="211"/>
        <v>25</v>
      </c>
      <c r="F1246" s="28">
        <f>SUM(E$3:E1246)</f>
        <v>11490.250000000002</v>
      </c>
      <c r="G1246" s="33">
        <f t="shared" si="220"/>
        <v>-0.18055555555555516</v>
      </c>
      <c r="H1246" s="33">
        <f t="shared" si="218"/>
        <v>0</v>
      </c>
      <c r="I1246" s="35">
        <f>'Vehicle Data'!$C$8</f>
        <v>185.52672000000001</v>
      </c>
      <c r="J1246" s="35">
        <f>0.5*'Vehicle Data'!$C$4*'Vehicle Data'!$C$9*'Vehicle Data'!$C$6*(Calculations!E1246^2)</f>
        <v>314.4375</v>
      </c>
      <c r="K1246" s="35">
        <f>'Vehicle Data'!$C$3*G1246</f>
        <v>-284.55555555555492</v>
      </c>
      <c r="L1246" s="35">
        <f t="shared" si="212"/>
        <v>215.40866444444509</v>
      </c>
      <c r="M1246" s="22">
        <f t="shared" si="210"/>
        <v>0</v>
      </c>
      <c r="N1246" s="22">
        <f>SUM(M$3:M1246)</f>
        <v>5446825.7287354199</v>
      </c>
      <c r="O1246" s="22">
        <f t="shared" si="213"/>
        <v>1.5130071468709501</v>
      </c>
      <c r="P1246" s="23">
        <f t="shared" si="214"/>
        <v>5385.2166111111273</v>
      </c>
      <c r="Q1246" s="23">
        <f>SUMIF(P$3:P1246, "&lt;0")</f>
        <v>-2083193.8689672917</v>
      </c>
      <c r="R1246" s="23">
        <f t="shared" si="215"/>
        <v>0.57866496360202546</v>
      </c>
      <c r="S1246" s="20">
        <f t="shared" si="216"/>
        <v>5385.2166111111273</v>
      </c>
      <c r="T1246" s="20">
        <f t="shared" si="217"/>
        <v>5.3852166111111277</v>
      </c>
      <c r="U1246" s="20">
        <f>(0.5*'Vehicle Data'!$C$3*(E1246^2-E1245^2))/1000</f>
        <v>-6.5885555555554456</v>
      </c>
      <c r="V1246" s="20">
        <f t="shared" si="219"/>
        <v>0</v>
      </c>
      <c r="W1246" s="37">
        <f>SUM(V$3:V1246)/3600</f>
        <v>0.30064240260630981</v>
      </c>
      <c r="Y1246" s="3"/>
    </row>
    <row r="1247" spans="1:25" x14ac:dyDescent="0.3">
      <c r="A1247" s="10" t="s">
        <v>20</v>
      </c>
      <c r="B1247" s="10">
        <v>1244</v>
      </c>
      <c r="C1247" s="10">
        <v>222</v>
      </c>
      <c r="D1247" s="14">
        <v>89.3</v>
      </c>
      <c r="E1247" s="28">
        <f t="shared" si="211"/>
        <v>24.805555555555554</v>
      </c>
      <c r="F1247" s="28">
        <f>SUM(E$3:E1247)</f>
        <v>11515.055555555557</v>
      </c>
      <c r="G1247" s="33">
        <f t="shared" si="220"/>
        <v>-0.18055555555555516</v>
      </c>
      <c r="H1247" s="33">
        <f t="shared" si="218"/>
        <v>6.944444444444059E-3</v>
      </c>
      <c r="I1247" s="35">
        <f>'Vehicle Data'!$C$8</f>
        <v>185.52672000000001</v>
      </c>
      <c r="J1247" s="35">
        <f>0.5*'Vehicle Data'!$C$4*'Vehicle Data'!$C$9*'Vehicle Data'!$C$6*(Calculations!E1247^2)</f>
        <v>309.56527152777772</v>
      </c>
      <c r="K1247" s="35">
        <f>'Vehicle Data'!$C$3*G1247</f>
        <v>-284.55555555555492</v>
      </c>
      <c r="L1247" s="35">
        <f t="shared" si="212"/>
        <v>210.53643597222282</v>
      </c>
      <c r="M1247" s="22">
        <f t="shared" si="210"/>
        <v>0</v>
      </c>
      <c r="N1247" s="22">
        <f>SUM(M$3:M1247)</f>
        <v>5446825.7287354199</v>
      </c>
      <c r="O1247" s="22">
        <f t="shared" si="213"/>
        <v>1.5130071468709501</v>
      </c>
      <c r="P1247" s="23">
        <f t="shared" si="214"/>
        <v>5222.4732589776377</v>
      </c>
      <c r="Q1247" s="23">
        <f>SUMIF(P$3:P1247, "&lt;0")</f>
        <v>-2083193.8689672917</v>
      </c>
      <c r="R1247" s="23">
        <f t="shared" si="215"/>
        <v>0.57866496360202546</v>
      </c>
      <c r="S1247" s="20">
        <f t="shared" si="216"/>
        <v>5222.4732589776377</v>
      </c>
      <c r="T1247" s="20">
        <f t="shared" si="217"/>
        <v>5.2224732589776375</v>
      </c>
      <c r="U1247" s="20">
        <f>(0.5*'Vehicle Data'!$C$3*(E1247^2-E1246^2))/1000</f>
        <v>-7.6313179012346337</v>
      </c>
      <c r="V1247" s="20">
        <f t="shared" si="219"/>
        <v>0.83420987654335055</v>
      </c>
      <c r="W1247" s="37">
        <f>SUM(V$3:V1247)/3600</f>
        <v>0.30087412757201631</v>
      </c>
      <c r="Y1247" s="3"/>
    </row>
    <row r="1248" spans="1:25" x14ac:dyDescent="0.3">
      <c r="A1248" s="10" t="s">
        <v>20</v>
      </c>
      <c r="B1248" s="10">
        <v>1245</v>
      </c>
      <c r="C1248" s="10">
        <v>223</v>
      </c>
      <c r="D1248" s="14">
        <v>88.7</v>
      </c>
      <c r="E1248" s="28">
        <f t="shared" si="211"/>
        <v>24.638888888888889</v>
      </c>
      <c r="F1248" s="28">
        <f>SUM(E$3:E1248)</f>
        <v>11539.694444444445</v>
      </c>
      <c r="G1248" s="33">
        <f t="shared" si="220"/>
        <v>-0.16666666666666705</v>
      </c>
      <c r="H1248" s="33">
        <f t="shared" si="218"/>
        <v>0</v>
      </c>
      <c r="I1248" s="35">
        <f>'Vehicle Data'!$C$8</f>
        <v>185.52672000000001</v>
      </c>
      <c r="J1248" s="35">
        <f>0.5*'Vehicle Data'!$C$4*'Vehicle Data'!$C$9*'Vehicle Data'!$C$6*(Calculations!E1248^2)</f>
        <v>305.41935486111112</v>
      </c>
      <c r="K1248" s="35">
        <f>'Vehicle Data'!$C$3*G1248</f>
        <v>-262.66666666666725</v>
      </c>
      <c r="L1248" s="35">
        <f t="shared" si="212"/>
        <v>228.27940819444387</v>
      </c>
      <c r="M1248" s="22">
        <f t="shared" si="210"/>
        <v>0</v>
      </c>
      <c r="N1248" s="22">
        <f>SUM(M$3:M1248)</f>
        <v>5446825.7287354199</v>
      </c>
      <c r="O1248" s="22">
        <f t="shared" si="213"/>
        <v>1.5130071468709501</v>
      </c>
      <c r="P1248" s="23">
        <f t="shared" si="214"/>
        <v>5624.550974124214</v>
      </c>
      <c r="Q1248" s="23">
        <f>SUMIF(P$3:P1248, "&lt;0")</f>
        <v>-2083193.8689672917</v>
      </c>
      <c r="R1248" s="23">
        <f t="shared" si="215"/>
        <v>0.57866496360202546</v>
      </c>
      <c r="S1248" s="20">
        <f t="shared" si="216"/>
        <v>5624.550974124214</v>
      </c>
      <c r="T1248" s="20">
        <f t="shared" si="217"/>
        <v>5.6245509741242143</v>
      </c>
      <c r="U1248" s="20">
        <f>(0.5*'Vehicle Data'!$C$3*(E1248^2-E1247^2))/1000</f>
        <v>-6.4937037037036305</v>
      </c>
      <c r="V1248" s="20">
        <f t="shared" si="219"/>
        <v>0</v>
      </c>
      <c r="W1248" s="37">
        <f>SUM(V$3:V1248)/3600</f>
        <v>0.30087412757201631</v>
      </c>
      <c r="Y1248" s="3"/>
    </row>
    <row r="1249" spans="1:25" x14ac:dyDescent="0.3">
      <c r="A1249" s="10" t="s">
        <v>20</v>
      </c>
      <c r="B1249" s="10">
        <v>1246</v>
      </c>
      <c r="C1249" s="10">
        <v>224</v>
      </c>
      <c r="D1249" s="14">
        <v>88.1</v>
      </c>
      <c r="E1249" s="28">
        <f t="shared" si="211"/>
        <v>24.472222222222221</v>
      </c>
      <c r="F1249" s="28">
        <f>SUM(E$3:E1249)</f>
        <v>11564.166666666668</v>
      </c>
      <c r="G1249" s="33">
        <f t="shared" si="220"/>
        <v>-0.18055555555555516</v>
      </c>
      <c r="H1249" s="33">
        <f t="shared" si="218"/>
        <v>-1.3888888888888104E-2</v>
      </c>
      <c r="I1249" s="35">
        <f>'Vehicle Data'!$C$8</f>
        <v>185.52672000000001</v>
      </c>
      <c r="J1249" s="35">
        <f>0.5*'Vehicle Data'!$C$4*'Vehicle Data'!$C$9*'Vehicle Data'!$C$6*(Calculations!E1249^2)</f>
        <v>301.30138819444443</v>
      </c>
      <c r="K1249" s="35">
        <f>'Vehicle Data'!$C$3*G1249</f>
        <v>-284.55555555555492</v>
      </c>
      <c r="L1249" s="35">
        <f t="shared" si="212"/>
        <v>202.27255263888952</v>
      </c>
      <c r="M1249" s="22">
        <f t="shared" si="210"/>
        <v>0</v>
      </c>
      <c r="N1249" s="22">
        <f>SUM(M$3:M1249)</f>
        <v>5446825.7287354199</v>
      </c>
      <c r="O1249" s="22">
        <f t="shared" si="213"/>
        <v>1.5130071468709501</v>
      </c>
      <c r="P1249" s="23">
        <f t="shared" si="214"/>
        <v>4950.0588576350465</v>
      </c>
      <c r="Q1249" s="23">
        <f>SUMIF(P$3:P1249, "&lt;0")</f>
        <v>-2083193.8689672917</v>
      </c>
      <c r="R1249" s="23">
        <f t="shared" si="215"/>
        <v>0.57866496360202546</v>
      </c>
      <c r="S1249" s="20">
        <f t="shared" si="216"/>
        <v>4950.0588576350465</v>
      </c>
      <c r="T1249" s="20">
        <f t="shared" si="217"/>
        <v>4.9500588576350468</v>
      </c>
      <c r="U1249" s="20">
        <f>(0.5*'Vehicle Data'!$C$3*(E1249^2-E1248^2))/1000</f>
        <v>-6.4499259259259523</v>
      </c>
      <c r="V1249" s="20">
        <f t="shared" si="219"/>
        <v>0</v>
      </c>
      <c r="W1249" s="37">
        <f>SUM(V$3:V1249)/3600</f>
        <v>0.30087412757201631</v>
      </c>
      <c r="Y1249" s="3"/>
    </row>
    <row r="1250" spans="1:25" x14ac:dyDescent="0.3">
      <c r="A1250" s="10" t="s">
        <v>20</v>
      </c>
      <c r="B1250" s="10">
        <v>1247</v>
      </c>
      <c r="C1250" s="10">
        <v>225</v>
      </c>
      <c r="D1250" s="14">
        <v>87.4</v>
      </c>
      <c r="E1250" s="28">
        <f t="shared" si="211"/>
        <v>24.277777777777779</v>
      </c>
      <c r="F1250" s="28">
        <f>SUM(E$3:E1250)</f>
        <v>11588.444444444445</v>
      </c>
      <c r="G1250" s="33">
        <f t="shared" si="220"/>
        <v>-0.19444444444444325</v>
      </c>
      <c r="H1250" s="33">
        <f t="shared" si="218"/>
        <v>-6.9444444444450304E-3</v>
      </c>
      <c r="I1250" s="35">
        <f>'Vehicle Data'!$C$8</f>
        <v>185.52672000000001</v>
      </c>
      <c r="J1250" s="35">
        <f>0.5*'Vehicle Data'!$C$4*'Vehicle Data'!$C$9*'Vehicle Data'!$C$6*(Calculations!E1250^2)</f>
        <v>296.53241944444443</v>
      </c>
      <c r="K1250" s="35">
        <f>'Vehicle Data'!$C$3*G1250</f>
        <v>-306.44444444444258</v>
      </c>
      <c r="L1250" s="35">
        <f t="shared" si="212"/>
        <v>175.61469500000186</v>
      </c>
      <c r="M1250" s="22">
        <f t="shared" si="210"/>
        <v>0</v>
      </c>
      <c r="N1250" s="22">
        <f>SUM(M$3:M1250)</f>
        <v>5446825.7287354199</v>
      </c>
      <c r="O1250" s="22">
        <f t="shared" si="213"/>
        <v>1.5130071468709501</v>
      </c>
      <c r="P1250" s="23">
        <f t="shared" si="214"/>
        <v>4263.5345397222673</v>
      </c>
      <c r="Q1250" s="23">
        <f>SUMIF(P$3:P1250, "&lt;0")</f>
        <v>-2083193.8689672917</v>
      </c>
      <c r="R1250" s="23">
        <f t="shared" si="215"/>
        <v>0.57866496360202546</v>
      </c>
      <c r="S1250" s="20">
        <f t="shared" si="216"/>
        <v>4263.5345397222673</v>
      </c>
      <c r="T1250" s="20">
        <f t="shared" si="217"/>
        <v>4.2635345397222668</v>
      </c>
      <c r="U1250" s="20">
        <f>(0.5*'Vehicle Data'!$C$3*(E1250^2-E1249^2))/1000</f>
        <v>-7.4695833333333033</v>
      </c>
      <c r="V1250" s="20">
        <f t="shared" si="219"/>
        <v>0.81572592592588089</v>
      </c>
      <c r="W1250" s="37">
        <f>SUM(V$3:V1250)/3600</f>
        <v>0.30110071810699568</v>
      </c>
      <c r="Y1250" s="3"/>
    </row>
    <row r="1251" spans="1:25" x14ac:dyDescent="0.3">
      <c r="A1251" s="10" t="s">
        <v>20</v>
      </c>
      <c r="B1251" s="10">
        <v>1248</v>
      </c>
      <c r="C1251" s="10">
        <v>226</v>
      </c>
      <c r="D1251" s="14">
        <v>86.7</v>
      </c>
      <c r="E1251" s="28">
        <f t="shared" si="211"/>
        <v>24.083333333333332</v>
      </c>
      <c r="F1251" s="28">
        <f>SUM(E$3:E1251)</f>
        <v>11612.527777777779</v>
      </c>
      <c r="G1251" s="33">
        <f t="shared" si="220"/>
        <v>-0.19444444444444522</v>
      </c>
      <c r="H1251" s="33">
        <f t="shared" si="218"/>
        <v>-9.8532293435482643E-16</v>
      </c>
      <c r="I1251" s="35">
        <f>'Vehicle Data'!$C$8</f>
        <v>185.52672000000001</v>
      </c>
      <c r="J1251" s="35">
        <f>0.5*'Vehicle Data'!$C$4*'Vehicle Data'!$C$9*'Vehicle Data'!$C$6*(Calculations!E1251^2)</f>
        <v>291.80149374999996</v>
      </c>
      <c r="K1251" s="35">
        <f>'Vehicle Data'!$C$3*G1251</f>
        <v>-306.44444444444565</v>
      </c>
      <c r="L1251" s="35">
        <f t="shared" si="212"/>
        <v>170.88376930555432</v>
      </c>
      <c r="M1251" s="22">
        <f t="shared" si="210"/>
        <v>0</v>
      </c>
      <c r="N1251" s="22">
        <f>SUM(M$3:M1251)</f>
        <v>5446825.7287354199</v>
      </c>
      <c r="O1251" s="22">
        <f t="shared" si="213"/>
        <v>1.5130071468709501</v>
      </c>
      <c r="P1251" s="23">
        <f t="shared" si="214"/>
        <v>4115.4507774420999</v>
      </c>
      <c r="Q1251" s="23">
        <f>SUMIF(P$3:P1251, "&lt;0")</f>
        <v>-2083193.8689672917</v>
      </c>
      <c r="R1251" s="23">
        <f t="shared" si="215"/>
        <v>0.57866496360202546</v>
      </c>
      <c r="S1251" s="20">
        <f t="shared" si="216"/>
        <v>4115.4507774420999</v>
      </c>
      <c r="T1251" s="20">
        <f t="shared" si="217"/>
        <v>4.1154507774421001</v>
      </c>
      <c r="U1251" s="20">
        <f>(0.5*'Vehicle Data'!$C$3*(E1251^2-E1250^2))/1000</f>
        <v>-7.4099969135803372</v>
      </c>
      <c r="V1251" s="20">
        <f t="shared" si="219"/>
        <v>0</v>
      </c>
      <c r="W1251" s="37">
        <f>SUM(V$3:V1251)/3600</f>
        <v>0.30110071810699568</v>
      </c>
      <c r="Y1251" s="3"/>
    </row>
    <row r="1252" spans="1:25" x14ac:dyDescent="0.3">
      <c r="A1252" s="10" t="s">
        <v>20</v>
      </c>
      <c r="B1252" s="10">
        <v>1249</v>
      </c>
      <c r="C1252" s="10">
        <v>227</v>
      </c>
      <c r="D1252" s="14">
        <v>86</v>
      </c>
      <c r="E1252" s="28">
        <f t="shared" si="211"/>
        <v>23.888888888888889</v>
      </c>
      <c r="F1252" s="28">
        <f>SUM(E$3:E1252)</f>
        <v>11636.416666666668</v>
      </c>
      <c r="G1252" s="33">
        <f t="shared" si="220"/>
        <v>-0.19444444444444522</v>
      </c>
      <c r="H1252" s="33">
        <f t="shared" si="218"/>
        <v>6.9444444444450304E-3</v>
      </c>
      <c r="I1252" s="35">
        <f>'Vehicle Data'!$C$8</f>
        <v>185.52672000000001</v>
      </c>
      <c r="J1252" s="35">
        <f>0.5*'Vehicle Data'!$C$4*'Vehicle Data'!$C$9*'Vehicle Data'!$C$6*(Calculations!E1252^2)</f>
        <v>287.10861111111109</v>
      </c>
      <c r="K1252" s="35">
        <f>'Vehicle Data'!$C$3*G1252</f>
        <v>-306.44444444444565</v>
      </c>
      <c r="L1252" s="35">
        <f t="shared" si="212"/>
        <v>166.19088666666545</v>
      </c>
      <c r="M1252" s="22">
        <f t="shared" si="210"/>
        <v>0</v>
      </c>
      <c r="N1252" s="22">
        <f>SUM(M$3:M1252)</f>
        <v>5446825.7287354199</v>
      </c>
      <c r="O1252" s="22">
        <f t="shared" si="213"/>
        <v>1.5130071468709501</v>
      </c>
      <c r="P1252" s="23">
        <f t="shared" si="214"/>
        <v>3970.1156259258969</v>
      </c>
      <c r="Q1252" s="23">
        <f>SUMIF(P$3:P1252, "&lt;0")</f>
        <v>-2083193.8689672917</v>
      </c>
      <c r="R1252" s="23">
        <f t="shared" si="215"/>
        <v>0.57866496360202546</v>
      </c>
      <c r="S1252" s="20">
        <f t="shared" si="216"/>
        <v>3970.1156259258969</v>
      </c>
      <c r="T1252" s="20">
        <f t="shared" si="217"/>
        <v>3.9701156259258967</v>
      </c>
      <c r="U1252" s="20">
        <f>(0.5*'Vehicle Data'!$C$3*(E1252^2-E1251^2))/1000</f>
        <v>-7.3504104938271029</v>
      </c>
      <c r="V1252" s="20">
        <f t="shared" si="219"/>
        <v>0</v>
      </c>
      <c r="W1252" s="37">
        <f>SUM(V$3:V1252)/3600</f>
        <v>0.30110071810699568</v>
      </c>
      <c r="Y1252" s="3"/>
    </row>
    <row r="1253" spans="1:25" x14ac:dyDescent="0.3">
      <c r="A1253" s="10" t="s">
        <v>20</v>
      </c>
      <c r="B1253" s="10">
        <v>1250</v>
      </c>
      <c r="C1253" s="10">
        <v>228</v>
      </c>
      <c r="D1253" s="14">
        <v>85.3</v>
      </c>
      <c r="E1253" s="28">
        <f t="shared" si="211"/>
        <v>23.694444444444443</v>
      </c>
      <c r="F1253" s="28">
        <f>SUM(E$3:E1253)</f>
        <v>11660.111111111113</v>
      </c>
      <c r="G1253" s="33">
        <f t="shared" si="220"/>
        <v>-0.18055555555555516</v>
      </c>
      <c r="H1253" s="33">
        <f t="shared" si="218"/>
        <v>1.3888888888889089E-2</v>
      </c>
      <c r="I1253" s="35">
        <f>'Vehicle Data'!$C$8</f>
        <v>185.52672000000001</v>
      </c>
      <c r="J1253" s="35">
        <f>0.5*'Vehicle Data'!$C$4*'Vehicle Data'!$C$9*'Vehicle Data'!$C$6*(Calculations!E1253^2)</f>
        <v>282.45377152777775</v>
      </c>
      <c r="K1253" s="35">
        <f>'Vehicle Data'!$C$3*G1253</f>
        <v>-284.55555555555492</v>
      </c>
      <c r="L1253" s="35">
        <f t="shared" si="212"/>
        <v>183.42493597222284</v>
      </c>
      <c r="M1253" s="22">
        <f t="shared" si="210"/>
        <v>0</v>
      </c>
      <c r="N1253" s="22">
        <f>SUM(M$3:M1253)</f>
        <v>5446825.7287354199</v>
      </c>
      <c r="O1253" s="22">
        <f t="shared" si="213"/>
        <v>1.5130071468709501</v>
      </c>
      <c r="P1253" s="23">
        <f t="shared" si="214"/>
        <v>4346.1519551196134</v>
      </c>
      <c r="Q1253" s="23">
        <f>SUMIF(P$3:P1253, "&lt;0")</f>
        <v>-2083193.8689672917</v>
      </c>
      <c r="R1253" s="23">
        <f t="shared" si="215"/>
        <v>0.57866496360202546</v>
      </c>
      <c r="S1253" s="20">
        <f t="shared" si="216"/>
        <v>4346.1519551196134</v>
      </c>
      <c r="T1253" s="20">
        <f t="shared" si="217"/>
        <v>4.3461519551196135</v>
      </c>
      <c r="U1253" s="20">
        <f>(0.5*'Vehicle Data'!$C$3*(E1253^2-E1252^2))/1000</f>
        <v>-7.2908240740741368</v>
      </c>
      <c r="V1253" s="20">
        <f t="shared" si="219"/>
        <v>0</v>
      </c>
      <c r="W1253" s="37">
        <f>SUM(V$3:V1253)/3600</f>
        <v>0.30110071810699568</v>
      </c>
      <c r="Y1253" s="3"/>
    </row>
    <row r="1254" spans="1:25" x14ac:dyDescent="0.3">
      <c r="A1254" s="10" t="s">
        <v>20</v>
      </c>
      <c r="B1254" s="10">
        <v>1251</v>
      </c>
      <c r="C1254" s="10">
        <v>229</v>
      </c>
      <c r="D1254" s="14">
        <v>84.7</v>
      </c>
      <c r="E1254" s="28">
        <f t="shared" si="211"/>
        <v>23.527777777777779</v>
      </c>
      <c r="F1254" s="28">
        <f>SUM(E$3:E1254)</f>
        <v>11683.638888888891</v>
      </c>
      <c r="G1254" s="33">
        <f t="shared" si="220"/>
        <v>-0.16666666666666705</v>
      </c>
      <c r="H1254" s="33">
        <f t="shared" si="218"/>
        <v>6.944444444444059E-3</v>
      </c>
      <c r="I1254" s="35">
        <f>'Vehicle Data'!$C$8</f>
        <v>185.52672000000001</v>
      </c>
      <c r="J1254" s="35">
        <f>0.5*'Vehicle Data'!$C$4*'Vehicle Data'!$C$9*'Vehicle Data'!$C$6*(Calculations!E1254^2)</f>
        <v>278.49418819444446</v>
      </c>
      <c r="K1254" s="35">
        <f>'Vehicle Data'!$C$3*G1254</f>
        <v>-262.66666666666725</v>
      </c>
      <c r="L1254" s="35">
        <f t="shared" si="212"/>
        <v>201.35424152777722</v>
      </c>
      <c r="M1254" s="22">
        <f t="shared" si="210"/>
        <v>0</v>
      </c>
      <c r="N1254" s="22">
        <f>SUM(M$3:M1254)</f>
        <v>5446825.7287354199</v>
      </c>
      <c r="O1254" s="22">
        <f t="shared" si="213"/>
        <v>1.5130071468709501</v>
      </c>
      <c r="P1254" s="23">
        <f t="shared" si="214"/>
        <v>4737.4178492785368</v>
      </c>
      <c r="Q1254" s="23">
        <f>SUMIF(P$3:P1254, "&lt;0")</f>
        <v>-2083193.8689672917</v>
      </c>
      <c r="R1254" s="23">
        <f t="shared" si="215"/>
        <v>0.57866496360202546</v>
      </c>
      <c r="S1254" s="20">
        <f t="shared" si="216"/>
        <v>4737.4178492785368</v>
      </c>
      <c r="T1254" s="20">
        <f t="shared" si="217"/>
        <v>4.737417849278537</v>
      </c>
      <c r="U1254" s="20">
        <f>(0.5*'Vehicle Data'!$C$3*(E1254^2-E1253^2))/1000</f>
        <v>-6.2018518518517256</v>
      </c>
      <c r="V1254" s="20">
        <f t="shared" si="219"/>
        <v>0</v>
      </c>
      <c r="W1254" s="37">
        <f>SUM(V$3:V1254)/3600</f>
        <v>0.30110071810699568</v>
      </c>
      <c r="Y1254" s="3"/>
    </row>
    <row r="1255" spans="1:25" x14ac:dyDescent="0.3">
      <c r="A1255" s="10" t="s">
        <v>20</v>
      </c>
      <c r="B1255" s="10">
        <v>1252</v>
      </c>
      <c r="C1255" s="10">
        <v>230</v>
      </c>
      <c r="D1255" s="14">
        <v>84.1</v>
      </c>
      <c r="E1255" s="28">
        <f t="shared" si="211"/>
        <v>23.361111111111111</v>
      </c>
      <c r="F1255" s="28">
        <f>SUM(E$3:E1255)</f>
        <v>11707.000000000002</v>
      </c>
      <c r="G1255" s="33">
        <f t="shared" si="220"/>
        <v>-0.16666666666666705</v>
      </c>
      <c r="H1255" s="33">
        <f t="shared" si="218"/>
        <v>9.8532293435482643E-16</v>
      </c>
      <c r="I1255" s="35">
        <f>'Vehicle Data'!$C$8</f>
        <v>185.52672000000001</v>
      </c>
      <c r="J1255" s="35">
        <f>0.5*'Vehicle Data'!$C$4*'Vehicle Data'!$C$9*'Vehicle Data'!$C$6*(Calculations!E1255^2)</f>
        <v>274.5625548611111</v>
      </c>
      <c r="K1255" s="35">
        <f>'Vehicle Data'!$C$3*G1255</f>
        <v>-262.66666666666725</v>
      </c>
      <c r="L1255" s="35">
        <f t="shared" si="212"/>
        <v>197.42260819444385</v>
      </c>
      <c r="M1255" s="22">
        <f t="shared" si="210"/>
        <v>0</v>
      </c>
      <c r="N1255" s="22">
        <f>SUM(M$3:M1255)</f>
        <v>5446825.7287354199</v>
      </c>
      <c r="O1255" s="22">
        <f t="shared" si="213"/>
        <v>1.5130071468709501</v>
      </c>
      <c r="P1255" s="23">
        <f t="shared" si="214"/>
        <v>4612.0114858757579</v>
      </c>
      <c r="Q1255" s="23">
        <f>SUMIF(P$3:P1255, "&lt;0")</f>
        <v>-2083193.8689672917</v>
      </c>
      <c r="R1255" s="23">
        <f t="shared" si="215"/>
        <v>0.57866496360202546</v>
      </c>
      <c r="S1255" s="20">
        <f t="shared" si="216"/>
        <v>4612.0114858757579</v>
      </c>
      <c r="T1255" s="20">
        <f t="shared" si="217"/>
        <v>4.6120114858757582</v>
      </c>
      <c r="U1255" s="20">
        <f>(0.5*'Vehicle Data'!$C$3*(E1255^2-E1254^2))/1000</f>
        <v>-6.1580740740741371</v>
      </c>
      <c r="V1255" s="20">
        <f t="shared" si="219"/>
        <v>0</v>
      </c>
      <c r="W1255" s="37">
        <f>SUM(V$3:V1255)/3600</f>
        <v>0.30110071810699568</v>
      </c>
      <c r="Y1255" s="3"/>
    </row>
    <row r="1256" spans="1:25" x14ac:dyDescent="0.3">
      <c r="A1256" s="10" t="s">
        <v>20</v>
      </c>
      <c r="B1256" s="10">
        <v>1253</v>
      </c>
      <c r="C1256" s="10">
        <v>231</v>
      </c>
      <c r="D1256" s="14">
        <v>83.5</v>
      </c>
      <c r="E1256" s="28">
        <f t="shared" si="211"/>
        <v>23.194444444444443</v>
      </c>
      <c r="F1256" s="28">
        <f>SUM(E$3:E1256)</f>
        <v>11730.194444444447</v>
      </c>
      <c r="G1256" s="33">
        <f t="shared" si="220"/>
        <v>-0.16666666666666508</v>
      </c>
      <c r="H1256" s="33">
        <f t="shared" si="218"/>
        <v>0</v>
      </c>
      <c r="I1256" s="35">
        <f>'Vehicle Data'!$C$8</f>
        <v>185.52672000000001</v>
      </c>
      <c r="J1256" s="35">
        <f>0.5*'Vehicle Data'!$C$4*'Vehicle Data'!$C$9*'Vehicle Data'!$C$6*(Calculations!E1256^2)</f>
        <v>270.65887152777771</v>
      </c>
      <c r="K1256" s="35">
        <f>'Vehicle Data'!$C$3*G1256</f>
        <v>-262.66666666666418</v>
      </c>
      <c r="L1256" s="35">
        <f t="shared" si="212"/>
        <v>193.51892486111353</v>
      </c>
      <c r="M1256" s="22">
        <f t="shared" si="210"/>
        <v>0</v>
      </c>
      <c r="N1256" s="22">
        <f>SUM(M$3:M1256)</f>
        <v>5446825.7287354199</v>
      </c>
      <c r="O1256" s="22">
        <f t="shared" si="213"/>
        <v>1.5130071468709501</v>
      </c>
      <c r="P1256" s="23">
        <f t="shared" si="214"/>
        <v>4488.5639516397159</v>
      </c>
      <c r="Q1256" s="23">
        <f>SUMIF(P$3:P1256, "&lt;0")</f>
        <v>-2083193.8689672917</v>
      </c>
      <c r="R1256" s="23">
        <f t="shared" si="215"/>
        <v>0.57866496360202546</v>
      </c>
      <c r="S1256" s="20">
        <f t="shared" si="216"/>
        <v>4488.5639516397159</v>
      </c>
      <c r="T1256" s="20">
        <f t="shared" si="217"/>
        <v>4.4885639516397156</v>
      </c>
      <c r="U1256" s="20">
        <f>(0.5*'Vehicle Data'!$C$3*(E1256^2-E1255^2))/1000</f>
        <v>-6.1142962962963692</v>
      </c>
      <c r="V1256" s="20">
        <f t="shared" si="219"/>
        <v>0</v>
      </c>
      <c r="W1256" s="37">
        <f>SUM(V$3:V1256)/3600</f>
        <v>0.30110071810699568</v>
      </c>
      <c r="Y1256" s="3"/>
    </row>
    <row r="1257" spans="1:25" x14ac:dyDescent="0.3">
      <c r="A1257" s="10" t="s">
        <v>20</v>
      </c>
      <c r="B1257" s="10">
        <v>1254</v>
      </c>
      <c r="C1257" s="10">
        <v>232</v>
      </c>
      <c r="D1257" s="14">
        <v>82.9</v>
      </c>
      <c r="E1257" s="28">
        <f t="shared" si="211"/>
        <v>23.027777777777779</v>
      </c>
      <c r="F1257" s="28">
        <f>SUM(E$3:E1257)</f>
        <v>11753.222222222224</v>
      </c>
      <c r="G1257" s="33">
        <f t="shared" si="220"/>
        <v>-0.16666666666666705</v>
      </c>
      <c r="H1257" s="33">
        <f t="shared" si="218"/>
        <v>-9.8532293435482643E-16</v>
      </c>
      <c r="I1257" s="35">
        <f>'Vehicle Data'!$C$8</f>
        <v>185.52672000000001</v>
      </c>
      <c r="J1257" s="35">
        <f>0.5*'Vehicle Data'!$C$4*'Vehicle Data'!$C$9*'Vehicle Data'!$C$6*(Calculations!E1257^2)</f>
        <v>266.78313819444446</v>
      </c>
      <c r="K1257" s="35">
        <f>'Vehicle Data'!$C$3*G1257</f>
        <v>-262.66666666666725</v>
      </c>
      <c r="L1257" s="35">
        <f t="shared" si="212"/>
        <v>189.64319152777722</v>
      </c>
      <c r="M1257" s="22">
        <f t="shared" si="210"/>
        <v>0</v>
      </c>
      <c r="N1257" s="22">
        <f>SUM(M$3:M1257)</f>
        <v>5446825.7287354199</v>
      </c>
      <c r="O1257" s="22">
        <f t="shared" si="213"/>
        <v>1.5130071468709501</v>
      </c>
      <c r="P1257" s="23">
        <f t="shared" si="214"/>
        <v>4367.0612715702036</v>
      </c>
      <c r="Q1257" s="23">
        <f>SUMIF(P$3:P1257, "&lt;0")</f>
        <v>-2083193.8689672917</v>
      </c>
      <c r="R1257" s="23">
        <f t="shared" si="215"/>
        <v>0.57866496360202546</v>
      </c>
      <c r="S1257" s="20">
        <f t="shared" si="216"/>
        <v>4367.0612715702036</v>
      </c>
      <c r="T1257" s="20">
        <f t="shared" si="217"/>
        <v>4.3670612715702033</v>
      </c>
      <c r="U1257" s="20">
        <f>(0.5*'Vehicle Data'!$C$3*(E1257^2-E1256^2))/1000</f>
        <v>-6.0705185185184218</v>
      </c>
      <c r="V1257" s="20">
        <f t="shared" si="219"/>
        <v>0</v>
      </c>
      <c r="W1257" s="37">
        <f>SUM(V$3:V1257)/3600</f>
        <v>0.30110071810699568</v>
      </c>
      <c r="Y1257" s="3"/>
    </row>
    <row r="1258" spans="1:25" x14ac:dyDescent="0.3">
      <c r="A1258" s="10" t="s">
        <v>20</v>
      </c>
      <c r="B1258" s="10">
        <v>1255</v>
      </c>
      <c r="C1258" s="10">
        <v>233</v>
      </c>
      <c r="D1258" s="14">
        <v>82.3</v>
      </c>
      <c r="E1258" s="28">
        <f t="shared" si="211"/>
        <v>22.861111111111111</v>
      </c>
      <c r="F1258" s="28">
        <f>SUM(E$3:E1258)</f>
        <v>11776.083333333336</v>
      </c>
      <c r="G1258" s="33">
        <f t="shared" si="220"/>
        <v>-0.16666666666666705</v>
      </c>
      <c r="H1258" s="33">
        <f t="shared" si="218"/>
        <v>0</v>
      </c>
      <c r="I1258" s="35">
        <f>'Vehicle Data'!$C$8</f>
        <v>185.52672000000001</v>
      </c>
      <c r="J1258" s="35">
        <f>0.5*'Vehicle Data'!$C$4*'Vehicle Data'!$C$9*'Vehicle Data'!$C$6*(Calculations!E1258^2)</f>
        <v>262.93535486111108</v>
      </c>
      <c r="K1258" s="35">
        <f>'Vehicle Data'!$C$3*G1258</f>
        <v>-262.66666666666725</v>
      </c>
      <c r="L1258" s="35">
        <f t="shared" si="212"/>
        <v>185.79540819444384</v>
      </c>
      <c r="M1258" s="22">
        <f t="shared" si="210"/>
        <v>0</v>
      </c>
      <c r="N1258" s="22">
        <f>SUM(M$3:M1258)</f>
        <v>5446825.7287354199</v>
      </c>
      <c r="O1258" s="22">
        <f t="shared" si="213"/>
        <v>1.5130071468709501</v>
      </c>
      <c r="P1258" s="23">
        <f t="shared" si="214"/>
        <v>4247.489470667424</v>
      </c>
      <c r="Q1258" s="23">
        <f>SUMIF(P$3:P1258, "&lt;0")</f>
        <v>-2083193.8689672917</v>
      </c>
      <c r="R1258" s="23">
        <f t="shared" si="215"/>
        <v>0.57866496360202546</v>
      </c>
      <c r="S1258" s="20">
        <f t="shared" si="216"/>
        <v>4247.489470667424</v>
      </c>
      <c r="T1258" s="20">
        <f t="shared" si="217"/>
        <v>4.247489470667424</v>
      </c>
      <c r="U1258" s="20">
        <f>(0.5*'Vehicle Data'!$C$3*(E1258^2-E1257^2))/1000</f>
        <v>-6.0267407407407445</v>
      </c>
      <c r="V1258" s="20">
        <f t="shared" si="219"/>
        <v>0</v>
      </c>
      <c r="W1258" s="37">
        <f>SUM(V$3:V1258)/3600</f>
        <v>0.30110071810699568</v>
      </c>
      <c r="Y1258" s="3"/>
    </row>
    <row r="1259" spans="1:25" x14ac:dyDescent="0.3">
      <c r="A1259" s="10" t="s">
        <v>20</v>
      </c>
      <c r="B1259" s="10">
        <v>1256</v>
      </c>
      <c r="C1259" s="10">
        <v>234</v>
      </c>
      <c r="D1259" s="14">
        <v>81.7</v>
      </c>
      <c r="E1259" s="28">
        <f t="shared" si="211"/>
        <v>22.694444444444446</v>
      </c>
      <c r="F1259" s="28">
        <f>SUM(E$3:E1259)</f>
        <v>11798.777777777781</v>
      </c>
      <c r="G1259" s="33">
        <f t="shared" si="220"/>
        <v>-0.16666666666666705</v>
      </c>
      <c r="H1259" s="33">
        <f t="shared" si="218"/>
        <v>0</v>
      </c>
      <c r="I1259" s="35">
        <f>'Vehicle Data'!$C$8</f>
        <v>185.52672000000001</v>
      </c>
      <c r="J1259" s="35">
        <f>0.5*'Vehicle Data'!$C$4*'Vehicle Data'!$C$9*'Vehicle Data'!$C$6*(Calculations!E1259^2)</f>
        <v>259.11552152777784</v>
      </c>
      <c r="K1259" s="35">
        <f>'Vehicle Data'!$C$3*G1259</f>
        <v>-262.66666666666725</v>
      </c>
      <c r="L1259" s="35">
        <f t="shared" si="212"/>
        <v>181.9755748611106</v>
      </c>
      <c r="M1259" s="22">
        <f t="shared" si="210"/>
        <v>0</v>
      </c>
      <c r="N1259" s="22">
        <f>SUM(M$3:M1259)</f>
        <v>5446825.7287354199</v>
      </c>
      <c r="O1259" s="22">
        <f t="shared" si="213"/>
        <v>1.5130071468709501</v>
      </c>
      <c r="P1259" s="23">
        <f t="shared" si="214"/>
        <v>4129.8345739313163</v>
      </c>
      <c r="Q1259" s="23">
        <f>SUMIF(P$3:P1259, "&lt;0")</f>
        <v>-2083193.8689672917</v>
      </c>
      <c r="R1259" s="23">
        <f t="shared" si="215"/>
        <v>0.57866496360202546</v>
      </c>
      <c r="S1259" s="20">
        <f t="shared" si="216"/>
        <v>4129.8345739313163</v>
      </c>
      <c r="T1259" s="20">
        <f t="shared" si="217"/>
        <v>4.1298345739313165</v>
      </c>
      <c r="U1259" s="20">
        <f>(0.5*'Vehicle Data'!$C$3*(E1259^2-E1258^2))/1000</f>
        <v>-5.9829629629628869</v>
      </c>
      <c r="V1259" s="20">
        <f t="shared" si="219"/>
        <v>0</v>
      </c>
      <c r="W1259" s="37">
        <f>SUM(V$3:V1259)/3600</f>
        <v>0.30110071810699568</v>
      </c>
      <c r="Y1259" s="3"/>
    </row>
    <row r="1260" spans="1:25" x14ac:dyDescent="0.3">
      <c r="A1260" s="10" t="s">
        <v>20</v>
      </c>
      <c r="B1260" s="10">
        <v>1257</v>
      </c>
      <c r="C1260" s="10">
        <v>235</v>
      </c>
      <c r="D1260" s="14">
        <v>81.099999999999994</v>
      </c>
      <c r="E1260" s="28">
        <f t="shared" si="211"/>
        <v>22.527777777777775</v>
      </c>
      <c r="F1260" s="28">
        <f>SUM(E$3:E1260)</f>
        <v>11821.305555555558</v>
      </c>
      <c r="G1260" s="33">
        <f t="shared" si="220"/>
        <v>-0.16666666666666705</v>
      </c>
      <c r="H1260" s="33">
        <f t="shared" si="218"/>
        <v>9.8532293435482643E-16</v>
      </c>
      <c r="I1260" s="35">
        <f>'Vehicle Data'!$C$8</f>
        <v>185.52672000000001</v>
      </c>
      <c r="J1260" s="35">
        <f>0.5*'Vehicle Data'!$C$4*'Vehicle Data'!$C$9*'Vehicle Data'!$C$6*(Calculations!E1260^2)</f>
        <v>255.32363819444438</v>
      </c>
      <c r="K1260" s="35">
        <f>'Vehicle Data'!$C$3*G1260</f>
        <v>-262.66666666666725</v>
      </c>
      <c r="L1260" s="35">
        <f t="shared" si="212"/>
        <v>178.18369152777717</v>
      </c>
      <c r="M1260" s="22">
        <f t="shared" si="210"/>
        <v>0</v>
      </c>
      <c r="N1260" s="22">
        <f>SUM(M$3:M1260)</f>
        <v>5446825.7287354199</v>
      </c>
      <c r="O1260" s="22">
        <f t="shared" si="213"/>
        <v>1.5130071468709501</v>
      </c>
      <c r="P1260" s="23">
        <f t="shared" si="214"/>
        <v>4014.0826063618683</v>
      </c>
      <c r="Q1260" s="23">
        <f>SUMIF(P$3:P1260, "&lt;0")</f>
        <v>-2083193.8689672917</v>
      </c>
      <c r="R1260" s="23">
        <f t="shared" si="215"/>
        <v>0.57866496360202546</v>
      </c>
      <c r="S1260" s="20">
        <f t="shared" si="216"/>
        <v>4014.0826063618683</v>
      </c>
      <c r="T1260" s="20">
        <f t="shared" si="217"/>
        <v>4.0140826063618684</v>
      </c>
      <c r="U1260" s="20">
        <f>(0.5*'Vehicle Data'!$C$3*(E1260^2-E1259^2))/1000</f>
        <v>-5.9391851851853428</v>
      </c>
      <c r="V1260" s="20">
        <f t="shared" si="219"/>
        <v>0</v>
      </c>
      <c r="W1260" s="37">
        <f>SUM(V$3:V1260)/3600</f>
        <v>0.30110071810699568</v>
      </c>
      <c r="Y1260" s="3"/>
    </row>
    <row r="1261" spans="1:25" x14ac:dyDescent="0.3">
      <c r="A1261" s="10" t="s">
        <v>20</v>
      </c>
      <c r="B1261" s="10">
        <v>1258</v>
      </c>
      <c r="C1261" s="10">
        <v>236</v>
      </c>
      <c r="D1261" s="14">
        <v>80.5</v>
      </c>
      <c r="E1261" s="28">
        <f t="shared" si="211"/>
        <v>22.361111111111111</v>
      </c>
      <c r="F1261" s="28">
        <f>SUM(E$3:E1261)</f>
        <v>11843.66666666667</v>
      </c>
      <c r="G1261" s="33">
        <f t="shared" si="220"/>
        <v>-0.16666666666666508</v>
      </c>
      <c r="H1261" s="33">
        <f t="shared" si="218"/>
        <v>6.9444444444450304E-3</v>
      </c>
      <c r="I1261" s="35">
        <f>'Vehicle Data'!$C$8</f>
        <v>185.52672000000001</v>
      </c>
      <c r="J1261" s="35">
        <f>0.5*'Vehicle Data'!$C$4*'Vehicle Data'!$C$9*'Vehicle Data'!$C$6*(Calculations!E1261^2)</f>
        <v>251.5597048611111</v>
      </c>
      <c r="K1261" s="35">
        <f>'Vehicle Data'!$C$3*G1261</f>
        <v>-262.66666666666418</v>
      </c>
      <c r="L1261" s="35">
        <f t="shared" si="212"/>
        <v>174.41975819444696</v>
      </c>
      <c r="M1261" s="22">
        <f t="shared" si="210"/>
        <v>0</v>
      </c>
      <c r="N1261" s="22">
        <f>SUM(M$3:M1261)</f>
        <v>5446825.7287354199</v>
      </c>
      <c r="O1261" s="22">
        <f t="shared" si="213"/>
        <v>1.5130071468709501</v>
      </c>
      <c r="P1261" s="23">
        <f t="shared" si="214"/>
        <v>3900.2195929591612</v>
      </c>
      <c r="Q1261" s="23">
        <f>SUMIF(P$3:P1261, "&lt;0")</f>
        <v>-2083193.8689672917</v>
      </c>
      <c r="R1261" s="23">
        <f t="shared" si="215"/>
        <v>0.57866496360202546</v>
      </c>
      <c r="S1261" s="20">
        <f t="shared" si="216"/>
        <v>3900.2195929591612</v>
      </c>
      <c r="T1261" s="20">
        <f t="shared" si="217"/>
        <v>3.9002195929591612</v>
      </c>
      <c r="U1261" s="20">
        <f>(0.5*'Vehicle Data'!$C$3*(E1261^2-E1260^2))/1000</f>
        <v>-5.8954074074073501</v>
      </c>
      <c r="V1261" s="20">
        <f t="shared" si="219"/>
        <v>0</v>
      </c>
      <c r="W1261" s="37">
        <f>SUM(V$3:V1261)/3600</f>
        <v>0.30110071810699568</v>
      </c>
      <c r="Y1261" s="3"/>
    </row>
    <row r="1262" spans="1:25" x14ac:dyDescent="0.3">
      <c r="A1262" s="10" t="s">
        <v>20</v>
      </c>
      <c r="B1262" s="10">
        <v>1259</v>
      </c>
      <c r="C1262" s="10">
        <v>237</v>
      </c>
      <c r="D1262" s="14">
        <v>79.900000000000006</v>
      </c>
      <c r="E1262" s="28">
        <f t="shared" si="211"/>
        <v>22.194444444444446</v>
      </c>
      <c r="F1262" s="28">
        <f>SUM(E$3:E1262)</f>
        <v>11865.861111111115</v>
      </c>
      <c r="G1262" s="33">
        <f t="shared" si="220"/>
        <v>-0.15277777777777699</v>
      </c>
      <c r="H1262" s="33">
        <f t="shared" si="218"/>
        <v>2.0833333333332149E-2</v>
      </c>
      <c r="I1262" s="35">
        <f>'Vehicle Data'!$C$8</f>
        <v>185.52672000000001</v>
      </c>
      <c r="J1262" s="35">
        <f>0.5*'Vehicle Data'!$C$4*'Vehicle Data'!$C$9*'Vehicle Data'!$C$6*(Calculations!E1262^2)</f>
        <v>247.82372152777782</v>
      </c>
      <c r="K1262" s="35">
        <f>'Vehicle Data'!$C$3*G1262</f>
        <v>-240.77777777777652</v>
      </c>
      <c r="L1262" s="35">
        <f t="shared" si="212"/>
        <v>192.57266375000131</v>
      </c>
      <c r="M1262" s="22">
        <f t="shared" si="210"/>
        <v>0</v>
      </c>
      <c r="N1262" s="22">
        <f>SUM(M$3:M1262)</f>
        <v>5446825.7287354199</v>
      </c>
      <c r="O1262" s="22">
        <f t="shared" si="213"/>
        <v>1.5130071468709501</v>
      </c>
      <c r="P1262" s="23">
        <f t="shared" si="214"/>
        <v>4274.0432871180847</v>
      </c>
      <c r="Q1262" s="23">
        <f>SUMIF(P$3:P1262, "&lt;0")</f>
        <v>-2083193.8689672917</v>
      </c>
      <c r="R1262" s="23">
        <f t="shared" si="215"/>
        <v>0.57866496360202546</v>
      </c>
      <c r="S1262" s="20">
        <f t="shared" si="216"/>
        <v>4274.0432871180847</v>
      </c>
      <c r="T1262" s="20">
        <f t="shared" si="217"/>
        <v>4.2740432871180847</v>
      </c>
      <c r="U1262" s="20">
        <f>(0.5*'Vehicle Data'!$C$3*(E1262^2-E1261^2))/1000</f>
        <v>-5.8516296296295387</v>
      </c>
      <c r="V1262" s="20">
        <f t="shared" si="219"/>
        <v>0</v>
      </c>
      <c r="W1262" s="37">
        <f>SUM(V$3:V1262)/3600</f>
        <v>0.30110071810699568</v>
      </c>
      <c r="Y1262" s="3"/>
    </row>
    <row r="1263" spans="1:25" x14ac:dyDescent="0.3">
      <c r="A1263" s="10" t="s">
        <v>20</v>
      </c>
      <c r="B1263" s="10">
        <v>1260</v>
      </c>
      <c r="C1263" s="10">
        <v>238</v>
      </c>
      <c r="D1263" s="14">
        <v>79.400000000000006</v>
      </c>
      <c r="E1263" s="28">
        <f t="shared" si="211"/>
        <v>22.055555555555557</v>
      </c>
      <c r="F1263" s="28">
        <f>SUM(E$3:E1263)</f>
        <v>11887.91666666667</v>
      </c>
      <c r="G1263" s="33">
        <f t="shared" si="220"/>
        <v>-0.12500000000000078</v>
      </c>
      <c r="H1263" s="33">
        <f t="shared" si="218"/>
        <v>2.7777777777777186E-2</v>
      </c>
      <c r="I1263" s="35">
        <f>'Vehicle Data'!$C$8</f>
        <v>185.52672000000001</v>
      </c>
      <c r="J1263" s="35">
        <f>0.5*'Vehicle Data'!$C$4*'Vehicle Data'!$C$9*'Vehicle Data'!$C$6*(Calculations!E1263^2)</f>
        <v>244.73175277777779</v>
      </c>
      <c r="K1263" s="35">
        <f>'Vehicle Data'!$C$3*G1263</f>
        <v>-197.00000000000122</v>
      </c>
      <c r="L1263" s="35">
        <f t="shared" si="212"/>
        <v>233.25847277777657</v>
      </c>
      <c r="M1263" s="22">
        <f t="shared" si="210"/>
        <v>0</v>
      </c>
      <c r="N1263" s="22">
        <f>SUM(M$3:M1263)</f>
        <v>5446825.7287354199</v>
      </c>
      <c r="O1263" s="22">
        <f t="shared" si="213"/>
        <v>1.5130071468709501</v>
      </c>
      <c r="P1263" s="23">
        <f t="shared" si="214"/>
        <v>5144.6452051542947</v>
      </c>
      <c r="Q1263" s="23">
        <f>SUMIF(P$3:P1263, "&lt;0")</f>
        <v>-2083193.8689672917</v>
      </c>
      <c r="R1263" s="23">
        <f t="shared" si="215"/>
        <v>0.57866496360202546</v>
      </c>
      <c r="S1263" s="20">
        <f t="shared" si="216"/>
        <v>5144.6452051542947</v>
      </c>
      <c r="T1263" s="20">
        <f t="shared" si="217"/>
        <v>5.144645205154295</v>
      </c>
      <c r="U1263" s="20">
        <f>(0.5*'Vehicle Data'!$C$3*(E1263^2-E1262^2))/1000</f>
        <v>-4.8429166666666967</v>
      </c>
      <c r="V1263" s="20">
        <f t="shared" si="219"/>
        <v>0</v>
      </c>
      <c r="W1263" s="37">
        <f>SUM(V$3:V1263)/3600</f>
        <v>0.30110071810699568</v>
      </c>
      <c r="Y1263" s="3"/>
    </row>
    <row r="1264" spans="1:25" x14ac:dyDescent="0.3">
      <c r="A1264" s="10" t="s">
        <v>20</v>
      </c>
      <c r="B1264" s="10">
        <v>1261</v>
      </c>
      <c r="C1264" s="10">
        <v>239</v>
      </c>
      <c r="D1264" s="14">
        <v>79</v>
      </c>
      <c r="E1264" s="28">
        <f t="shared" si="211"/>
        <v>21.944444444444443</v>
      </c>
      <c r="F1264" s="28">
        <f>SUM(E$3:E1264)</f>
        <v>11909.861111111115</v>
      </c>
      <c r="G1264" s="33">
        <f t="shared" si="220"/>
        <v>-9.7222222222222612E-2</v>
      </c>
      <c r="H1264" s="33">
        <f t="shared" si="218"/>
        <v>4.1666666666667254E-2</v>
      </c>
      <c r="I1264" s="35">
        <f>'Vehicle Data'!$C$8</f>
        <v>185.52672000000001</v>
      </c>
      <c r="J1264" s="35">
        <f>0.5*'Vehicle Data'!$C$4*'Vehicle Data'!$C$9*'Vehicle Data'!$C$6*(Calculations!E1264^2)</f>
        <v>242.27215277777773</v>
      </c>
      <c r="K1264" s="35">
        <f>'Vehicle Data'!$C$3*G1264</f>
        <v>-153.22222222222283</v>
      </c>
      <c r="L1264" s="35">
        <f t="shared" si="212"/>
        <v>274.57665055555492</v>
      </c>
      <c r="M1264" s="22">
        <f t="shared" si="210"/>
        <v>0</v>
      </c>
      <c r="N1264" s="22">
        <f>SUM(M$3:M1264)</f>
        <v>5446825.7287354199</v>
      </c>
      <c r="O1264" s="22">
        <f t="shared" si="213"/>
        <v>1.5130071468709501</v>
      </c>
      <c r="P1264" s="23">
        <f t="shared" si="214"/>
        <v>6025.4320538580105</v>
      </c>
      <c r="Q1264" s="23">
        <f>SUMIF(P$3:P1264, "&lt;0")</f>
        <v>-2083193.8689672917</v>
      </c>
      <c r="R1264" s="23">
        <f t="shared" si="215"/>
        <v>0.57866496360202546</v>
      </c>
      <c r="S1264" s="20">
        <f t="shared" si="216"/>
        <v>6025.4320538580105</v>
      </c>
      <c r="T1264" s="20">
        <f t="shared" si="217"/>
        <v>6.0254320538580108</v>
      </c>
      <c r="U1264" s="20">
        <f>(0.5*'Vehicle Data'!$C$3*(E1264^2-E1263^2))/1000</f>
        <v>-3.8524444444445538</v>
      </c>
      <c r="V1264" s="20">
        <f t="shared" si="219"/>
        <v>0</v>
      </c>
      <c r="W1264" s="37">
        <f>SUM(V$3:V1264)/3600</f>
        <v>0.30110071810699568</v>
      </c>
      <c r="Y1264" s="3"/>
    </row>
    <row r="1265" spans="1:25" x14ac:dyDescent="0.3">
      <c r="A1265" s="10" t="s">
        <v>20</v>
      </c>
      <c r="B1265" s="10">
        <v>1262</v>
      </c>
      <c r="C1265" s="10">
        <v>240</v>
      </c>
      <c r="D1265" s="14">
        <v>78.7</v>
      </c>
      <c r="E1265" s="28">
        <f t="shared" si="211"/>
        <v>21.861111111111111</v>
      </c>
      <c r="F1265" s="28">
        <f>SUM(E$3:E1265)</f>
        <v>11931.722222222226</v>
      </c>
      <c r="G1265" s="33">
        <f t="shared" si="220"/>
        <v>-4.1666666666666269E-2</v>
      </c>
      <c r="H1265" s="33">
        <f t="shared" si="218"/>
        <v>5.5555555555555358E-2</v>
      </c>
      <c r="I1265" s="35">
        <f>'Vehicle Data'!$C$8</f>
        <v>185.52672000000001</v>
      </c>
      <c r="J1265" s="35">
        <f>0.5*'Vehicle Data'!$C$4*'Vehicle Data'!$C$9*'Vehicle Data'!$C$6*(Calculations!E1265^2)</f>
        <v>240.4356048611111</v>
      </c>
      <c r="K1265" s="35">
        <f>'Vehicle Data'!$C$3*G1265</f>
        <v>-65.666666666666046</v>
      </c>
      <c r="L1265" s="35">
        <f t="shared" si="212"/>
        <v>360.29565819444508</v>
      </c>
      <c r="M1265" s="22">
        <f t="shared" si="210"/>
        <v>0</v>
      </c>
      <c r="N1265" s="22">
        <f>SUM(M$3:M1265)</f>
        <v>5446825.7287354199</v>
      </c>
      <c r="O1265" s="22">
        <f t="shared" si="213"/>
        <v>1.5130071468709501</v>
      </c>
      <c r="P1265" s="23">
        <f t="shared" si="214"/>
        <v>7876.4634166396745</v>
      </c>
      <c r="Q1265" s="23">
        <f>SUMIF(P$3:P1265, "&lt;0")</f>
        <v>-2083193.8689672917</v>
      </c>
      <c r="R1265" s="23">
        <f t="shared" si="215"/>
        <v>0.57866496360202546</v>
      </c>
      <c r="S1265" s="20">
        <f t="shared" si="216"/>
        <v>7876.4634166396745</v>
      </c>
      <c r="T1265" s="20">
        <f t="shared" si="217"/>
        <v>7.8764634166396741</v>
      </c>
      <c r="U1265" s="20">
        <f>(0.5*'Vehicle Data'!$C$3*(E1265^2-E1264^2))/1000</f>
        <v>-2.8765648148147465</v>
      </c>
      <c r="V1265" s="20">
        <f t="shared" si="219"/>
        <v>0</v>
      </c>
      <c r="W1265" s="37">
        <f>SUM(V$3:V1265)/3600</f>
        <v>0.30110071810699568</v>
      </c>
      <c r="Y1265" s="3"/>
    </row>
    <row r="1266" spans="1:25" x14ac:dyDescent="0.3">
      <c r="A1266" s="10" t="s">
        <v>20</v>
      </c>
      <c r="B1266" s="10">
        <v>1263</v>
      </c>
      <c r="C1266" s="10">
        <v>241</v>
      </c>
      <c r="D1266" s="14">
        <v>78.7</v>
      </c>
      <c r="E1266" s="28">
        <f t="shared" si="211"/>
        <v>21.861111111111111</v>
      </c>
      <c r="F1266" s="28">
        <f>SUM(E$3:E1266)</f>
        <v>11953.583333333338</v>
      </c>
      <c r="G1266" s="33">
        <f t="shared" si="220"/>
        <v>1.3888888888888099E-2</v>
      </c>
      <c r="H1266" s="33">
        <f t="shared" si="218"/>
        <v>4.8611111111110321E-2</v>
      </c>
      <c r="I1266" s="35">
        <f>'Vehicle Data'!$C$8</f>
        <v>185.52672000000001</v>
      </c>
      <c r="J1266" s="35">
        <f>0.5*'Vehicle Data'!$C$4*'Vehicle Data'!$C$9*'Vehicle Data'!$C$6*(Calculations!E1266^2)</f>
        <v>240.4356048611111</v>
      </c>
      <c r="K1266" s="35">
        <f>'Vehicle Data'!$C$3*G1266</f>
        <v>21.888888888887642</v>
      </c>
      <c r="L1266" s="35">
        <f t="shared" si="212"/>
        <v>447.85121374999881</v>
      </c>
      <c r="M1266" s="22">
        <f t="shared" si="210"/>
        <v>9790.5251450346968</v>
      </c>
      <c r="N1266" s="22">
        <f>SUM(M$3:M1266)</f>
        <v>5456616.2538804542</v>
      </c>
      <c r="O1266" s="22">
        <f t="shared" si="213"/>
        <v>1.5157267371890151</v>
      </c>
      <c r="P1266" s="23">
        <f t="shared" si="214"/>
        <v>0</v>
      </c>
      <c r="Q1266" s="23">
        <f>SUMIF(P$3:P1266, "&lt;0")</f>
        <v>-2083193.8689672917</v>
      </c>
      <c r="R1266" s="23">
        <f t="shared" si="215"/>
        <v>0.57866496360202546</v>
      </c>
      <c r="S1266" s="20">
        <f t="shared" si="216"/>
        <v>9790.5251450346968</v>
      </c>
      <c r="T1266" s="20">
        <f t="shared" si="217"/>
        <v>9.790525145034696</v>
      </c>
      <c r="U1266" s="20">
        <f>(0.5*'Vehicle Data'!$C$3*(E1266^2-E1265^2))/1000</f>
        <v>0</v>
      </c>
      <c r="V1266" s="20">
        <f t="shared" si="219"/>
        <v>0</v>
      </c>
      <c r="W1266" s="37">
        <f>SUM(V$3:V1266)/3600</f>
        <v>0.30110071810699568</v>
      </c>
      <c r="Y1266" s="3"/>
    </row>
    <row r="1267" spans="1:25" x14ac:dyDescent="0.3">
      <c r="A1267" s="10" t="s">
        <v>20</v>
      </c>
      <c r="B1267" s="10">
        <v>1264</v>
      </c>
      <c r="C1267" s="10">
        <v>242</v>
      </c>
      <c r="D1267" s="14">
        <v>78.8</v>
      </c>
      <c r="E1267" s="28">
        <f t="shared" si="211"/>
        <v>21.888888888888889</v>
      </c>
      <c r="F1267" s="28">
        <f>SUM(E$3:E1267)</f>
        <v>11975.472222222226</v>
      </c>
      <c r="G1267" s="33">
        <f t="shared" si="220"/>
        <v>5.5555555555554373E-2</v>
      </c>
      <c r="H1267" s="33">
        <f t="shared" si="218"/>
        <v>3.4722222222223209E-2</v>
      </c>
      <c r="I1267" s="35">
        <f>'Vehicle Data'!$C$8</f>
        <v>185.52672000000001</v>
      </c>
      <c r="J1267" s="35">
        <f>0.5*'Vehicle Data'!$C$4*'Vehicle Data'!$C$9*'Vehicle Data'!$C$6*(Calculations!E1267^2)</f>
        <v>241.04701111111112</v>
      </c>
      <c r="K1267" s="35">
        <f>'Vehicle Data'!$C$3*G1267</f>
        <v>87.555555555553696</v>
      </c>
      <c r="L1267" s="35">
        <f t="shared" si="212"/>
        <v>514.12928666666483</v>
      </c>
      <c r="M1267" s="22">
        <f t="shared" si="210"/>
        <v>11253.71883037033</v>
      </c>
      <c r="N1267" s="22">
        <f>SUM(M$3:M1267)</f>
        <v>5467869.9727108246</v>
      </c>
      <c r="O1267" s="22">
        <f t="shared" si="213"/>
        <v>1.5188527701974512</v>
      </c>
      <c r="P1267" s="23">
        <f t="shared" si="214"/>
        <v>0</v>
      </c>
      <c r="Q1267" s="23">
        <f>SUMIF(P$3:P1267, "&lt;0")</f>
        <v>-2083193.8689672917</v>
      </c>
      <c r="R1267" s="23">
        <f t="shared" si="215"/>
        <v>0.57866496360202546</v>
      </c>
      <c r="S1267" s="20">
        <f t="shared" si="216"/>
        <v>11253.71883037033</v>
      </c>
      <c r="T1267" s="20">
        <f t="shared" si="217"/>
        <v>11.25371883037033</v>
      </c>
      <c r="U1267" s="20">
        <f>(0.5*'Vehicle Data'!$C$3*(E1267^2-E1266^2))/1000</f>
        <v>0.95763888888892867</v>
      </c>
      <c r="V1267" s="20">
        <f t="shared" si="219"/>
        <v>0</v>
      </c>
      <c r="W1267" s="37">
        <f>SUM(V$3:V1267)/3600</f>
        <v>0.30110071810699568</v>
      </c>
      <c r="Y1267" s="3"/>
    </row>
    <row r="1268" spans="1:25" x14ac:dyDescent="0.3">
      <c r="A1268" s="10" t="s">
        <v>20</v>
      </c>
      <c r="B1268" s="10">
        <v>1265</v>
      </c>
      <c r="C1268" s="10">
        <v>243</v>
      </c>
      <c r="D1268" s="14">
        <v>79.099999999999994</v>
      </c>
      <c r="E1268" s="28">
        <f t="shared" si="211"/>
        <v>21.972222222222221</v>
      </c>
      <c r="F1268" s="28">
        <f>SUM(E$3:E1268)</f>
        <v>11997.444444444449</v>
      </c>
      <c r="G1268" s="33">
        <f t="shared" si="220"/>
        <v>8.3333333333334522E-2</v>
      </c>
      <c r="H1268" s="33">
        <f t="shared" si="218"/>
        <v>6.9444444444450373E-3</v>
      </c>
      <c r="I1268" s="35">
        <f>'Vehicle Data'!$C$8</f>
        <v>185.52672000000001</v>
      </c>
      <c r="J1268" s="35">
        <f>0.5*'Vehicle Data'!$C$4*'Vehicle Data'!$C$9*'Vehicle Data'!$C$6*(Calculations!E1268^2)</f>
        <v>242.88588819444442</v>
      </c>
      <c r="K1268" s="35">
        <f>'Vehicle Data'!$C$3*G1268</f>
        <v>131.33333333333522</v>
      </c>
      <c r="L1268" s="35">
        <f t="shared" si="212"/>
        <v>559.74594152777968</v>
      </c>
      <c r="M1268" s="22">
        <f t="shared" si="210"/>
        <v>12298.86221523538</v>
      </c>
      <c r="N1268" s="22">
        <f>SUM(M$3:M1268)</f>
        <v>5480168.8349260604</v>
      </c>
      <c r="O1268" s="22">
        <f t="shared" si="213"/>
        <v>1.5222691208127945</v>
      </c>
      <c r="P1268" s="23">
        <f t="shared" si="214"/>
        <v>0</v>
      </c>
      <c r="Q1268" s="23">
        <f>SUMIF(P$3:P1268, "&lt;0")</f>
        <v>-2083193.8689672917</v>
      </c>
      <c r="R1268" s="23">
        <f t="shared" si="215"/>
        <v>0.57866496360202546</v>
      </c>
      <c r="S1268" s="20">
        <f t="shared" si="216"/>
        <v>12298.86221523538</v>
      </c>
      <c r="T1268" s="20">
        <f t="shared" si="217"/>
        <v>12.298862215235379</v>
      </c>
      <c r="U1268" s="20">
        <f>(0.5*'Vehicle Data'!$C$3*(E1268^2-E1267^2))/1000</f>
        <v>2.8802129629628865</v>
      </c>
      <c r="V1268" s="20">
        <f t="shared" si="219"/>
        <v>0</v>
      </c>
      <c r="W1268" s="37">
        <f>SUM(V$3:V1268)/3600</f>
        <v>0.30110071810699568</v>
      </c>
      <c r="Y1268" s="3"/>
    </row>
    <row r="1269" spans="1:25" x14ac:dyDescent="0.3">
      <c r="A1269" s="10" t="s">
        <v>20</v>
      </c>
      <c r="B1269" s="10">
        <v>1266</v>
      </c>
      <c r="C1269" s="10">
        <v>244</v>
      </c>
      <c r="D1269" s="14">
        <v>79.400000000000006</v>
      </c>
      <c r="E1269" s="28">
        <f t="shared" si="211"/>
        <v>22.055555555555557</v>
      </c>
      <c r="F1269" s="28">
        <f>SUM(E$3:E1269)</f>
        <v>12019.500000000004</v>
      </c>
      <c r="G1269" s="33">
        <f t="shared" si="220"/>
        <v>6.9444444444444448E-2</v>
      </c>
      <c r="H1269" s="33">
        <f t="shared" si="218"/>
        <v>-1.3888888888890075E-2</v>
      </c>
      <c r="I1269" s="35">
        <f>'Vehicle Data'!$C$8</f>
        <v>185.52672000000001</v>
      </c>
      <c r="J1269" s="35">
        <f>0.5*'Vehicle Data'!$C$4*'Vehicle Data'!$C$9*'Vehicle Data'!$C$6*(Calculations!E1269^2)</f>
        <v>244.73175277777779</v>
      </c>
      <c r="K1269" s="35">
        <f>'Vehicle Data'!$C$3*G1269</f>
        <v>109.44444444444444</v>
      </c>
      <c r="L1269" s="35">
        <f t="shared" si="212"/>
        <v>539.70291722222225</v>
      </c>
      <c r="M1269" s="22">
        <f t="shared" si="210"/>
        <v>11903.447674290124</v>
      </c>
      <c r="N1269" s="22">
        <f>SUM(M$3:M1269)</f>
        <v>5492072.2826003507</v>
      </c>
      <c r="O1269" s="22">
        <f t="shared" si="213"/>
        <v>1.525575634055653</v>
      </c>
      <c r="P1269" s="23">
        <f t="shared" si="214"/>
        <v>0</v>
      </c>
      <c r="Q1269" s="23">
        <f>SUMIF(P$3:P1269, "&lt;0")</f>
        <v>-2083193.8689672917</v>
      </c>
      <c r="R1269" s="23">
        <f t="shared" si="215"/>
        <v>0.57866496360202546</v>
      </c>
      <c r="S1269" s="20">
        <f t="shared" si="216"/>
        <v>11903.447674290124</v>
      </c>
      <c r="T1269" s="20">
        <f t="shared" si="217"/>
        <v>11.903447674290124</v>
      </c>
      <c r="U1269" s="20">
        <f>(0.5*'Vehicle Data'!$C$3*(E1269^2-E1268^2))/1000</f>
        <v>2.8911574074074853</v>
      </c>
      <c r="V1269" s="20">
        <f t="shared" si="219"/>
        <v>0</v>
      </c>
      <c r="W1269" s="37">
        <f>SUM(V$3:V1269)/3600</f>
        <v>0.30110071810699568</v>
      </c>
      <c r="Y1269" s="3"/>
    </row>
    <row r="1270" spans="1:25" x14ac:dyDescent="0.3">
      <c r="A1270" s="10" t="s">
        <v>20</v>
      </c>
      <c r="B1270" s="10">
        <v>1267</v>
      </c>
      <c r="C1270" s="10">
        <v>245</v>
      </c>
      <c r="D1270" s="14">
        <v>79.599999999999994</v>
      </c>
      <c r="E1270" s="28">
        <f t="shared" si="211"/>
        <v>22.111111111111111</v>
      </c>
      <c r="F1270" s="28">
        <f>SUM(E$3:E1270)</f>
        <v>12041.611111111115</v>
      </c>
      <c r="G1270" s="33">
        <f t="shared" si="220"/>
        <v>5.5555555555554373E-2</v>
      </c>
      <c r="H1270" s="33">
        <f t="shared" si="218"/>
        <v>-2.0833333333333138E-2</v>
      </c>
      <c r="I1270" s="35">
        <f>'Vehicle Data'!$C$8</f>
        <v>185.52672000000001</v>
      </c>
      <c r="J1270" s="35">
        <f>0.5*'Vehicle Data'!$C$4*'Vehicle Data'!$C$9*'Vehicle Data'!$C$6*(Calculations!E1270^2)</f>
        <v>245.96621111111111</v>
      </c>
      <c r="K1270" s="35">
        <f>'Vehicle Data'!$C$3*G1270</f>
        <v>87.555555555553696</v>
      </c>
      <c r="L1270" s="35">
        <f t="shared" si="212"/>
        <v>519.04848666666487</v>
      </c>
      <c r="M1270" s="22">
        <f t="shared" si="210"/>
        <v>11476.7387607407</v>
      </c>
      <c r="N1270" s="22">
        <f>SUM(M$3:M1270)</f>
        <v>5503549.0213610912</v>
      </c>
      <c r="O1270" s="22">
        <f t="shared" si="213"/>
        <v>1.5287636170447476</v>
      </c>
      <c r="P1270" s="23">
        <f t="shared" si="214"/>
        <v>0</v>
      </c>
      <c r="Q1270" s="23">
        <f>SUMIF(P$3:P1270, "&lt;0")</f>
        <v>-2083193.8689672917</v>
      </c>
      <c r="R1270" s="23">
        <f t="shared" si="215"/>
        <v>0.57866496360202546</v>
      </c>
      <c r="S1270" s="20">
        <f t="shared" si="216"/>
        <v>11476.7387607407</v>
      </c>
      <c r="T1270" s="20">
        <f t="shared" si="217"/>
        <v>11.4767387607407</v>
      </c>
      <c r="U1270" s="20">
        <f>(0.5*'Vehicle Data'!$C$3*(E1270^2-E1269^2))/1000</f>
        <v>1.9335185185184671</v>
      </c>
      <c r="V1270" s="20">
        <f t="shared" si="219"/>
        <v>0.76611111111121455</v>
      </c>
      <c r="W1270" s="37">
        <f>SUM(V$3:V1270)/3600</f>
        <v>0.30131352674897105</v>
      </c>
      <c r="Y1270" s="3"/>
    </row>
    <row r="1271" spans="1:25" x14ac:dyDescent="0.3">
      <c r="A1271" s="10" t="s">
        <v>20</v>
      </c>
      <c r="B1271" s="10">
        <v>1268</v>
      </c>
      <c r="C1271" s="10">
        <v>246</v>
      </c>
      <c r="D1271" s="14">
        <v>79.8</v>
      </c>
      <c r="E1271" s="28">
        <f t="shared" si="211"/>
        <v>22.166666666666664</v>
      </c>
      <c r="F1271" s="28">
        <f>SUM(E$3:E1271)</f>
        <v>12063.777777777781</v>
      </c>
      <c r="G1271" s="33">
        <f t="shared" si="220"/>
        <v>2.7777777777778172E-2</v>
      </c>
      <c r="H1271" s="33">
        <f t="shared" si="218"/>
        <v>-4.1666666666666269E-2</v>
      </c>
      <c r="I1271" s="35">
        <f>'Vehicle Data'!$C$8</f>
        <v>185.52672000000001</v>
      </c>
      <c r="J1271" s="35">
        <f>0.5*'Vehicle Data'!$C$4*'Vehicle Data'!$C$9*'Vehicle Data'!$C$6*(Calculations!E1271^2)</f>
        <v>247.20377499999995</v>
      </c>
      <c r="K1271" s="35">
        <f>'Vehicle Data'!$C$3*G1271</f>
        <v>43.777777777778397</v>
      </c>
      <c r="L1271" s="35">
        <f t="shared" si="212"/>
        <v>476.50827277777836</v>
      </c>
      <c r="M1271" s="22">
        <f t="shared" si="210"/>
        <v>10562.600046574085</v>
      </c>
      <c r="N1271" s="22">
        <f>SUM(M$3:M1271)</f>
        <v>5514111.6214076653</v>
      </c>
      <c r="O1271" s="22">
        <f t="shared" si="213"/>
        <v>1.5316976726132403</v>
      </c>
      <c r="P1271" s="23">
        <f t="shared" si="214"/>
        <v>0</v>
      </c>
      <c r="Q1271" s="23">
        <f>SUMIF(P$3:P1271, "&lt;0")</f>
        <v>-2083193.8689672917</v>
      </c>
      <c r="R1271" s="23">
        <f t="shared" si="215"/>
        <v>0.57866496360202546</v>
      </c>
      <c r="S1271" s="20">
        <f t="shared" si="216"/>
        <v>10562.600046574085</v>
      </c>
      <c r="T1271" s="20">
        <f t="shared" si="217"/>
        <v>10.562600046574085</v>
      </c>
      <c r="U1271" s="20">
        <f>(0.5*'Vehicle Data'!$C$3*(E1271^2-E1270^2))/1000</f>
        <v>1.9383827160493352</v>
      </c>
      <c r="V1271" s="20">
        <f t="shared" si="219"/>
        <v>0</v>
      </c>
      <c r="W1271" s="37">
        <f>SUM(V$3:V1271)/3600</f>
        <v>0.30131352674897105</v>
      </c>
      <c r="Y1271" s="3"/>
    </row>
    <row r="1272" spans="1:25" x14ac:dyDescent="0.3">
      <c r="A1272" s="10" t="s">
        <v>20</v>
      </c>
      <c r="B1272" s="10">
        <v>1269</v>
      </c>
      <c r="C1272" s="10">
        <v>247</v>
      </c>
      <c r="D1272" s="14">
        <v>79.8</v>
      </c>
      <c r="E1272" s="28">
        <f t="shared" si="211"/>
        <v>22.166666666666664</v>
      </c>
      <c r="F1272" s="28">
        <f>SUM(E$3:E1272)</f>
        <v>12085.944444444447</v>
      </c>
      <c r="G1272" s="33">
        <f t="shared" si="220"/>
        <v>-2.7777777777778172E-2</v>
      </c>
      <c r="H1272" s="33">
        <f t="shared" si="218"/>
        <v>-4.8611111111111313E-2</v>
      </c>
      <c r="I1272" s="35">
        <f>'Vehicle Data'!$C$8</f>
        <v>185.52672000000001</v>
      </c>
      <c r="J1272" s="35">
        <f>0.5*'Vehicle Data'!$C$4*'Vehicle Data'!$C$9*'Vehicle Data'!$C$6*(Calculations!E1272^2)</f>
        <v>247.20377499999995</v>
      </c>
      <c r="K1272" s="35">
        <f>'Vehicle Data'!$C$3*G1272</f>
        <v>-43.777777777778397</v>
      </c>
      <c r="L1272" s="35">
        <f t="shared" si="212"/>
        <v>388.95271722222157</v>
      </c>
      <c r="M1272" s="22">
        <f t="shared" si="210"/>
        <v>0</v>
      </c>
      <c r="N1272" s="22">
        <f>SUM(M$3:M1272)</f>
        <v>5514111.6214076653</v>
      </c>
      <c r="O1272" s="22">
        <f t="shared" si="213"/>
        <v>1.5316976726132403</v>
      </c>
      <c r="P1272" s="23">
        <f t="shared" si="214"/>
        <v>8621.7852317592442</v>
      </c>
      <c r="Q1272" s="23">
        <f>SUMIF(P$3:P1272, "&lt;0")</f>
        <v>-2083193.8689672917</v>
      </c>
      <c r="R1272" s="23">
        <f t="shared" si="215"/>
        <v>0.57866496360202546</v>
      </c>
      <c r="S1272" s="20">
        <f t="shared" si="216"/>
        <v>8621.7852317592442</v>
      </c>
      <c r="T1272" s="20">
        <f t="shared" si="217"/>
        <v>8.6217852317592438</v>
      </c>
      <c r="U1272" s="20">
        <f>(0.5*'Vehicle Data'!$C$3*(E1272^2-E1271^2))/1000</f>
        <v>0</v>
      </c>
      <c r="V1272" s="20">
        <f t="shared" si="219"/>
        <v>1.5507061728394682</v>
      </c>
      <c r="W1272" s="37">
        <f>SUM(V$3:V1272)/3600</f>
        <v>0.30174427846364865</v>
      </c>
      <c r="Y1272" s="3"/>
    </row>
    <row r="1273" spans="1:25" x14ac:dyDescent="0.3">
      <c r="A1273" s="10" t="s">
        <v>20</v>
      </c>
      <c r="B1273" s="10">
        <v>1270</v>
      </c>
      <c r="C1273" s="10">
        <v>248</v>
      </c>
      <c r="D1273" s="14">
        <v>79.599999999999994</v>
      </c>
      <c r="E1273" s="28">
        <f t="shared" si="211"/>
        <v>22.111111111111111</v>
      </c>
      <c r="F1273" s="28">
        <f>SUM(E$3:E1273)</f>
        <v>12108.055555555558</v>
      </c>
      <c r="G1273" s="33">
        <f t="shared" si="220"/>
        <v>-6.9444444444444448E-2</v>
      </c>
      <c r="H1273" s="33">
        <f t="shared" si="218"/>
        <v>-3.4722222222221238E-2</v>
      </c>
      <c r="I1273" s="35">
        <f>'Vehicle Data'!$C$8</f>
        <v>185.52672000000001</v>
      </c>
      <c r="J1273" s="35">
        <f>0.5*'Vehicle Data'!$C$4*'Vehicle Data'!$C$9*'Vehicle Data'!$C$6*(Calculations!E1273^2)</f>
        <v>245.96621111111111</v>
      </c>
      <c r="K1273" s="35">
        <f>'Vehicle Data'!$C$3*G1273</f>
        <v>-109.44444444444444</v>
      </c>
      <c r="L1273" s="35">
        <f t="shared" si="212"/>
        <v>322.04848666666669</v>
      </c>
      <c r="M1273" s="22">
        <f t="shared" si="210"/>
        <v>0</v>
      </c>
      <c r="N1273" s="22">
        <f>SUM(M$3:M1273)</f>
        <v>5514111.6214076653</v>
      </c>
      <c r="O1273" s="22">
        <f t="shared" si="213"/>
        <v>1.5316976726132403</v>
      </c>
      <c r="P1273" s="23">
        <f t="shared" si="214"/>
        <v>7120.8498718518522</v>
      </c>
      <c r="Q1273" s="23">
        <f>SUMIF(P$3:P1273, "&lt;0")</f>
        <v>-2083193.8689672917</v>
      </c>
      <c r="R1273" s="23">
        <f t="shared" si="215"/>
        <v>0.57866496360202546</v>
      </c>
      <c r="S1273" s="20">
        <f t="shared" si="216"/>
        <v>7120.8498718518522</v>
      </c>
      <c r="T1273" s="20">
        <f t="shared" si="217"/>
        <v>7.1208498718518518</v>
      </c>
      <c r="U1273" s="20">
        <f>(0.5*'Vehicle Data'!$C$3*(E1273^2-E1272^2))/1000</f>
        <v>-1.9383827160493352</v>
      </c>
      <c r="V1273" s="20">
        <f t="shared" si="219"/>
        <v>1.5507061728394682</v>
      </c>
      <c r="W1273" s="37">
        <f>SUM(V$3:V1273)/3600</f>
        <v>0.30217503017832631</v>
      </c>
      <c r="Y1273" s="3"/>
    </row>
    <row r="1274" spans="1:25" x14ac:dyDescent="0.3">
      <c r="A1274" s="10" t="s">
        <v>20</v>
      </c>
      <c r="B1274" s="10">
        <v>1271</v>
      </c>
      <c r="C1274" s="10">
        <v>249</v>
      </c>
      <c r="D1274" s="14">
        <v>79.3</v>
      </c>
      <c r="E1274" s="28">
        <f t="shared" si="211"/>
        <v>22.027777777777775</v>
      </c>
      <c r="F1274" s="28">
        <f>SUM(E$3:E1274)</f>
        <v>12130.083333333336</v>
      </c>
      <c r="G1274" s="33">
        <f t="shared" si="220"/>
        <v>-9.7222222222220642E-2</v>
      </c>
      <c r="H1274" s="33">
        <f t="shared" si="218"/>
        <v>-2.0833333333333134E-2</v>
      </c>
      <c r="I1274" s="35">
        <f>'Vehicle Data'!$C$8</f>
        <v>185.52672000000001</v>
      </c>
      <c r="J1274" s="35">
        <f>0.5*'Vehicle Data'!$C$4*'Vehicle Data'!$C$9*'Vehicle Data'!$C$6*(Calculations!E1274^2)</f>
        <v>244.1156881944444</v>
      </c>
      <c r="K1274" s="35">
        <f>'Vehicle Data'!$C$3*G1274</f>
        <v>-153.22222222221973</v>
      </c>
      <c r="L1274" s="35">
        <f t="shared" si="212"/>
        <v>276.42018597222471</v>
      </c>
      <c r="M1274" s="22">
        <f t="shared" si="210"/>
        <v>0</v>
      </c>
      <c r="N1274" s="22">
        <f>SUM(M$3:M1274)</f>
        <v>5514111.6214076653</v>
      </c>
      <c r="O1274" s="22">
        <f t="shared" si="213"/>
        <v>1.5316976726132403</v>
      </c>
      <c r="P1274" s="23">
        <f t="shared" si="214"/>
        <v>6088.9224298881718</v>
      </c>
      <c r="Q1274" s="23">
        <f>SUMIF(P$3:P1274, "&lt;0")</f>
        <v>-2083193.8689672917</v>
      </c>
      <c r="R1274" s="23">
        <f t="shared" si="215"/>
        <v>0.57866496360202546</v>
      </c>
      <c r="S1274" s="20">
        <f t="shared" si="216"/>
        <v>6088.9224298881718</v>
      </c>
      <c r="T1274" s="20">
        <f t="shared" si="217"/>
        <v>6.0889224298881715</v>
      </c>
      <c r="U1274" s="20">
        <f>(0.5*'Vehicle Data'!$C$3*(E1274^2-E1273^2))/1000</f>
        <v>-2.8984537037037654</v>
      </c>
      <c r="V1274" s="20">
        <f t="shared" si="219"/>
        <v>0.76805679012354422</v>
      </c>
      <c r="W1274" s="37">
        <f>SUM(V$3:V1274)/3600</f>
        <v>0.30238837928669399</v>
      </c>
      <c r="Y1274" s="3"/>
    </row>
    <row r="1275" spans="1:25" x14ac:dyDescent="0.3">
      <c r="A1275" s="10" t="s">
        <v>20</v>
      </c>
      <c r="B1275" s="10">
        <v>1272</v>
      </c>
      <c r="C1275" s="10">
        <v>250</v>
      </c>
      <c r="D1275" s="14">
        <v>78.900000000000006</v>
      </c>
      <c r="E1275" s="28">
        <f t="shared" si="211"/>
        <v>21.916666666666668</v>
      </c>
      <c r="F1275" s="28">
        <f>SUM(E$3:E1275)</f>
        <v>12152.000000000002</v>
      </c>
      <c r="G1275" s="33">
        <f t="shared" si="220"/>
        <v>-0.11111111111111072</v>
      </c>
      <c r="H1275" s="33">
        <f t="shared" si="218"/>
        <v>-9.8532293435482643E-16</v>
      </c>
      <c r="I1275" s="35">
        <f>'Vehicle Data'!$C$8</f>
        <v>185.52672000000001</v>
      </c>
      <c r="J1275" s="35">
        <f>0.5*'Vehicle Data'!$C$4*'Vehicle Data'!$C$9*'Vehicle Data'!$C$6*(Calculations!E1275^2)</f>
        <v>241.65919375000001</v>
      </c>
      <c r="K1275" s="35">
        <f>'Vehicle Data'!$C$3*G1275</f>
        <v>-175.11111111111049</v>
      </c>
      <c r="L1275" s="35">
        <f t="shared" si="212"/>
        <v>252.07480263888957</v>
      </c>
      <c r="M1275" s="22">
        <f t="shared" si="210"/>
        <v>0</v>
      </c>
      <c r="N1275" s="22">
        <f>SUM(M$3:M1275)</f>
        <v>5514111.6214076653</v>
      </c>
      <c r="O1275" s="22">
        <f t="shared" si="213"/>
        <v>1.5316976726132403</v>
      </c>
      <c r="P1275" s="23">
        <f t="shared" si="214"/>
        <v>5524.6394245023303</v>
      </c>
      <c r="Q1275" s="23">
        <f>SUMIF(P$3:P1275, "&lt;0")</f>
        <v>-2083193.8689672917</v>
      </c>
      <c r="R1275" s="23">
        <f t="shared" si="215"/>
        <v>0.57866496360202546</v>
      </c>
      <c r="S1275" s="20">
        <f t="shared" si="216"/>
        <v>5524.6394245023303</v>
      </c>
      <c r="T1275" s="20">
        <f t="shared" si="217"/>
        <v>5.5246394245023307</v>
      </c>
      <c r="U1275" s="20">
        <f>(0.5*'Vehicle Data'!$C$3*(E1275^2-E1274^2))/1000</f>
        <v>-3.8475802469134619</v>
      </c>
      <c r="V1275" s="20">
        <f t="shared" si="219"/>
        <v>0.75930123456775722</v>
      </c>
      <c r="W1275" s="37">
        <f>SUM(V$3:V1275)/3600</f>
        <v>0.30259929629629617</v>
      </c>
      <c r="Y1275" s="3"/>
    </row>
    <row r="1276" spans="1:25" x14ac:dyDescent="0.3">
      <c r="A1276" s="10" t="s">
        <v>20</v>
      </c>
      <c r="B1276" s="10">
        <v>1273</v>
      </c>
      <c r="C1276" s="10">
        <v>251</v>
      </c>
      <c r="D1276" s="14">
        <v>78.5</v>
      </c>
      <c r="E1276" s="28">
        <f t="shared" si="211"/>
        <v>21.805555555555554</v>
      </c>
      <c r="F1276" s="28">
        <f>SUM(E$3:E1276)</f>
        <v>12173.805555555557</v>
      </c>
      <c r="G1276" s="33">
        <f t="shared" si="220"/>
        <v>-9.7222222222222612E-2</v>
      </c>
      <c r="H1276" s="33">
        <f t="shared" si="218"/>
        <v>1.3888888888889089E-2</v>
      </c>
      <c r="I1276" s="35">
        <f>'Vehicle Data'!$C$8</f>
        <v>185.52672000000001</v>
      </c>
      <c r="J1276" s="35">
        <f>0.5*'Vehicle Data'!$C$4*'Vehicle Data'!$C$9*'Vehicle Data'!$C$6*(Calculations!E1276^2)</f>
        <v>239.21512152777774</v>
      </c>
      <c r="K1276" s="35">
        <f>'Vehicle Data'!$C$3*G1276</f>
        <v>-153.22222222222283</v>
      </c>
      <c r="L1276" s="35">
        <f t="shared" si="212"/>
        <v>271.5196193055549</v>
      </c>
      <c r="M1276" s="22">
        <f t="shared" si="210"/>
        <v>0</v>
      </c>
      <c r="N1276" s="22">
        <f>SUM(M$3:M1276)</f>
        <v>5514111.6214076653</v>
      </c>
      <c r="O1276" s="22">
        <f t="shared" si="213"/>
        <v>1.5316976726132403</v>
      </c>
      <c r="P1276" s="23">
        <f t="shared" si="214"/>
        <v>5920.6361431905716</v>
      </c>
      <c r="Q1276" s="23">
        <f>SUMIF(P$3:P1276, "&lt;0")</f>
        <v>-2083193.8689672917</v>
      </c>
      <c r="R1276" s="23">
        <f t="shared" si="215"/>
        <v>0.57866496360202546</v>
      </c>
      <c r="S1276" s="20">
        <f t="shared" si="216"/>
        <v>5920.6361431905716</v>
      </c>
      <c r="T1276" s="20">
        <f t="shared" si="217"/>
        <v>5.9206361431905714</v>
      </c>
      <c r="U1276" s="20">
        <f>(0.5*'Vehicle Data'!$C$3*(E1276^2-E1275^2))/1000</f>
        <v>-3.8281234567902138</v>
      </c>
      <c r="V1276" s="20">
        <f t="shared" si="219"/>
        <v>0</v>
      </c>
      <c r="W1276" s="37">
        <f>SUM(V$3:V1276)/3600</f>
        <v>0.30259929629629617</v>
      </c>
      <c r="Y1276" s="3"/>
    </row>
    <row r="1277" spans="1:25" x14ac:dyDescent="0.3">
      <c r="A1277" s="10" t="s">
        <v>20</v>
      </c>
      <c r="B1277" s="10">
        <v>1274</v>
      </c>
      <c r="C1277" s="10">
        <v>252</v>
      </c>
      <c r="D1277" s="14">
        <v>78.2</v>
      </c>
      <c r="E1277" s="28">
        <f t="shared" si="211"/>
        <v>21.722222222222221</v>
      </c>
      <c r="F1277" s="28">
        <f>SUM(E$3:E1277)</f>
        <v>12195.527777777779</v>
      </c>
      <c r="G1277" s="33">
        <f t="shared" si="220"/>
        <v>-8.3333333333332538E-2</v>
      </c>
      <c r="H1277" s="33">
        <f t="shared" si="218"/>
        <v>1.3888888888889082E-2</v>
      </c>
      <c r="I1277" s="35">
        <f>'Vehicle Data'!$C$8</f>
        <v>185.52672000000001</v>
      </c>
      <c r="J1277" s="35">
        <f>0.5*'Vehicle Data'!$C$4*'Vehicle Data'!$C$9*'Vehicle Data'!$C$6*(Calculations!E1277^2)</f>
        <v>237.39021944444443</v>
      </c>
      <c r="K1277" s="35">
        <f>'Vehicle Data'!$C$3*G1277</f>
        <v>-131.33333333333209</v>
      </c>
      <c r="L1277" s="35">
        <f t="shared" si="212"/>
        <v>291.58360611111232</v>
      </c>
      <c r="M1277" s="22">
        <f t="shared" si="210"/>
        <v>0</v>
      </c>
      <c r="N1277" s="22">
        <f>SUM(M$3:M1277)</f>
        <v>5514111.6214076653</v>
      </c>
      <c r="O1277" s="22">
        <f t="shared" si="213"/>
        <v>1.5316976726132403</v>
      </c>
      <c r="P1277" s="23">
        <f t="shared" si="214"/>
        <v>6333.8438883024955</v>
      </c>
      <c r="Q1277" s="23">
        <f>SUMIF(P$3:P1277, "&lt;0")</f>
        <v>-2083193.8689672917</v>
      </c>
      <c r="R1277" s="23">
        <f t="shared" si="215"/>
        <v>0.57866496360202546</v>
      </c>
      <c r="S1277" s="20">
        <f t="shared" si="216"/>
        <v>6333.8438883024955</v>
      </c>
      <c r="T1277" s="20">
        <f t="shared" si="217"/>
        <v>6.3338438883024955</v>
      </c>
      <c r="U1277" s="20">
        <f>(0.5*'Vehicle Data'!$C$3*(E1277^2-E1276^2))/1000</f>
        <v>-2.8583240740740474</v>
      </c>
      <c r="V1277" s="20">
        <f t="shared" si="219"/>
        <v>0</v>
      </c>
      <c r="W1277" s="37">
        <f>SUM(V$3:V1277)/3600</f>
        <v>0.30259929629629617</v>
      </c>
      <c r="Y1277" s="3"/>
    </row>
    <row r="1278" spans="1:25" x14ac:dyDescent="0.3">
      <c r="A1278" s="10" t="s">
        <v>20</v>
      </c>
      <c r="B1278" s="10">
        <v>1275</v>
      </c>
      <c r="C1278" s="10">
        <v>253</v>
      </c>
      <c r="D1278" s="14">
        <v>77.900000000000006</v>
      </c>
      <c r="E1278" s="28">
        <f t="shared" si="211"/>
        <v>21.638888888888889</v>
      </c>
      <c r="F1278" s="28">
        <f>SUM(E$3:E1278)</f>
        <v>12217.166666666668</v>
      </c>
      <c r="G1278" s="33">
        <f t="shared" si="220"/>
        <v>-6.9444444444444448E-2</v>
      </c>
      <c r="H1278" s="33">
        <f t="shared" si="218"/>
        <v>2.7777777777777183E-2</v>
      </c>
      <c r="I1278" s="35">
        <f>'Vehicle Data'!$C$8</f>
        <v>185.52672000000001</v>
      </c>
      <c r="J1278" s="35">
        <f>0.5*'Vehicle Data'!$C$4*'Vehicle Data'!$C$9*'Vehicle Data'!$C$6*(Calculations!E1278^2)</f>
        <v>235.57230486111112</v>
      </c>
      <c r="K1278" s="35">
        <f>'Vehicle Data'!$C$3*G1278</f>
        <v>-109.44444444444444</v>
      </c>
      <c r="L1278" s="35">
        <f t="shared" si="212"/>
        <v>311.6545804166667</v>
      </c>
      <c r="M1278" s="22">
        <f t="shared" si="210"/>
        <v>0</v>
      </c>
      <c r="N1278" s="22">
        <f>SUM(M$3:M1278)</f>
        <v>5514111.6214076653</v>
      </c>
      <c r="O1278" s="22">
        <f t="shared" si="213"/>
        <v>1.5316976726132403</v>
      </c>
      <c r="P1278" s="23">
        <f t="shared" si="214"/>
        <v>6743.8588373495377</v>
      </c>
      <c r="Q1278" s="23">
        <f>SUMIF(P$3:P1278, "&lt;0")</f>
        <v>-2083193.8689672917</v>
      </c>
      <c r="R1278" s="23">
        <f t="shared" si="215"/>
        <v>0.57866496360202546</v>
      </c>
      <c r="S1278" s="20">
        <f t="shared" si="216"/>
        <v>6743.8588373495377</v>
      </c>
      <c r="T1278" s="20">
        <f t="shared" si="217"/>
        <v>6.7438588373495376</v>
      </c>
      <c r="U1278" s="20">
        <f>(0.5*'Vehicle Data'!$C$3*(E1278^2-E1277^2))/1000</f>
        <v>-2.8473796296295832</v>
      </c>
      <c r="V1278" s="20">
        <f t="shared" si="219"/>
        <v>0</v>
      </c>
      <c r="W1278" s="37">
        <f>SUM(V$3:V1278)/3600</f>
        <v>0.30259929629629617</v>
      </c>
      <c r="Y1278" s="3"/>
    </row>
    <row r="1279" spans="1:25" x14ac:dyDescent="0.3">
      <c r="A1279" s="10" t="s">
        <v>20</v>
      </c>
      <c r="B1279" s="10">
        <v>1276</v>
      </c>
      <c r="C1279" s="10">
        <v>254</v>
      </c>
      <c r="D1279" s="14">
        <v>77.7</v>
      </c>
      <c r="E1279" s="28">
        <f t="shared" si="211"/>
        <v>21.583333333333332</v>
      </c>
      <c r="F1279" s="28">
        <f>SUM(E$3:E1279)</f>
        <v>12238.750000000002</v>
      </c>
      <c r="G1279" s="33">
        <f t="shared" si="220"/>
        <v>-2.7777777777778172E-2</v>
      </c>
      <c r="H1279" s="33">
        <f t="shared" si="218"/>
        <v>4.1666666666666276E-2</v>
      </c>
      <c r="I1279" s="35">
        <f>'Vehicle Data'!$C$8</f>
        <v>185.52672000000001</v>
      </c>
      <c r="J1279" s="35">
        <f>0.5*'Vehicle Data'!$C$4*'Vehicle Data'!$C$9*'Vehicle Data'!$C$6*(Calculations!E1279^2)</f>
        <v>234.36424374999996</v>
      </c>
      <c r="K1279" s="35">
        <f>'Vehicle Data'!$C$3*G1279</f>
        <v>-43.777777777778397</v>
      </c>
      <c r="L1279" s="35">
        <f t="shared" si="212"/>
        <v>376.11318597222157</v>
      </c>
      <c r="M1279" s="22">
        <f t="shared" si="210"/>
        <v>0</v>
      </c>
      <c r="N1279" s="22">
        <f>SUM(M$3:M1279)</f>
        <v>5514111.6214076653</v>
      </c>
      <c r="O1279" s="22">
        <f t="shared" si="213"/>
        <v>1.5316976726132403</v>
      </c>
      <c r="P1279" s="23">
        <f t="shared" si="214"/>
        <v>8117.7762639004486</v>
      </c>
      <c r="Q1279" s="23">
        <f>SUMIF(P$3:P1279, "&lt;0")</f>
        <v>-2083193.8689672917</v>
      </c>
      <c r="R1279" s="23">
        <f t="shared" si="215"/>
        <v>0.57866496360202546</v>
      </c>
      <c r="S1279" s="20">
        <f t="shared" si="216"/>
        <v>8117.7762639004486</v>
      </c>
      <c r="T1279" s="20">
        <f t="shared" si="217"/>
        <v>8.1177762639004492</v>
      </c>
      <c r="U1279" s="20">
        <f>(0.5*'Vehicle Data'!$C$3*(E1279^2-E1278^2))/1000</f>
        <v>-1.8921728395062454</v>
      </c>
      <c r="V1279" s="20">
        <f t="shared" si="219"/>
        <v>0</v>
      </c>
      <c r="W1279" s="37">
        <f>SUM(V$3:V1279)/3600</f>
        <v>0.30259929629629617</v>
      </c>
      <c r="Y1279" s="3"/>
    </row>
    <row r="1280" spans="1:25" x14ac:dyDescent="0.3">
      <c r="A1280" s="10" t="s">
        <v>20</v>
      </c>
      <c r="B1280" s="10">
        <v>1277</v>
      </c>
      <c r="C1280" s="10">
        <v>255</v>
      </c>
      <c r="D1280" s="14">
        <v>77.7</v>
      </c>
      <c r="E1280" s="28">
        <f t="shared" si="211"/>
        <v>21.583333333333332</v>
      </c>
      <c r="F1280" s="28">
        <f>SUM(E$3:E1280)</f>
        <v>12260.333333333336</v>
      </c>
      <c r="G1280" s="33">
        <f t="shared" si="220"/>
        <v>1.3888888888888099E-2</v>
      </c>
      <c r="H1280" s="33">
        <f t="shared" si="218"/>
        <v>2.7777777777778172E-2</v>
      </c>
      <c r="I1280" s="35">
        <f>'Vehicle Data'!$C$8</f>
        <v>185.52672000000001</v>
      </c>
      <c r="J1280" s="35">
        <f>0.5*'Vehicle Data'!$C$4*'Vehicle Data'!$C$9*'Vehicle Data'!$C$6*(Calculations!E1280^2)</f>
        <v>234.36424374999996</v>
      </c>
      <c r="K1280" s="35">
        <f>'Vehicle Data'!$C$3*G1280</f>
        <v>21.888888888887642</v>
      </c>
      <c r="L1280" s="35">
        <f t="shared" si="212"/>
        <v>441.77985263888763</v>
      </c>
      <c r="M1280" s="22">
        <f t="shared" si="210"/>
        <v>9535.0818194559906</v>
      </c>
      <c r="N1280" s="22">
        <f>SUM(M$3:M1280)</f>
        <v>5523646.7032271214</v>
      </c>
      <c r="O1280" s="22">
        <f t="shared" si="213"/>
        <v>1.5343463064519782</v>
      </c>
      <c r="P1280" s="23">
        <f t="shared" si="214"/>
        <v>0</v>
      </c>
      <c r="Q1280" s="23">
        <f>SUMIF(P$3:P1280, "&lt;0")</f>
        <v>-2083193.8689672917</v>
      </c>
      <c r="R1280" s="23">
        <f t="shared" si="215"/>
        <v>0.57866496360202546</v>
      </c>
      <c r="S1280" s="20">
        <f t="shared" si="216"/>
        <v>9535.0818194559906</v>
      </c>
      <c r="T1280" s="20">
        <f t="shared" si="217"/>
        <v>9.535081819455991</v>
      </c>
      <c r="U1280" s="20">
        <f>(0.5*'Vehicle Data'!$C$3*(E1280^2-E1279^2))/1000</f>
        <v>0</v>
      </c>
      <c r="V1280" s="20">
        <f t="shared" si="219"/>
        <v>0</v>
      </c>
      <c r="W1280" s="37">
        <f>SUM(V$3:V1280)/3600</f>
        <v>0.30259929629629617</v>
      </c>
      <c r="Y1280" s="3"/>
    </row>
    <row r="1281" spans="1:25" x14ac:dyDescent="0.3">
      <c r="A1281" s="10" t="s">
        <v>20</v>
      </c>
      <c r="B1281" s="10">
        <v>1278</v>
      </c>
      <c r="C1281" s="10">
        <v>256</v>
      </c>
      <c r="D1281" s="14">
        <v>77.8</v>
      </c>
      <c r="E1281" s="28">
        <f t="shared" si="211"/>
        <v>21.611111111111111</v>
      </c>
      <c r="F1281" s="28">
        <f>SUM(E$3:E1281)</f>
        <v>12281.944444444447</v>
      </c>
      <c r="G1281" s="33">
        <f t="shared" si="220"/>
        <v>2.7777777777778172E-2</v>
      </c>
      <c r="H1281" s="33">
        <f t="shared" si="218"/>
        <v>1.3888888888889086E-2</v>
      </c>
      <c r="I1281" s="35">
        <f>'Vehicle Data'!$C$8</f>
        <v>185.52672000000001</v>
      </c>
      <c r="J1281" s="35">
        <f>0.5*'Vehicle Data'!$C$4*'Vehicle Data'!$C$9*'Vehicle Data'!$C$6*(Calculations!E1281^2)</f>
        <v>234.96788611111111</v>
      </c>
      <c r="K1281" s="35">
        <f>'Vehicle Data'!$C$3*G1281</f>
        <v>43.777777777778397</v>
      </c>
      <c r="L1281" s="35">
        <f t="shared" si="212"/>
        <v>464.27238388888952</v>
      </c>
      <c r="M1281" s="22">
        <f t="shared" si="210"/>
        <v>10033.442074043223</v>
      </c>
      <c r="N1281" s="22">
        <f>SUM(M$3:M1281)</f>
        <v>5533680.1453011651</v>
      </c>
      <c r="O1281" s="22">
        <f t="shared" si="213"/>
        <v>1.5371333736947681</v>
      </c>
      <c r="P1281" s="23">
        <f t="shared" si="214"/>
        <v>0</v>
      </c>
      <c r="Q1281" s="23">
        <f>SUMIF(P$3:P1281, "&lt;0")</f>
        <v>-2083193.8689672917</v>
      </c>
      <c r="R1281" s="23">
        <f t="shared" si="215"/>
        <v>0.57866496360202546</v>
      </c>
      <c r="S1281" s="20">
        <f t="shared" si="216"/>
        <v>10033.442074043223</v>
      </c>
      <c r="T1281" s="20">
        <f t="shared" si="217"/>
        <v>10.033442074043224</v>
      </c>
      <c r="U1281" s="20">
        <f>(0.5*'Vehicle Data'!$C$3*(E1281^2-E1280^2))/1000</f>
        <v>0.94547839506178089</v>
      </c>
      <c r="V1281" s="20">
        <f t="shared" si="219"/>
        <v>0</v>
      </c>
      <c r="W1281" s="37">
        <f>SUM(V$3:V1281)/3600</f>
        <v>0.30259929629629617</v>
      </c>
      <c r="Y1281" s="3"/>
    </row>
    <row r="1282" spans="1:25" x14ac:dyDescent="0.3">
      <c r="A1282" s="10" t="s">
        <v>20</v>
      </c>
      <c r="B1282" s="10">
        <v>1279</v>
      </c>
      <c r="C1282" s="10">
        <v>257</v>
      </c>
      <c r="D1282" s="14">
        <v>77.900000000000006</v>
      </c>
      <c r="E1282" s="28">
        <f t="shared" si="211"/>
        <v>21.638888888888889</v>
      </c>
      <c r="F1282" s="28">
        <f>SUM(E$3:E1282)</f>
        <v>12303.583333333336</v>
      </c>
      <c r="G1282" s="33">
        <f t="shared" si="220"/>
        <v>4.1666666666666269E-2</v>
      </c>
      <c r="H1282" s="33">
        <f t="shared" si="218"/>
        <v>1.3888888888888101E-2</v>
      </c>
      <c r="I1282" s="35">
        <f>'Vehicle Data'!$C$8</f>
        <v>185.52672000000001</v>
      </c>
      <c r="J1282" s="35">
        <f>0.5*'Vehicle Data'!$C$4*'Vehicle Data'!$C$9*'Vehicle Data'!$C$6*(Calculations!E1282^2)</f>
        <v>235.57230486111112</v>
      </c>
      <c r="K1282" s="35">
        <f>'Vehicle Data'!$C$3*G1282</f>
        <v>65.666666666666046</v>
      </c>
      <c r="L1282" s="35">
        <f t="shared" si="212"/>
        <v>486.76569152777722</v>
      </c>
      <c r="M1282" s="22">
        <f t="shared" si="210"/>
        <v>10533.068713892735</v>
      </c>
      <c r="N1282" s="22">
        <f>SUM(M$3:M1282)</f>
        <v>5544213.2140150582</v>
      </c>
      <c r="O1282" s="22">
        <f t="shared" si="213"/>
        <v>1.5400592261152939</v>
      </c>
      <c r="P1282" s="23">
        <f t="shared" si="214"/>
        <v>0</v>
      </c>
      <c r="Q1282" s="23">
        <f>SUMIF(P$3:P1282, "&lt;0")</f>
        <v>-2083193.8689672917</v>
      </c>
      <c r="R1282" s="23">
        <f t="shared" si="215"/>
        <v>0.57866496360202546</v>
      </c>
      <c r="S1282" s="20">
        <f t="shared" si="216"/>
        <v>10533.068713892735</v>
      </c>
      <c r="T1282" s="20">
        <f t="shared" si="217"/>
        <v>10.533068713892735</v>
      </c>
      <c r="U1282" s="20">
        <f>(0.5*'Vehicle Data'!$C$3*(E1282^2-E1281^2))/1000</f>
        <v>0.94669444444446438</v>
      </c>
      <c r="V1282" s="20">
        <f t="shared" si="219"/>
        <v>0</v>
      </c>
      <c r="W1282" s="37">
        <f>SUM(V$3:V1282)/3600</f>
        <v>0.30259929629629617</v>
      </c>
      <c r="Y1282" s="3"/>
    </row>
    <row r="1283" spans="1:25" x14ac:dyDescent="0.3">
      <c r="A1283" s="10" t="s">
        <v>20</v>
      </c>
      <c r="B1283" s="10">
        <v>1280</v>
      </c>
      <c r="C1283" s="10">
        <v>258</v>
      </c>
      <c r="D1283" s="14">
        <v>78.099999999999994</v>
      </c>
      <c r="E1283" s="28">
        <f t="shared" si="211"/>
        <v>21.694444444444443</v>
      </c>
      <c r="F1283" s="28">
        <f>SUM(E$3:E1283)</f>
        <v>12325.277777777781</v>
      </c>
      <c r="G1283" s="33">
        <f t="shared" si="220"/>
        <v>5.5555555555554373E-2</v>
      </c>
      <c r="H1283" s="33">
        <f t="shared" si="218"/>
        <v>-6.9444444444440485E-3</v>
      </c>
      <c r="I1283" s="35">
        <f>'Vehicle Data'!$C$8</f>
        <v>185.52672000000001</v>
      </c>
      <c r="J1283" s="35">
        <f>0.5*'Vehicle Data'!$C$4*'Vehicle Data'!$C$9*'Vehicle Data'!$C$6*(Calculations!E1283^2)</f>
        <v>236.78347152777775</v>
      </c>
      <c r="K1283" s="35">
        <f>'Vehicle Data'!$C$3*G1283</f>
        <v>87.555555555553696</v>
      </c>
      <c r="L1283" s="35">
        <f t="shared" si="212"/>
        <v>509.86574708333148</v>
      </c>
      <c r="M1283" s="22">
        <f t="shared" ref="M1283:M1346" si="221">IF(G1283&gt;0,L1283*E1283,0)</f>
        <v>11061.254124224497</v>
      </c>
      <c r="N1283" s="22">
        <f>SUM(M$3:M1283)</f>
        <v>5555274.4681392824</v>
      </c>
      <c r="O1283" s="22">
        <f t="shared" si="213"/>
        <v>1.5431317967053562</v>
      </c>
      <c r="P1283" s="23">
        <f t="shared" si="214"/>
        <v>0</v>
      </c>
      <c r="Q1283" s="23">
        <f>SUMIF(P$3:P1283, "&lt;0")</f>
        <v>-2083193.8689672917</v>
      </c>
      <c r="R1283" s="23">
        <f t="shared" si="215"/>
        <v>0.57866496360202546</v>
      </c>
      <c r="S1283" s="20">
        <f t="shared" si="216"/>
        <v>11061.254124224497</v>
      </c>
      <c r="T1283" s="20">
        <f t="shared" si="217"/>
        <v>11.061254124224497</v>
      </c>
      <c r="U1283" s="20">
        <f>(0.5*'Vehicle Data'!$C$3*(E1283^2-E1282^2))/1000</f>
        <v>1.8970370370369789</v>
      </c>
      <c r="V1283" s="20">
        <f t="shared" si="219"/>
        <v>0</v>
      </c>
      <c r="W1283" s="37">
        <f>SUM(V$3:V1283)/3600</f>
        <v>0.30259929629629617</v>
      </c>
      <c r="Y1283" s="3"/>
    </row>
    <row r="1284" spans="1:25" x14ac:dyDescent="0.3">
      <c r="A1284" s="10" t="s">
        <v>20</v>
      </c>
      <c r="B1284" s="10">
        <v>1281</v>
      </c>
      <c r="C1284" s="10">
        <v>259</v>
      </c>
      <c r="D1284" s="14">
        <v>78.3</v>
      </c>
      <c r="E1284" s="28">
        <f t="shared" ref="E1284:E1347" si="222">D1284/3.6</f>
        <v>21.75</v>
      </c>
      <c r="F1284" s="28">
        <f>SUM(E$3:E1284)</f>
        <v>12347.027777777781</v>
      </c>
      <c r="G1284" s="33">
        <f t="shared" si="220"/>
        <v>2.7777777777778172E-2</v>
      </c>
      <c r="H1284" s="33">
        <f t="shared" si="218"/>
        <v>-2.0833333333332149E-2</v>
      </c>
      <c r="I1284" s="35">
        <f>'Vehicle Data'!$C$8</f>
        <v>185.52672000000001</v>
      </c>
      <c r="J1284" s="35">
        <f>0.5*'Vehicle Data'!$C$4*'Vehicle Data'!$C$9*'Vehicle Data'!$C$6*(Calculations!E1284^2)</f>
        <v>237.99774374999998</v>
      </c>
      <c r="K1284" s="35">
        <f>'Vehicle Data'!$C$3*G1284</f>
        <v>43.777777777778397</v>
      </c>
      <c r="L1284" s="35">
        <f t="shared" ref="L1284:L1347" si="223">SUM(I1284:K1284)</f>
        <v>467.30224152777839</v>
      </c>
      <c r="M1284" s="22">
        <f t="shared" si="221"/>
        <v>10163.823753229181</v>
      </c>
      <c r="N1284" s="22">
        <f>SUM(M$3:M1284)</f>
        <v>5565438.2918925118</v>
      </c>
      <c r="O1284" s="22">
        <f t="shared" ref="O1284:O1347" si="224">N1284/3600000</f>
        <v>1.5459550810812532</v>
      </c>
      <c r="P1284" s="23">
        <f t="shared" ref="P1284:P1347" si="225">IF(G1284&lt;0,E1284*L1284,0)</f>
        <v>0</v>
      </c>
      <c r="Q1284" s="23">
        <f>SUMIF(P$3:P1284, "&lt;0")</f>
        <v>-2083193.8689672917</v>
      </c>
      <c r="R1284" s="23">
        <f t="shared" ref="R1284:R1347" si="226">Q1284/3600000*-1</f>
        <v>0.57866496360202546</v>
      </c>
      <c r="S1284" s="20">
        <f t="shared" ref="S1284:S1347" si="227">IF(M1284&gt;0,M1284,P1284)</f>
        <v>10163.823753229181</v>
      </c>
      <c r="T1284" s="20">
        <f t="shared" ref="T1284:T1347" si="228">L1284*E1284/1000</f>
        <v>10.163823753229181</v>
      </c>
      <c r="U1284" s="20">
        <f>(0.5*'Vehicle Data'!$C$3*(E1284^2-E1283^2))/1000</f>
        <v>1.9019012345679367</v>
      </c>
      <c r="V1284" s="20">
        <f t="shared" si="219"/>
        <v>0</v>
      </c>
      <c r="W1284" s="37">
        <f>SUM(V$3:V1284)/3600</f>
        <v>0.30259929629629617</v>
      </c>
      <c r="Y1284" s="3"/>
    </row>
    <row r="1285" spans="1:25" x14ac:dyDescent="0.3">
      <c r="A1285" s="10" t="s">
        <v>20</v>
      </c>
      <c r="B1285" s="10">
        <v>1282</v>
      </c>
      <c r="C1285" s="10">
        <v>260</v>
      </c>
      <c r="D1285" s="14">
        <v>78.3</v>
      </c>
      <c r="E1285" s="28">
        <f t="shared" si="222"/>
        <v>21.75</v>
      </c>
      <c r="F1285" s="28">
        <f>SUM(E$3:E1285)</f>
        <v>12368.777777777781</v>
      </c>
      <c r="G1285" s="33">
        <f t="shared" si="220"/>
        <v>1.3888888888890073E-2</v>
      </c>
      <c r="H1285" s="33">
        <f t="shared" ref="H1285:H1348" si="229">($G1286-$G1284)/2</f>
        <v>-6.9444444444440494E-3</v>
      </c>
      <c r="I1285" s="35">
        <f>'Vehicle Data'!$C$8</f>
        <v>185.52672000000001</v>
      </c>
      <c r="J1285" s="35">
        <f>0.5*'Vehicle Data'!$C$4*'Vehicle Data'!$C$9*'Vehicle Data'!$C$6*(Calculations!E1285^2)</f>
        <v>237.99774374999998</v>
      </c>
      <c r="K1285" s="35">
        <f>'Vehicle Data'!$C$3*G1285</f>
        <v>21.888888888890754</v>
      </c>
      <c r="L1285" s="35">
        <f t="shared" si="223"/>
        <v>445.41335263889073</v>
      </c>
      <c r="M1285" s="22">
        <f t="shared" si="221"/>
        <v>9687.7404198958739</v>
      </c>
      <c r="N1285" s="22">
        <f>SUM(M$3:M1285)</f>
        <v>5575126.0323124081</v>
      </c>
      <c r="O1285" s="22">
        <f t="shared" si="224"/>
        <v>1.54864612008678</v>
      </c>
      <c r="P1285" s="23">
        <f t="shared" si="225"/>
        <v>0</v>
      </c>
      <c r="Q1285" s="23">
        <f>SUMIF(P$3:P1285, "&lt;0")</f>
        <v>-2083193.8689672917</v>
      </c>
      <c r="R1285" s="23">
        <f t="shared" si="226"/>
        <v>0.57866496360202546</v>
      </c>
      <c r="S1285" s="20">
        <f t="shared" si="227"/>
        <v>9687.7404198958739</v>
      </c>
      <c r="T1285" s="20">
        <f t="shared" si="228"/>
        <v>9.6877404198958743</v>
      </c>
      <c r="U1285" s="20">
        <f>(0.5*'Vehicle Data'!$C$3*(E1285^2-E1284^2))/1000</f>
        <v>0</v>
      </c>
      <c r="V1285" s="20">
        <f t="shared" ref="V1285:V1348" si="230">IF(U1284-U1285&gt;0,(U1284-U1285)*0.8,0)</f>
        <v>1.5215209876543494</v>
      </c>
      <c r="W1285" s="37">
        <f>SUM(V$3:V1285)/3600</f>
        <v>0.30302194101508906</v>
      </c>
      <c r="Y1285" s="3"/>
    </row>
    <row r="1286" spans="1:25" x14ac:dyDescent="0.3">
      <c r="A1286" s="10" t="s">
        <v>20</v>
      </c>
      <c r="B1286" s="10">
        <v>1283</v>
      </c>
      <c r="C1286" s="10">
        <v>261</v>
      </c>
      <c r="D1286" s="14">
        <v>78.400000000000006</v>
      </c>
      <c r="E1286" s="28">
        <f t="shared" si="222"/>
        <v>21.777777777777779</v>
      </c>
      <c r="F1286" s="28">
        <f>SUM(E$3:E1286)</f>
        <v>12390.555555555558</v>
      </c>
      <c r="G1286" s="33">
        <f t="shared" ref="G1286:G1349" si="231">($D1287-$D1285)/2/3.6</f>
        <v>1.3888888888890073E-2</v>
      </c>
      <c r="H1286" s="33">
        <f t="shared" si="229"/>
        <v>-6.9444444444450365E-3</v>
      </c>
      <c r="I1286" s="35">
        <f>'Vehicle Data'!$C$8</f>
        <v>185.52672000000001</v>
      </c>
      <c r="J1286" s="35">
        <f>0.5*'Vehicle Data'!$C$4*'Vehicle Data'!$C$9*'Vehicle Data'!$C$6*(Calculations!E1286^2)</f>
        <v>238.60604444444445</v>
      </c>
      <c r="K1286" s="35">
        <f>'Vehicle Data'!$C$3*G1286</f>
        <v>21.888888888890754</v>
      </c>
      <c r="L1286" s="35">
        <f t="shared" si="223"/>
        <v>446.02165333333517</v>
      </c>
      <c r="M1286" s="22">
        <f t="shared" si="221"/>
        <v>9713.36045037041</v>
      </c>
      <c r="N1286" s="22">
        <f>SUM(M$3:M1286)</f>
        <v>5584839.3927627783</v>
      </c>
      <c r="O1286" s="22">
        <f t="shared" si="224"/>
        <v>1.5513442757674385</v>
      </c>
      <c r="P1286" s="23">
        <f t="shared" si="225"/>
        <v>0</v>
      </c>
      <c r="Q1286" s="23">
        <f>SUMIF(P$3:P1286, "&lt;0")</f>
        <v>-2083193.8689672917</v>
      </c>
      <c r="R1286" s="23">
        <f t="shared" si="226"/>
        <v>0.57866496360202546</v>
      </c>
      <c r="S1286" s="20">
        <f t="shared" si="227"/>
        <v>9713.36045037041</v>
      </c>
      <c r="T1286" s="20">
        <f t="shared" si="228"/>
        <v>9.7133604503704092</v>
      </c>
      <c r="U1286" s="20">
        <f>(0.5*'Vehicle Data'!$C$3*(E1286^2-E1285^2))/1000</f>
        <v>0.95277469135806059</v>
      </c>
      <c r="V1286" s="20">
        <f t="shared" si="230"/>
        <v>0</v>
      </c>
      <c r="W1286" s="37">
        <f>SUM(V$3:V1286)/3600</f>
        <v>0.30302194101508906</v>
      </c>
      <c r="Y1286" s="3"/>
    </row>
    <row r="1287" spans="1:25" x14ac:dyDescent="0.3">
      <c r="A1287" s="10" t="s">
        <v>20</v>
      </c>
      <c r="B1287" s="10">
        <v>1284</v>
      </c>
      <c r="C1287" s="10">
        <v>262</v>
      </c>
      <c r="D1287" s="14">
        <v>78.400000000000006</v>
      </c>
      <c r="E1287" s="28">
        <f t="shared" si="222"/>
        <v>21.777777777777779</v>
      </c>
      <c r="F1287" s="28">
        <f>SUM(E$3:E1287)</f>
        <v>12412.333333333336</v>
      </c>
      <c r="G1287" s="33">
        <f t="shared" si="231"/>
        <v>0</v>
      </c>
      <c r="H1287" s="33">
        <f t="shared" si="229"/>
        <v>-2.0833333333334123E-2</v>
      </c>
      <c r="I1287" s="35">
        <f>'Vehicle Data'!$C$8</f>
        <v>185.52672000000001</v>
      </c>
      <c r="J1287" s="35">
        <f>0.5*'Vehicle Data'!$C$4*'Vehicle Data'!$C$9*'Vehicle Data'!$C$6*(Calculations!E1287^2)</f>
        <v>238.60604444444445</v>
      </c>
      <c r="K1287" s="35">
        <f>'Vehicle Data'!$C$3*G1287</f>
        <v>0</v>
      </c>
      <c r="L1287" s="35">
        <f t="shared" si="223"/>
        <v>424.13276444444443</v>
      </c>
      <c r="M1287" s="22">
        <f t="shared" si="221"/>
        <v>0</v>
      </c>
      <c r="N1287" s="22">
        <f>SUM(M$3:M1287)</f>
        <v>5584839.3927627783</v>
      </c>
      <c r="O1287" s="22">
        <f t="shared" si="224"/>
        <v>1.5513442757674385</v>
      </c>
      <c r="P1287" s="23">
        <f t="shared" si="225"/>
        <v>0</v>
      </c>
      <c r="Q1287" s="23">
        <f>SUMIF(P$3:P1287, "&lt;0")</f>
        <v>-2083193.8689672917</v>
      </c>
      <c r="R1287" s="23">
        <f t="shared" si="226"/>
        <v>0.57866496360202546</v>
      </c>
      <c r="S1287" s="20">
        <f t="shared" si="227"/>
        <v>0</v>
      </c>
      <c r="T1287" s="20">
        <f t="shared" si="228"/>
        <v>9.2366690923456787</v>
      </c>
      <c r="U1287" s="20">
        <f>(0.5*'Vehicle Data'!$C$3*(E1287^2-E1286^2))/1000</f>
        <v>0</v>
      </c>
      <c r="V1287" s="20">
        <f t="shared" si="230"/>
        <v>0.76221975308644851</v>
      </c>
      <c r="W1287" s="37">
        <f>SUM(V$3:V1287)/3600</f>
        <v>0.3032336687242797</v>
      </c>
      <c r="Y1287" s="3"/>
    </row>
    <row r="1288" spans="1:25" x14ac:dyDescent="0.3">
      <c r="A1288" s="10" t="s">
        <v>20</v>
      </c>
      <c r="B1288" s="10">
        <v>1285</v>
      </c>
      <c r="C1288" s="10">
        <v>263</v>
      </c>
      <c r="D1288" s="14">
        <v>78.400000000000006</v>
      </c>
      <c r="E1288" s="28">
        <f t="shared" si="222"/>
        <v>21.777777777777779</v>
      </c>
      <c r="F1288" s="28">
        <f>SUM(E$3:E1288)</f>
        <v>12434.111111111113</v>
      </c>
      <c r="G1288" s="33">
        <f t="shared" si="231"/>
        <v>-2.7777777777778172E-2</v>
      </c>
      <c r="H1288" s="33">
        <f t="shared" si="229"/>
        <v>-2.7777777777778172E-2</v>
      </c>
      <c r="I1288" s="35">
        <f>'Vehicle Data'!$C$8</f>
        <v>185.52672000000001</v>
      </c>
      <c r="J1288" s="35">
        <f>0.5*'Vehicle Data'!$C$4*'Vehicle Data'!$C$9*'Vehicle Data'!$C$6*(Calculations!E1288^2)</f>
        <v>238.60604444444445</v>
      </c>
      <c r="K1288" s="35">
        <f>'Vehicle Data'!$C$3*G1288</f>
        <v>-43.777777777778397</v>
      </c>
      <c r="L1288" s="35">
        <f t="shared" si="223"/>
        <v>380.35498666666604</v>
      </c>
      <c r="M1288" s="22">
        <f t="shared" si="221"/>
        <v>0</v>
      </c>
      <c r="N1288" s="22">
        <f>SUM(M$3:M1288)</f>
        <v>5584839.3927627783</v>
      </c>
      <c r="O1288" s="22">
        <f t="shared" si="224"/>
        <v>1.5513442757674385</v>
      </c>
      <c r="P1288" s="23">
        <f t="shared" si="225"/>
        <v>8283.2863762962825</v>
      </c>
      <c r="Q1288" s="23">
        <f>SUMIF(P$3:P1288, "&lt;0")</f>
        <v>-2083193.8689672917</v>
      </c>
      <c r="R1288" s="23">
        <f t="shared" si="226"/>
        <v>0.57866496360202546</v>
      </c>
      <c r="S1288" s="20">
        <f t="shared" si="227"/>
        <v>8283.2863762962825</v>
      </c>
      <c r="T1288" s="20">
        <f t="shared" si="228"/>
        <v>8.2832863762962816</v>
      </c>
      <c r="U1288" s="20">
        <f>(0.5*'Vehicle Data'!$C$3*(E1288^2-E1287^2))/1000</f>
        <v>0</v>
      </c>
      <c r="V1288" s="20">
        <f t="shared" si="230"/>
        <v>0</v>
      </c>
      <c r="W1288" s="37">
        <f>SUM(V$3:V1288)/3600</f>
        <v>0.3032336687242797</v>
      </c>
      <c r="Y1288" s="3"/>
    </row>
    <row r="1289" spans="1:25" x14ac:dyDescent="0.3">
      <c r="A1289" s="10" t="s">
        <v>20</v>
      </c>
      <c r="B1289" s="10">
        <v>1286</v>
      </c>
      <c r="C1289" s="10">
        <v>264</v>
      </c>
      <c r="D1289" s="14">
        <v>78.2</v>
      </c>
      <c r="E1289" s="28">
        <f t="shared" si="222"/>
        <v>21.722222222222221</v>
      </c>
      <c r="F1289" s="28">
        <f>SUM(E$3:E1289)</f>
        <v>12455.833333333336</v>
      </c>
      <c r="G1289" s="33">
        <f t="shared" si="231"/>
        <v>-5.5555555555556344E-2</v>
      </c>
      <c r="H1289" s="33">
        <f t="shared" si="229"/>
        <v>-2.0833333333333138E-2</v>
      </c>
      <c r="I1289" s="35">
        <f>'Vehicle Data'!$C$8</f>
        <v>185.52672000000001</v>
      </c>
      <c r="J1289" s="35">
        <f>0.5*'Vehicle Data'!$C$4*'Vehicle Data'!$C$9*'Vehicle Data'!$C$6*(Calculations!E1289^2)</f>
        <v>237.39021944444443</v>
      </c>
      <c r="K1289" s="35">
        <f>'Vehicle Data'!$C$3*G1289</f>
        <v>-87.555555555556793</v>
      </c>
      <c r="L1289" s="35">
        <f t="shared" si="223"/>
        <v>335.36138388888764</v>
      </c>
      <c r="M1289" s="22">
        <f t="shared" si="221"/>
        <v>0</v>
      </c>
      <c r="N1289" s="22">
        <f>SUM(M$3:M1289)</f>
        <v>5584839.3927627783</v>
      </c>
      <c r="O1289" s="22">
        <f t="shared" si="224"/>
        <v>1.5513442757674385</v>
      </c>
      <c r="P1289" s="23">
        <f t="shared" si="225"/>
        <v>7284.794505586392</v>
      </c>
      <c r="Q1289" s="23">
        <f>SUMIF(P$3:P1289, "&lt;0")</f>
        <v>-2083193.8689672917</v>
      </c>
      <c r="R1289" s="23">
        <f t="shared" si="226"/>
        <v>0.57866496360202546</v>
      </c>
      <c r="S1289" s="20">
        <f t="shared" si="227"/>
        <v>7284.794505586392</v>
      </c>
      <c r="T1289" s="20">
        <f t="shared" si="228"/>
        <v>7.2847945055863921</v>
      </c>
      <c r="U1289" s="20">
        <f>(0.5*'Vehicle Data'!$C$3*(E1289^2-E1288^2))/1000</f>
        <v>-1.9043333333333932</v>
      </c>
      <c r="V1289" s="20">
        <f t="shared" si="230"/>
        <v>1.5234666666667147</v>
      </c>
      <c r="W1289" s="37">
        <f>SUM(V$3:V1289)/3600</f>
        <v>0.3036568539094649</v>
      </c>
      <c r="Y1289" s="3"/>
    </row>
    <row r="1290" spans="1:25" x14ac:dyDescent="0.3">
      <c r="A1290" s="10" t="s">
        <v>20</v>
      </c>
      <c r="B1290" s="10">
        <v>1287</v>
      </c>
      <c r="C1290" s="10">
        <v>265</v>
      </c>
      <c r="D1290" s="14">
        <v>78</v>
      </c>
      <c r="E1290" s="28">
        <f t="shared" si="222"/>
        <v>21.666666666666668</v>
      </c>
      <c r="F1290" s="28">
        <f>SUM(E$3:E1290)</f>
        <v>12477.500000000002</v>
      </c>
      <c r="G1290" s="33">
        <f t="shared" si="231"/>
        <v>-6.9444444444444448E-2</v>
      </c>
      <c r="H1290" s="33">
        <f t="shared" si="229"/>
        <v>-2.0833333333333134E-2</v>
      </c>
      <c r="I1290" s="35">
        <f>'Vehicle Data'!$C$8</f>
        <v>185.52672000000001</v>
      </c>
      <c r="J1290" s="35">
        <f>0.5*'Vehicle Data'!$C$4*'Vehicle Data'!$C$9*'Vehicle Data'!$C$6*(Calculations!E1290^2)</f>
        <v>236.17750000000004</v>
      </c>
      <c r="K1290" s="35">
        <f>'Vehicle Data'!$C$3*G1290</f>
        <v>-109.44444444444444</v>
      </c>
      <c r="L1290" s="35">
        <f t="shared" si="223"/>
        <v>312.25977555555562</v>
      </c>
      <c r="M1290" s="22">
        <f t="shared" si="221"/>
        <v>0</v>
      </c>
      <c r="N1290" s="22">
        <f>SUM(M$3:M1290)</f>
        <v>5584839.3927627783</v>
      </c>
      <c r="O1290" s="22">
        <f t="shared" si="224"/>
        <v>1.5513442757674385</v>
      </c>
      <c r="P1290" s="23">
        <f t="shared" si="225"/>
        <v>6765.6284703703723</v>
      </c>
      <c r="Q1290" s="23">
        <f>SUMIF(P$3:P1290, "&lt;0")</f>
        <v>-2083193.8689672917</v>
      </c>
      <c r="R1290" s="23">
        <f t="shared" si="226"/>
        <v>0.57866496360202546</v>
      </c>
      <c r="S1290" s="20">
        <f t="shared" si="227"/>
        <v>6765.6284703703723</v>
      </c>
      <c r="T1290" s="20">
        <f t="shared" si="228"/>
        <v>6.7656284703703724</v>
      </c>
      <c r="U1290" s="20">
        <f>(0.5*'Vehicle Data'!$C$3*(E1290^2-E1289^2))/1000</f>
        <v>-1.8994691358023905</v>
      </c>
      <c r="V1290" s="20">
        <f t="shared" si="230"/>
        <v>0</v>
      </c>
      <c r="W1290" s="37">
        <f>SUM(V$3:V1290)/3600</f>
        <v>0.3036568539094649</v>
      </c>
      <c r="Y1290" s="3"/>
    </row>
    <row r="1291" spans="1:25" x14ac:dyDescent="0.3">
      <c r="A1291" s="10" t="s">
        <v>20</v>
      </c>
      <c r="B1291" s="10">
        <v>1288</v>
      </c>
      <c r="C1291" s="10">
        <v>266</v>
      </c>
      <c r="D1291" s="14">
        <v>77.7</v>
      </c>
      <c r="E1291" s="28">
        <f t="shared" si="222"/>
        <v>21.583333333333332</v>
      </c>
      <c r="F1291" s="28">
        <f>SUM(E$3:E1291)</f>
        <v>12499.083333333336</v>
      </c>
      <c r="G1291" s="33">
        <f t="shared" si="231"/>
        <v>-9.7222222222222612E-2</v>
      </c>
      <c r="H1291" s="33">
        <f t="shared" si="229"/>
        <v>-2.0833333333333134E-2</v>
      </c>
      <c r="I1291" s="35">
        <f>'Vehicle Data'!$C$8</f>
        <v>185.52672000000001</v>
      </c>
      <c r="J1291" s="35">
        <f>0.5*'Vehicle Data'!$C$4*'Vehicle Data'!$C$9*'Vehicle Data'!$C$6*(Calculations!E1291^2)</f>
        <v>234.36424374999996</v>
      </c>
      <c r="K1291" s="35">
        <f>'Vehicle Data'!$C$3*G1291</f>
        <v>-153.22222222222283</v>
      </c>
      <c r="L1291" s="35">
        <f t="shared" si="223"/>
        <v>266.66874152777712</v>
      </c>
      <c r="M1291" s="22">
        <f t="shared" si="221"/>
        <v>0</v>
      </c>
      <c r="N1291" s="22">
        <f>SUM(M$3:M1291)</f>
        <v>5584839.3927627783</v>
      </c>
      <c r="O1291" s="22">
        <f t="shared" si="224"/>
        <v>1.5513442757674385</v>
      </c>
      <c r="P1291" s="23">
        <f t="shared" si="225"/>
        <v>5755.6003379745225</v>
      </c>
      <c r="Q1291" s="23">
        <f>SUMIF(P$3:P1291, "&lt;0")</f>
        <v>-2083193.8689672917</v>
      </c>
      <c r="R1291" s="23">
        <f t="shared" si="226"/>
        <v>0.57866496360202546</v>
      </c>
      <c r="S1291" s="20">
        <f t="shared" si="227"/>
        <v>5755.6003379745225</v>
      </c>
      <c r="T1291" s="20">
        <f t="shared" si="228"/>
        <v>5.7556003379745224</v>
      </c>
      <c r="U1291" s="20">
        <f>(0.5*'Vehicle Data'!$C$3*(E1291^2-E1290^2))/1000</f>
        <v>-2.8400833333334377</v>
      </c>
      <c r="V1291" s="20">
        <f t="shared" si="230"/>
        <v>0.7524913580248378</v>
      </c>
      <c r="W1291" s="37">
        <f>SUM(V$3:V1291)/3600</f>
        <v>0.30386587928669401</v>
      </c>
      <c r="Y1291" s="3"/>
    </row>
    <row r="1292" spans="1:25" x14ac:dyDescent="0.3">
      <c r="A1292" s="10" t="s">
        <v>20</v>
      </c>
      <c r="B1292" s="10">
        <v>1289</v>
      </c>
      <c r="C1292" s="10">
        <v>267</v>
      </c>
      <c r="D1292" s="14">
        <v>77.3</v>
      </c>
      <c r="E1292" s="28">
        <f t="shared" si="222"/>
        <v>21.472222222222221</v>
      </c>
      <c r="F1292" s="28">
        <f>SUM(E$3:E1292)</f>
        <v>12520.555555555558</v>
      </c>
      <c r="G1292" s="33">
        <f t="shared" si="231"/>
        <v>-0.11111111111111072</v>
      </c>
      <c r="H1292" s="33">
        <f t="shared" si="229"/>
        <v>0</v>
      </c>
      <c r="I1292" s="35">
        <f>'Vehicle Data'!$C$8</f>
        <v>185.52672000000001</v>
      </c>
      <c r="J1292" s="35">
        <f>0.5*'Vehicle Data'!$C$4*'Vehicle Data'!$C$9*'Vehicle Data'!$C$6*(Calculations!E1292^2)</f>
        <v>231.95743819444442</v>
      </c>
      <c r="K1292" s="35">
        <f>'Vehicle Data'!$C$3*G1292</f>
        <v>-175.11111111111049</v>
      </c>
      <c r="L1292" s="35">
        <f t="shared" si="223"/>
        <v>242.37304708333394</v>
      </c>
      <c r="M1292" s="22">
        <f t="shared" si="221"/>
        <v>0</v>
      </c>
      <c r="N1292" s="22">
        <f>SUM(M$3:M1292)</f>
        <v>5584839.3927627783</v>
      </c>
      <c r="O1292" s="22">
        <f t="shared" si="224"/>
        <v>1.5513442757674385</v>
      </c>
      <c r="P1292" s="23">
        <f t="shared" si="225"/>
        <v>5204.2879276504755</v>
      </c>
      <c r="Q1292" s="23">
        <f>SUMIF(P$3:P1292, "&lt;0")</f>
        <v>-2083193.8689672917</v>
      </c>
      <c r="R1292" s="23">
        <f t="shared" si="226"/>
        <v>0.57866496360202546</v>
      </c>
      <c r="S1292" s="20">
        <f t="shared" si="227"/>
        <v>5204.2879276504755</v>
      </c>
      <c r="T1292" s="20">
        <f t="shared" si="228"/>
        <v>5.2042879276504754</v>
      </c>
      <c r="U1292" s="20">
        <f>(0.5*'Vehicle Data'!$C$3*(E1292^2-E1291^2))/1000</f>
        <v>-3.7697530864197519</v>
      </c>
      <c r="V1292" s="20">
        <f t="shared" si="230"/>
        <v>0.74373580246905147</v>
      </c>
      <c r="W1292" s="37">
        <f>SUM(V$3:V1292)/3600</f>
        <v>0.30407247256515763</v>
      </c>
      <c r="Y1292" s="3"/>
    </row>
    <row r="1293" spans="1:25" x14ac:dyDescent="0.3">
      <c r="A1293" s="10" t="s">
        <v>20</v>
      </c>
      <c r="B1293" s="10">
        <v>1290</v>
      </c>
      <c r="C1293" s="10">
        <v>268</v>
      </c>
      <c r="D1293" s="14">
        <v>76.900000000000006</v>
      </c>
      <c r="E1293" s="28">
        <f t="shared" si="222"/>
        <v>21.361111111111111</v>
      </c>
      <c r="F1293" s="28">
        <f>SUM(E$3:E1293)</f>
        <v>12541.91666666667</v>
      </c>
      <c r="G1293" s="33">
        <f t="shared" si="231"/>
        <v>-9.7222222222222612E-2</v>
      </c>
      <c r="H1293" s="33">
        <f t="shared" si="229"/>
        <v>6.944444444444052E-3</v>
      </c>
      <c r="I1293" s="35">
        <f>'Vehicle Data'!$C$8</f>
        <v>185.52672000000001</v>
      </c>
      <c r="J1293" s="35">
        <f>0.5*'Vehicle Data'!$C$4*'Vehicle Data'!$C$9*'Vehicle Data'!$C$6*(Calculations!E1293^2)</f>
        <v>229.56305486111108</v>
      </c>
      <c r="K1293" s="35">
        <f>'Vehicle Data'!$C$3*G1293</f>
        <v>-153.22222222222283</v>
      </c>
      <c r="L1293" s="35">
        <f t="shared" si="223"/>
        <v>261.86755263888824</v>
      </c>
      <c r="M1293" s="22">
        <f t="shared" si="221"/>
        <v>0</v>
      </c>
      <c r="N1293" s="22">
        <f>SUM(M$3:M1293)</f>
        <v>5584839.3927627783</v>
      </c>
      <c r="O1293" s="22">
        <f t="shared" si="224"/>
        <v>1.5513442757674385</v>
      </c>
      <c r="P1293" s="23">
        <f t="shared" si="225"/>
        <v>5593.7818883140289</v>
      </c>
      <c r="Q1293" s="23">
        <f>SUMIF(P$3:P1293, "&lt;0")</f>
        <v>-2083193.8689672917</v>
      </c>
      <c r="R1293" s="23">
        <f t="shared" si="226"/>
        <v>0.57866496360202546</v>
      </c>
      <c r="S1293" s="20">
        <f t="shared" si="227"/>
        <v>5593.7818883140289</v>
      </c>
      <c r="T1293" s="20">
        <f t="shared" si="228"/>
        <v>5.5937818883140293</v>
      </c>
      <c r="U1293" s="20">
        <f>(0.5*'Vehicle Data'!$C$3*(E1293^2-E1292^2))/1000</f>
        <v>-3.7502962962962796</v>
      </c>
      <c r="V1293" s="20">
        <f t="shared" si="230"/>
        <v>0</v>
      </c>
      <c r="W1293" s="37">
        <f>SUM(V$3:V1293)/3600</f>
        <v>0.30407247256515763</v>
      </c>
      <c r="Y1293" s="3"/>
    </row>
    <row r="1294" spans="1:25" x14ac:dyDescent="0.3">
      <c r="A1294" s="10" t="s">
        <v>20</v>
      </c>
      <c r="B1294" s="10">
        <v>1291</v>
      </c>
      <c r="C1294" s="10">
        <v>269</v>
      </c>
      <c r="D1294" s="14">
        <v>76.599999999999994</v>
      </c>
      <c r="E1294" s="28">
        <f t="shared" si="222"/>
        <v>21.277777777777775</v>
      </c>
      <c r="F1294" s="28">
        <f>SUM(E$3:E1294)</f>
        <v>12563.194444444447</v>
      </c>
      <c r="G1294" s="33">
        <f t="shared" si="231"/>
        <v>-9.7222222222222612E-2</v>
      </c>
      <c r="H1294" s="33">
        <f t="shared" si="229"/>
        <v>-1.3888888888888097E-2</v>
      </c>
      <c r="I1294" s="35">
        <f>'Vehicle Data'!$C$8</f>
        <v>185.52672000000001</v>
      </c>
      <c r="J1294" s="35">
        <f>0.5*'Vehicle Data'!$C$4*'Vehicle Data'!$C$9*'Vehicle Data'!$C$6*(Calculations!E1294^2)</f>
        <v>227.77541944444437</v>
      </c>
      <c r="K1294" s="35">
        <f>'Vehicle Data'!$C$3*G1294</f>
        <v>-153.22222222222283</v>
      </c>
      <c r="L1294" s="35">
        <f t="shared" si="223"/>
        <v>260.07991722222152</v>
      </c>
      <c r="M1294" s="22">
        <f t="shared" si="221"/>
        <v>0</v>
      </c>
      <c r="N1294" s="22">
        <f>SUM(M$3:M1294)</f>
        <v>5584839.3927627783</v>
      </c>
      <c r="O1294" s="22">
        <f t="shared" si="224"/>
        <v>1.5513442757674385</v>
      </c>
      <c r="P1294" s="23">
        <f t="shared" si="225"/>
        <v>5533.9226831172682</v>
      </c>
      <c r="Q1294" s="23">
        <f>SUMIF(P$3:P1294, "&lt;0")</f>
        <v>-2083193.8689672917</v>
      </c>
      <c r="R1294" s="23">
        <f t="shared" si="226"/>
        <v>0.57866496360202546</v>
      </c>
      <c r="S1294" s="20">
        <f t="shared" si="227"/>
        <v>5533.9226831172682</v>
      </c>
      <c r="T1294" s="20">
        <f t="shared" si="228"/>
        <v>5.5339226831172681</v>
      </c>
      <c r="U1294" s="20">
        <f>(0.5*'Vehicle Data'!$C$3*(E1294^2-E1293^2))/1000</f>
        <v>-2.7999537037037654</v>
      </c>
      <c r="V1294" s="20">
        <f t="shared" si="230"/>
        <v>0</v>
      </c>
      <c r="W1294" s="37">
        <f>SUM(V$3:V1294)/3600</f>
        <v>0.30407247256515763</v>
      </c>
      <c r="Y1294" s="3"/>
    </row>
    <row r="1295" spans="1:25" x14ac:dyDescent="0.3">
      <c r="A1295" s="10" t="s">
        <v>20</v>
      </c>
      <c r="B1295" s="10">
        <v>1292</v>
      </c>
      <c r="C1295" s="10">
        <v>270</v>
      </c>
      <c r="D1295" s="14">
        <v>76.2</v>
      </c>
      <c r="E1295" s="28">
        <f t="shared" si="222"/>
        <v>21.166666666666668</v>
      </c>
      <c r="F1295" s="28">
        <f>SUM(E$3:E1295)</f>
        <v>12584.361111111113</v>
      </c>
      <c r="G1295" s="33">
        <f t="shared" si="231"/>
        <v>-0.12499999999999881</v>
      </c>
      <c r="H1295" s="33">
        <f t="shared" si="229"/>
        <v>-2.0833333333333141E-2</v>
      </c>
      <c r="I1295" s="35">
        <f>'Vehicle Data'!$C$8</f>
        <v>185.52672000000001</v>
      </c>
      <c r="J1295" s="35">
        <f>0.5*'Vehicle Data'!$C$4*'Vehicle Data'!$C$9*'Vehicle Data'!$C$6*(Calculations!E1295^2)</f>
        <v>225.40277500000002</v>
      </c>
      <c r="K1295" s="35">
        <f>'Vehicle Data'!$C$3*G1295</f>
        <v>-196.99999999999812</v>
      </c>
      <c r="L1295" s="35">
        <f t="shared" si="223"/>
        <v>213.92949500000191</v>
      </c>
      <c r="M1295" s="22">
        <f t="shared" si="221"/>
        <v>0</v>
      </c>
      <c r="N1295" s="22">
        <f>SUM(M$3:M1295)</f>
        <v>5584839.3927627783</v>
      </c>
      <c r="O1295" s="22">
        <f t="shared" si="224"/>
        <v>1.5513442757674385</v>
      </c>
      <c r="P1295" s="23">
        <f t="shared" si="225"/>
        <v>4528.174310833374</v>
      </c>
      <c r="Q1295" s="23">
        <f>SUMIF(P$3:P1295, "&lt;0")</f>
        <v>-2083193.8689672917</v>
      </c>
      <c r="R1295" s="23">
        <f t="shared" si="226"/>
        <v>0.57866496360202546</v>
      </c>
      <c r="S1295" s="20">
        <f t="shared" si="227"/>
        <v>4528.174310833374</v>
      </c>
      <c r="T1295" s="20">
        <f t="shared" si="228"/>
        <v>4.5281743108333741</v>
      </c>
      <c r="U1295" s="20">
        <f>(0.5*'Vehicle Data'!$C$3*(E1295^2-E1294^2))/1000</f>
        <v>-3.7162469135801137</v>
      </c>
      <c r="V1295" s="20">
        <f t="shared" si="230"/>
        <v>0.73303456790107868</v>
      </c>
      <c r="W1295" s="37">
        <f>SUM(V$3:V1295)/3600</f>
        <v>0.3042760932784635</v>
      </c>
      <c r="Y1295" s="3"/>
    </row>
    <row r="1296" spans="1:25" x14ac:dyDescent="0.3">
      <c r="A1296" s="10" t="s">
        <v>20</v>
      </c>
      <c r="B1296" s="10">
        <v>1293</v>
      </c>
      <c r="C1296" s="10">
        <v>271</v>
      </c>
      <c r="D1296" s="14">
        <v>75.7</v>
      </c>
      <c r="E1296" s="28">
        <f t="shared" si="222"/>
        <v>21.027777777777779</v>
      </c>
      <c r="F1296" s="28">
        <f>SUM(E$3:E1296)</f>
        <v>12605.388888888891</v>
      </c>
      <c r="G1296" s="33">
        <f t="shared" si="231"/>
        <v>-0.1388888888888889</v>
      </c>
      <c r="H1296" s="33">
        <f t="shared" si="229"/>
        <v>-6.9444444444450443E-3</v>
      </c>
      <c r="I1296" s="35">
        <f>'Vehicle Data'!$C$8</f>
        <v>185.52672000000001</v>
      </c>
      <c r="J1296" s="35">
        <f>0.5*'Vehicle Data'!$C$4*'Vehicle Data'!$C$9*'Vehicle Data'!$C$6*(Calculations!E1296^2)</f>
        <v>222.45443819444446</v>
      </c>
      <c r="K1296" s="35">
        <f>'Vehicle Data'!$C$3*G1296</f>
        <v>-218.88888888888889</v>
      </c>
      <c r="L1296" s="35">
        <f t="shared" si="223"/>
        <v>189.09226930555556</v>
      </c>
      <c r="M1296" s="22">
        <f t="shared" si="221"/>
        <v>0</v>
      </c>
      <c r="N1296" s="22">
        <f>SUM(M$3:M1296)</f>
        <v>5584839.3927627783</v>
      </c>
      <c r="O1296" s="22">
        <f t="shared" si="224"/>
        <v>1.5513442757674385</v>
      </c>
      <c r="P1296" s="23">
        <f t="shared" si="225"/>
        <v>3976.1902184529322</v>
      </c>
      <c r="Q1296" s="23">
        <f>SUMIF(P$3:P1296, "&lt;0")</f>
        <v>-2083193.8689672917</v>
      </c>
      <c r="R1296" s="23">
        <f t="shared" si="226"/>
        <v>0.57866496360202546</v>
      </c>
      <c r="S1296" s="20">
        <f t="shared" si="227"/>
        <v>3976.1902184529322</v>
      </c>
      <c r="T1296" s="20">
        <f t="shared" si="228"/>
        <v>3.9761902184529321</v>
      </c>
      <c r="U1296" s="20">
        <f>(0.5*'Vehicle Data'!$C$3*(E1296^2-E1295^2))/1000</f>
        <v>-4.6179475308642157</v>
      </c>
      <c r="V1296" s="20">
        <f t="shared" si="230"/>
        <v>0.72136049382728162</v>
      </c>
      <c r="W1296" s="37">
        <f>SUM(V$3:V1296)/3600</f>
        <v>0.30447647119341548</v>
      </c>
      <c r="Y1296" s="3"/>
    </row>
    <row r="1297" spans="1:25" x14ac:dyDescent="0.3">
      <c r="A1297" s="10" t="s">
        <v>20</v>
      </c>
      <c r="B1297" s="10">
        <v>1294</v>
      </c>
      <c r="C1297" s="10">
        <v>272</v>
      </c>
      <c r="D1297" s="14">
        <v>75.2</v>
      </c>
      <c r="E1297" s="28">
        <f t="shared" si="222"/>
        <v>20.888888888888889</v>
      </c>
      <c r="F1297" s="28">
        <f>SUM(E$3:E1297)</f>
        <v>12626.277777777779</v>
      </c>
      <c r="G1297" s="33">
        <f t="shared" si="231"/>
        <v>-0.1388888888888889</v>
      </c>
      <c r="H1297" s="33">
        <f t="shared" si="229"/>
        <v>1.3888888888889089E-2</v>
      </c>
      <c r="I1297" s="35">
        <f>'Vehicle Data'!$C$8</f>
        <v>185.52672000000001</v>
      </c>
      <c r="J1297" s="35">
        <f>0.5*'Vehicle Data'!$C$4*'Vehicle Data'!$C$9*'Vehicle Data'!$C$6*(Calculations!E1297^2)</f>
        <v>219.52551111111111</v>
      </c>
      <c r="K1297" s="35">
        <f>'Vehicle Data'!$C$3*G1297</f>
        <v>-218.88888888888889</v>
      </c>
      <c r="L1297" s="35">
        <f t="shared" si="223"/>
        <v>186.16334222222227</v>
      </c>
      <c r="M1297" s="22">
        <f t="shared" si="221"/>
        <v>0</v>
      </c>
      <c r="N1297" s="22">
        <f>SUM(M$3:M1297)</f>
        <v>5584839.3927627783</v>
      </c>
      <c r="O1297" s="22">
        <f t="shared" si="224"/>
        <v>1.5513442757674385</v>
      </c>
      <c r="P1297" s="23">
        <f t="shared" si="225"/>
        <v>3888.7453708641988</v>
      </c>
      <c r="Q1297" s="23">
        <f>SUMIF(P$3:P1297, "&lt;0")</f>
        <v>-2083193.8689672917</v>
      </c>
      <c r="R1297" s="23">
        <f t="shared" si="226"/>
        <v>0.57866496360202546</v>
      </c>
      <c r="S1297" s="20">
        <f t="shared" si="227"/>
        <v>3888.7453708641988</v>
      </c>
      <c r="T1297" s="20">
        <f t="shared" si="228"/>
        <v>3.8887453708641986</v>
      </c>
      <c r="U1297" s="20">
        <f>(0.5*'Vehicle Data'!$C$3*(E1297^2-E1296^2))/1000</f>
        <v>-4.5875462962963249</v>
      </c>
      <c r="V1297" s="20">
        <f t="shared" si="230"/>
        <v>0</v>
      </c>
      <c r="W1297" s="37">
        <f>SUM(V$3:V1297)/3600</f>
        <v>0.30447647119341548</v>
      </c>
      <c r="Y1297" s="3"/>
    </row>
    <row r="1298" spans="1:25" x14ac:dyDescent="0.3">
      <c r="A1298" s="10" t="s">
        <v>20</v>
      </c>
      <c r="B1298" s="10">
        <v>1295</v>
      </c>
      <c r="C1298" s="10">
        <v>273</v>
      </c>
      <c r="D1298" s="14">
        <v>74.7</v>
      </c>
      <c r="E1298" s="28">
        <f t="shared" si="222"/>
        <v>20.75</v>
      </c>
      <c r="F1298" s="28">
        <f>SUM(E$3:E1298)</f>
        <v>12647.027777777779</v>
      </c>
      <c r="G1298" s="33">
        <f t="shared" si="231"/>
        <v>-0.11111111111111072</v>
      </c>
      <c r="H1298" s="33">
        <f t="shared" si="229"/>
        <v>4.1666666666666276E-2</v>
      </c>
      <c r="I1298" s="35">
        <f>'Vehicle Data'!$C$8</f>
        <v>185.52672000000001</v>
      </c>
      <c r="J1298" s="35">
        <f>0.5*'Vehicle Data'!$C$4*'Vehicle Data'!$C$9*'Vehicle Data'!$C$6*(Calculations!E1298^2)</f>
        <v>216.61599375</v>
      </c>
      <c r="K1298" s="35">
        <f>'Vehicle Data'!$C$3*G1298</f>
        <v>-175.11111111111049</v>
      </c>
      <c r="L1298" s="35">
        <f t="shared" si="223"/>
        <v>227.0316026388895</v>
      </c>
      <c r="M1298" s="22">
        <f t="shared" si="221"/>
        <v>0</v>
      </c>
      <c r="N1298" s="22">
        <f>SUM(M$3:M1298)</f>
        <v>5584839.3927627783</v>
      </c>
      <c r="O1298" s="22">
        <f t="shared" si="224"/>
        <v>1.5513442757674385</v>
      </c>
      <c r="P1298" s="23">
        <f t="shared" si="225"/>
        <v>4710.9057547569573</v>
      </c>
      <c r="Q1298" s="23">
        <f>SUMIF(P$3:P1298, "&lt;0")</f>
        <v>-2083193.8689672917</v>
      </c>
      <c r="R1298" s="23">
        <f t="shared" si="226"/>
        <v>0.57866496360202546</v>
      </c>
      <c r="S1298" s="20">
        <f t="shared" si="227"/>
        <v>4710.9057547569573</v>
      </c>
      <c r="T1298" s="20">
        <f t="shared" si="228"/>
        <v>4.7109057547569577</v>
      </c>
      <c r="U1298" s="20">
        <f>(0.5*'Vehicle Data'!$C$3*(E1298^2-E1297^2))/1000</f>
        <v>-4.557145061728388</v>
      </c>
      <c r="V1298" s="20">
        <f t="shared" si="230"/>
        <v>0</v>
      </c>
      <c r="W1298" s="37">
        <f>SUM(V$3:V1298)/3600</f>
        <v>0.30447647119341548</v>
      </c>
      <c r="Y1298" s="3"/>
    </row>
    <row r="1299" spans="1:25" x14ac:dyDescent="0.3">
      <c r="A1299" s="10" t="s">
        <v>20</v>
      </c>
      <c r="B1299" s="10">
        <v>1296</v>
      </c>
      <c r="C1299" s="10">
        <v>274</v>
      </c>
      <c r="D1299" s="14">
        <v>74.400000000000006</v>
      </c>
      <c r="E1299" s="28">
        <f t="shared" si="222"/>
        <v>20.666666666666668</v>
      </c>
      <c r="F1299" s="28">
        <f>SUM(E$3:E1299)</f>
        <v>12667.694444444445</v>
      </c>
      <c r="G1299" s="33">
        <f t="shared" si="231"/>
        <v>-5.5555555555556344E-2</v>
      </c>
      <c r="H1299" s="33">
        <f t="shared" si="229"/>
        <v>5.5555555555555358E-2</v>
      </c>
      <c r="I1299" s="35">
        <f>'Vehicle Data'!$C$8</f>
        <v>185.52672000000001</v>
      </c>
      <c r="J1299" s="35">
        <f>0.5*'Vehicle Data'!$C$4*'Vehicle Data'!$C$9*'Vehicle Data'!$C$6*(Calculations!E1299^2)</f>
        <v>214.87960000000001</v>
      </c>
      <c r="K1299" s="35">
        <f>'Vehicle Data'!$C$3*G1299</f>
        <v>-87.555555555556793</v>
      </c>
      <c r="L1299" s="35">
        <f t="shared" si="223"/>
        <v>312.85076444444326</v>
      </c>
      <c r="M1299" s="22">
        <f t="shared" si="221"/>
        <v>0</v>
      </c>
      <c r="N1299" s="22">
        <f>SUM(M$3:M1299)</f>
        <v>5584839.3927627783</v>
      </c>
      <c r="O1299" s="22">
        <f t="shared" si="224"/>
        <v>1.5513442757674385</v>
      </c>
      <c r="P1299" s="23">
        <f t="shared" si="225"/>
        <v>6465.5824651851608</v>
      </c>
      <c r="Q1299" s="23">
        <f>SUMIF(P$3:P1299, "&lt;0")</f>
        <v>-2083193.8689672917</v>
      </c>
      <c r="R1299" s="23">
        <f t="shared" si="226"/>
        <v>0.57866496360202546</v>
      </c>
      <c r="S1299" s="20">
        <f t="shared" si="227"/>
        <v>6465.5824651851608</v>
      </c>
      <c r="T1299" s="20">
        <f t="shared" si="228"/>
        <v>6.465582465185161</v>
      </c>
      <c r="U1299" s="20">
        <f>(0.5*'Vehicle Data'!$C$3*(E1299^2-E1298^2))/1000</f>
        <v>-2.71969444444442</v>
      </c>
      <c r="V1299" s="20">
        <f t="shared" si="230"/>
        <v>0</v>
      </c>
      <c r="W1299" s="37">
        <f>SUM(V$3:V1299)/3600</f>
        <v>0.30447647119341548</v>
      </c>
      <c r="Y1299" s="3"/>
    </row>
    <row r="1300" spans="1:25" x14ac:dyDescent="0.3">
      <c r="A1300" s="10" t="s">
        <v>20</v>
      </c>
      <c r="B1300" s="10">
        <v>1297</v>
      </c>
      <c r="C1300" s="10">
        <v>275</v>
      </c>
      <c r="D1300" s="14">
        <v>74.3</v>
      </c>
      <c r="E1300" s="28">
        <f t="shared" si="222"/>
        <v>20.638888888888889</v>
      </c>
      <c r="F1300" s="28">
        <f>SUM(E$3:E1300)</f>
        <v>12688.333333333334</v>
      </c>
      <c r="G1300" s="33">
        <f t="shared" si="231"/>
        <v>0</v>
      </c>
      <c r="H1300" s="33">
        <f t="shared" si="229"/>
        <v>4.8611111111111306E-2</v>
      </c>
      <c r="I1300" s="35">
        <f>'Vehicle Data'!$C$8</f>
        <v>185.52672000000001</v>
      </c>
      <c r="J1300" s="35">
        <f>0.5*'Vehicle Data'!$C$4*'Vehicle Data'!$C$9*'Vehicle Data'!$C$6*(Calculations!E1300^2)</f>
        <v>214.30235486111113</v>
      </c>
      <c r="K1300" s="35">
        <f>'Vehicle Data'!$C$3*G1300</f>
        <v>0</v>
      </c>
      <c r="L1300" s="35">
        <f t="shared" si="223"/>
        <v>399.82907486111117</v>
      </c>
      <c r="M1300" s="22">
        <f t="shared" si="221"/>
        <v>0</v>
      </c>
      <c r="N1300" s="22">
        <f>SUM(M$3:M1300)</f>
        <v>5584839.3927627783</v>
      </c>
      <c r="O1300" s="22">
        <f t="shared" si="224"/>
        <v>1.5513442757674385</v>
      </c>
      <c r="P1300" s="23">
        <f t="shared" si="225"/>
        <v>0</v>
      </c>
      <c r="Q1300" s="23">
        <f>SUMIF(P$3:P1300, "&lt;0")</f>
        <v>-2083193.8689672917</v>
      </c>
      <c r="R1300" s="23">
        <f t="shared" si="226"/>
        <v>0.57866496360202546</v>
      </c>
      <c r="S1300" s="20">
        <f t="shared" si="227"/>
        <v>0</v>
      </c>
      <c r="T1300" s="20">
        <f t="shared" si="228"/>
        <v>8.2520278506057103</v>
      </c>
      <c r="U1300" s="20">
        <f>(0.5*'Vehicle Data'!$C$3*(E1300^2-E1299^2))/1000</f>
        <v>-0.90413271604937995</v>
      </c>
      <c r="V1300" s="20">
        <f t="shared" si="230"/>
        <v>0</v>
      </c>
      <c r="W1300" s="37">
        <f>SUM(V$3:V1300)/3600</f>
        <v>0.30447647119341548</v>
      </c>
      <c r="Y1300" s="3"/>
    </row>
    <row r="1301" spans="1:25" x14ac:dyDescent="0.3">
      <c r="A1301" s="10" t="s">
        <v>20</v>
      </c>
      <c r="B1301" s="10">
        <v>1298</v>
      </c>
      <c r="C1301" s="10">
        <v>276</v>
      </c>
      <c r="D1301" s="14">
        <v>74.400000000000006</v>
      </c>
      <c r="E1301" s="28">
        <f t="shared" si="222"/>
        <v>20.666666666666668</v>
      </c>
      <c r="F1301" s="28">
        <f>SUM(E$3:E1301)</f>
        <v>12709</v>
      </c>
      <c r="G1301" s="33">
        <f t="shared" si="231"/>
        <v>4.1666666666666269E-2</v>
      </c>
      <c r="H1301" s="33">
        <f t="shared" si="229"/>
        <v>3.4722222222222224E-2</v>
      </c>
      <c r="I1301" s="35">
        <f>'Vehicle Data'!$C$8</f>
        <v>185.52672000000001</v>
      </c>
      <c r="J1301" s="35">
        <f>0.5*'Vehicle Data'!$C$4*'Vehicle Data'!$C$9*'Vehicle Data'!$C$6*(Calculations!E1301^2)</f>
        <v>214.87960000000001</v>
      </c>
      <c r="K1301" s="35">
        <f>'Vehicle Data'!$C$3*G1301</f>
        <v>65.666666666666046</v>
      </c>
      <c r="L1301" s="35">
        <f t="shared" si="223"/>
        <v>466.07298666666611</v>
      </c>
      <c r="M1301" s="22">
        <f t="shared" si="221"/>
        <v>9632.1750577777675</v>
      </c>
      <c r="N1301" s="22">
        <f>SUM(M$3:M1301)</f>
        <v>5594471.5678205565</v>
      </c>
      <c r="O1301" s="22">
        <f t="shared" si="224"/>
        <v>1.5540198799501546</v>
      </c>
      <c r="P1301" s="23">
        <f t="shared" si="225"/>
        <v>0</v>
      </c>
      <c r="Q1301" s="23">
        <f>SUMIF(P$3:P1301, "&lt;0")</f>
        <v>-2083193.8689672917</v>
      </c>
      <c r="R1301" s="23">
        <f t="shared" si="226"/>
        <v>0.57866496360202546</v>
      </c>
      <c r="S1301" s="20">
        <f t="shared" si="227"/>
        <v>9632.1750577777675</v>
      </c>
      <c r="T1301" s="20">
        <f t="shared" si="228"/>
        <v>9.6321750577777667</v>
      </c>
      <c r="U1301" s="20">
        <f>(0.5*'Vehicle Data'!$C$3*(E1301^2-E1300^2))/1000</f>
        <v>0.90413271604937995</v>
      </c>
      <c r="V1301" s="20">
        <f t="shared" si="230"/>
        <v>0</v>
      </c>
      <c r="W1301" s="37">
        <f>SUM(V$3:V1301)/3600</f>
        <v>0.30447647119341548</v>
      </c>
      <c r="Y1301" s="3"/>
    </row>
    <row r="1302" spans="1:25" x14ac:dyDescent="0.3">
      <c r="A1302" s="10" t="s">
        <v>20</v>
      </c>
      <c r="B1302" s="10">
        <v>1299</v>
      </c>
      <c r="C1302" s="10">
        <v>277</v>
      </c>
      <c r="D1302" s="14">
        <v>74.599999999999994</v>
      </c>
      <c r="E1302" s="28">
        <f t="shared" si="222"/>
        <v>20.722222222222221</v>
      </c>
      <c r="F1302" s="28">
        <f>SUM(E$3:E1302)</f>
        <v>12729.722222222223</v>
      </c>
      <c r="G1302" s="33">
        <f t="shared" si="231"/>
        <v>6.9444444444444448E-2</v>
      </c>
      <c r="H1302" s="33">
        <f t="shared" si="229"/>
        <v>1.3888888888889089E-2</v>
      </c>
      <c r="I1302" s="35">
        <f>'Vehicle Data'!$C$8</f>
        <v>185.52672000000001</v>
      </c>
      <c r="J1302" s="35">
        <f>0.5*'Vehicle Data'!$C$4*'Vehicle Data'!$C$9*'Vehicle Data'!$C$6*(Calculations!E1302^2)</f>
        <v>216.03641944444442</v>
      </c>
      <c r="K1302" s="35">
        <f>'Vehicle Data'!$C$3*G1302</f>
        <v>109.44444444444444</v>
      </c>
      <c r="L1302" s="35">
        <f t="shared" si="223"/>
        <v>511.00758388888892</v>
      </c>
      <c r="M1302" s="22">
        <f t="shared" si="221"/>
        <v>10589.21271058642</v>
      </c>
      <c r="N1302" s="22">
        <f>SUM(M$3:M1302)</f>
        <v>5605060.7805311428</v>
      </c>
      <c r="O1302" s="22">
        <f t="shared" si="224"/>
        <v>1.5569613279253174</v>
      </c>
      <c r="P1302" s="23">
        <f t="shared" si="225"/>
        <v>0</v>
      </c>
      <c r="Q1302" s="23">
        <f>SUMIF(P$3:P1302, "&lt;0")</f>
        <v>-2083193.8689672917</v>
      </c>
      <c r="R1302" s="23">
        <f t="shared" si="226"/>
        <v>0.57866496360202546</v>
      </c>
      <c r="S1302" s="20">
        <f t="shared" si="227"/>
        <v>10589.21271058642</v>
      </c>
      <c r="T1302" s="20">
        <f t="shared" si="228"/>
        <v>10.58921271058642</v>
      </c>
      <c r="U1302" s="20">
        <f>(0.5*'Vehicle Data'!$C$3*(E1302^2-E1301^2))/1000</f>
        <v>1.8119135802468549</v>
      </c>
      <c r="V1302" s="20">
        <f t="shared" si="230"/>
        <v>0</v>
      </c>
      <c r="W1302" s="37">
        <f>SUM(V$3:V1302)/3600</f>
        <v>0.30447647119341548</v>
      </c>
      <c r="Y1302" s="3"/>
    </row>
    <row r="1303" spans="1:25" x14ac:dyDescent="0.3">
      <c r="A1303" s="10" t="s">
        <v>20</v>
      </c>
      <c r="B1303" s="10">
        <v>1300</v>
      </c>
      <c r="C1303" s="10">
        <v>278</v>
      </c>
      <c r="D1303" s="14">
        <v>74.900000000000006</v>
      </c>
      <c r="E1303" s="28">
        <f t="shared" si="222"/>
        <v>20.805555555555557</v>
      </c>
      <c r="F1303" s="28">
        <f>SUM(E$3:E1303)</f>
        <v>12750.527777777777</v>
      </c>
      <c r="G1303" s="33">
        <f t="shared" si="231"/>
        <v>6.9444444444444448E-2</v>
      </c>
      <c r="H1303" s="33">
        <f t="shared" si="229"/>
        <v>-6.9444444444450373E-3</v>
      </c>
      <c r="I1303" s="35">
        <f>'Vehicle Data'!$C$8</f>
        <v>185.52672000000001</v>
      </c>
      <c r="J1303" s="35">
        <f>0.5*'Vehicle Data'!$C$4*'Vehicle Data'!$C$9*'Vehicle Data'!$C$6*(Calculations!E1303^2)</f>
        <v>217.77747152777781</v>
      </c>
      <c r="K1303" s="35">
        <f>'Vehicle Data'!$C$3*G1303</f>
        <v>109.44444444444444</v>
      </c>
      <c r="L1303" s="35">
        <f t="shared" si="223"/>
        <v>512.74863597222225</v>
      </c>
      <c r="M1303" s="22">
        <f t="shared" si="221"/>
        <v>10668.020231755403</v>
      </c>
      <c r="N1303" s="22">
        <f>SUM(M$3:M1303)</f>
        <v>5615728.8007628983</v>
      </c>
      <c r="O1303" s="22">
        <f t="shared" si="224"/>
        <v>1.5599246668785829</v>
      </c>
      <c r="P1303" s="23">
        <f t="shared" si="225"/>
        <v>0</v>
      </c>
      <c r="Q1303" s="23">
        <f>SUMIF(P$3:P1303, "&lt;0")</f>
        <v>-2083193.8689672917</v>
      </c>
      <c r="R1303" s="23">
        <f t="shared" si="226"/>
        <v>0.57866496360202546</v>
      </c>
      <c r="S1303" s="20">
        <f t="shared" si="227"/>
        <v>10668.020231755403</v>
      </c>
      <c r="T1303" s="20">
        <f t="shared" si="228"/>
        <v>10.668020231755403</v>
      </c>
      <c r="U1303" s="20">
        <f>(0.5*'Vehicle Data'!$C$3*(E1303^2-E1302^2))/1000</f>
        <v>2.7269907407408338</v>
      </c>
      <c r="V1303" s="20">
        <f t="shared" si="230"/>
        <v>0</v>
      </c>
      <c r="W1303" s="37">
        <f>SUM(V$3:V1303)/3600</f>
        <v>0.30447647119341548</v>
      </c>
      <c r="Y1303" s="3"/>
    </row>
    <row r="1304" spans="1:25" x14ac:dyDescent="0.3">
      <c r="A1304" s="10" t="s">
        <v>20</v>
      </c>
      <c r="B1304" s="10">
        <v>1301</v>
      </c>
      <c r="C1304" s="10">
        <v>279</v>
      </c>
      <c r="D1304" s="14">
        <v>75.099999999999994</v>
      </c>
      <c r="E1304" s="28">
        <f t="shared" si="222"/>
        <v>20.861111111111111</v>
      </c>
      <c r="F1304" s="28">
        <f>SUM(E$3:E1304)</f>
        <v>12771.388888888889</v>
      </c>
      <c r="G1304" s="33">
        <f t="shared" si="231"/>
        <v>5.5555555555554373E-2</v>
      </c>
      <c r="H1304" s="33">
        <f t="shared" si="229"/>
        <v>-6.944444444444052E-3</v>
      </c>
      <c r="I1304" s="35">
        <f>'Vehicle Data'!$C$8</f>
        <v>185.52672000000001</v>
      </c>
      <c r="J1304" s="35">
        <f>0.5*'Vehicle Data'!$C$4*'Vehicle Data'!$C$9*'Vehicle Data'!$C$6*(Calculations!E1304^2)</f>
        <v>218.9420548611111</v>
      </c>
      <c r="K1304" s="35">
        <f>'Vehicle Data'!$C$3*G1304</f>
        <v>87.555555555553696</v>
      </c>
      <c r="L1304" s="35">
        <f t="shared" si="223"/>
        <v>492.02433041666484</v>
      </c>
      <c r="M1304" s="22">
        <f t="shared" si="221"/>
        <v>10264.174226192092</v>
      </c>
      <c r="N1304" s="22">
        <f>SUM(M$3:M1304)</f>
        <v>5625992.9749890901</v>
      </c>
      <c r="O1304" s="22">
        <f t="shared" si="224"/>
        <v>1.5627758263858584</v>
      </c>
      <c r="P1304" s="23">
        <f t="shared" si="225"/>
        <v>0</v>
      </c>
      <c r="Q1304" s="23">
        <f>SUMIF(P$3:P1304, "&lt;0")</f>
        <v>-2083193.8689672917</v>
      </c>
      <c r="R1304" s="23">
        <f t="shared" si="226"/>
        <v>0.57866496360202546</v>
      </c>
      <c r="S1304" s="20">
        <f t="shared" si="227"/>
        <v>10264.174226192092</v>
      </c>
      <c r="T1304" s="20">
        <f t="shared" si="228"/>
        <v>10.264174226192091</v>
      </c>
      <c r="U1304" s="20">
        <f>(0.5*'Vehicle Data'!$C$3*(E1304^2-E1303^2))/1000</f>
        <v>1.8240740740740027</v>
      </c>
      <c r="V1304" s="20">
        <f t="shared" si="230"/>
        <v>0.72233333333346494</v>
      </c>
      <c r="W1304" s="37">
        <f>SUM(V$3:V1304)/3600</f>
        <v>0.30467711934156366</v>
      </c>
      <c r="Y1304" s="3"/>
    </row>
    <row r="1305" spans="1:25" x14ac:dyDescent="0.3">
      <c r="A1305" s="10" t="s">
        <v>20</v>
      </c>
      <c r="B1305" s="10">
        <v>1302</v>
      </c>
      <c r="C1305" s="10">
        <v>280</v>
      </c>
      <c r="D1305" s="14">
        <v>75.3</v>
      </c>
      <c r="E1305" s="28">
        <f t="shared" si="222"/>
        <v>20.916666666666664</v>
      </c>
      <c r="F1305" s="28">
        <f>SUM(E$3:E1305)</f>
        <v>12792.305555555555</v>
      </c>
      <c r="G1305" s="33">
        <f t="shared" si="231"/>
        <v>5.5555555555556344E-2</v>
      </c>
      <c r="H1305" s="33">
        <f t="shared" si="229"/>
        <v>6.9444444444450373E-3</v>
      </c>
      <c r="I1305" s="35">
        <f>'Vehicle Data'!$C$8</f>
        <v>185.52672000000001</v>
      </c>
      <c r="J1305" s="35">
        <f>0.5*'Vehicle Data'!$C$4*'Vehicle Data'!$C$9*'Vehicle Data'!$C$6*(Calculations!E1305^2)</f>
        <v>220.10974374999995</v>
      </c>
      <c r="K1305" s="35">
        <f>'Vehicle Data'!$C$3*G1305</f>
        <v>87.555555555556793</v>
      </c>
      <c r="L1305" s="35">
        <f t="shared" si="223"/>
        <v>493.19201930555676</v>
      </c>
      <c r="M1305" s="22">
        <f t="shared" si="221"/>
        <v>10315.933070474561</v>
      </c>
      <c r="N1305" s="22">
        <f>SUM(M$3:M1305)</f>
        <v>5636308.9080595644</v>
      </c>
      <c r="O1305" s="22">
        <f t="shared" si="224"/>
        <v>1.5656413633498789</v>
      </c>
      <c r="P1305" s="23">
        <f t="shared" si="225"/>
        <v>0</v>
      </c>
      <c r="Q1305" s="23">
        <f>SUMIF(P$3:P1305, "&lt;0")</f>
        <v>-2083193.8689672917</v>
      </c>
      <c r="R1305" s="23">
        <f t="shared" si="226"/>
        <v>0.57866496360202546</v>
      </c>
      <c r="S1305" s="20">
        <f t="shared" si="227"/>
        <v>10315.933070474561</v>
      </c>
      <c r="T1305" s="20">
        <f t="shared" si="228"/>
        <v>10.315933070474561</v>
      </c>
      <c r="U1305" s="20">
        <f>(0.5*'Vehicle Data'!$C$3*(E1305^2-E1304^2))/1000</f>
        <v>1.8289382716048708</v>
      </c>
      <c r="V1305" s="20">
        <f t="shared" si="230"/>
        <v>0</v>
      </c>
      <c r="W1305" s="37">
        <f>SUM(V$3:V1305)/3600</f>
        <v>0.30467711934156366</v>
      </c>
      <c r="Y1305" s="3"/>
    </row>
    <row r="1306" spans="1:25" x14ac:dyDescent="0.3">
      <c r="A1306" s="10" t="s">
        <v>20</v>
      </c>
      <c r="B1306" s="10">
        <v>1303</v>
      </c>
      <c r="C1306" s="10">
        <v>281</v>
      </c>
      <c r="D1306" s="14">
        <v>75.5</v>
      </c>
      <c r="E1306" s="28">
        <f t="shared" si="222"/>
        <v>20.972222222222221</v>
      </c>
      <c r="F1306" s="28">
        <f>SUM(E$3:E1306)</f>
        <v>12813.277777777777</v>
      </c>
      <c r="G1306" s="33">
        <f t="shared" si="231"/>
        <v>6.9444444444444448E-2</v>
      </c>
      <c r="H1306" s="33">
        <f t="shared" si="229"/>
        <v>0</v>
      </c>
      <c r="I1306" s="35">
        <f>'Vehicle Data'!$C$8</f>
        <v>185.52672000000001</v>
      </c>
      <c r="J1306" s="35">
        <f>0.5*'Vehicle Data'!$C$4*'Vehicle Data'!$C$9*'Vehicle Data'!$C$6*(Calculations!E1306^2)</f>
        <v>221.28053819444443</v>
      </c>
      <c r="K1306" s="35">
        <f>'Vehicle Data'!$C$3*G1306</f>
        <v>109.44444444444444</v>
      </c>
      <c r="L1306" s="35">
        <f t="shared" si="223"/>
        <v>516.2517026388889</v>
      </c>
      <c r="M1306" s="22">
        <f t="shared" si="221"/>
        <v>10826.945430343365</v>
      </c>
      <c r="N1306" s="22">
        <f>SUM(M$3:M1306)</f>
        <v>5647135.8534899075</v>
      </c>
      <c r="O1306" s="22">
        <f t="shared" si="224"/>
        <v>1.568648848191641</v>
      </c>
      <c r="P1306" s="23">
        <f t="shared" si="225"/>
        <v>0</v>
      </c>
      <c r="Q1306" s="23">
        <f>SUMIF(P$3:P1306, "&lt;0")</f>
        <v>-2083193.8689672917</v>
      </c>
      <c r="R1306" s="23">
        <f t="shared" si="226"/>
        <v>0.57866496360202546</v>
      </c>
      <c r="S1306" s="20">
        <f t="shared" si="227"/>
        <v>10826.945430343365</v>
      </c>
      <c r="T1306" s="20">
        <f t="shared" si="228"/>
        <v>10.826945430343365</v>
      </c>
      <c r="U1306" s="20">
        <f>(0.5*'Vehicle Data'!$C$3*(E1306^2-E1305^2))/1000</f>
        <v>1.8338024691358732</v>
      </c>
      <c r="V1306" s="20">
        <f t="shared" si="230"/>
        <v>0</v>
      </c>
      <c r="W1306" s="37">
        <f>SUM(V$3:V1306)/3600</f>
        <v>0.30467711934156366</v>
      </c>
      <c r="Y1306" s="3"/>
    </row>
    <row r="1307" spans="1:25" x14ac:dyDescent="0.3">
      <c r="A1307" s="10" t="s">
        <v>20</v>
      </c>
      <c r="B1307" s="10">
        <v>1304</v>
      </c>
      <c r="C1307" s="10">
        <v>282</v>
      </c>
      <c r="D1307" s="14">
        <v>75.8</v>
      </c>
      <c r="E1307" s="28">
        <f t="shared" si="222"/>
        <v>21.055555555555554</v>
      </c>
      <c r="F1307" s="28">
        <f>SUM(E$3:E1307)</f>
        <v>12834.333333333332</v>
      </c>
      <c r="G1307" s="33">
        <f t="shared" si="231"/>
        <v>5.5555555555556344E-2</v>
      </c>
      <c r="H1307" s="33">
        <f t="shared" si="229"/>
        <v>-2.0833333333333138E-2</v>
      </c>
      <c r="I1307" s="35">
        <f>'Vehicle Data'!$C$8</f>
        <v>185.52672000000001</v>
      </c>
      <c r="J1307" s="35">
        <f>0.5*'Vehicle Data'!$C$4*'Vehicle Data'!$C$9*'Vehicle Data'!$C$6*(Calculations!E1307^2)</f>
        <v>223.04255277777773</v>
      </c>
      <c r="K1307" s="35">
        <f>'Vehicle Data'!$C$3*G1307</f>
        <v>87.555555555556793</v>
      </c>
      <c r="L1307" s="35">
        <f t="shared" si="223"/>
        <v>496.12482833333456</v>
      </c>
      <c r="M1307" s="22">
        <f t="shared" si="221"/>
        <v>10446.183885462988</v>
      </c>
      <c r="N1307" s="22">
        <f>SUM(M$3:M1307)</f>
        <v>5657582.03737537</v>
      </c>
      <c r="O1307" s="22">
        <f t="shared" si="224"/>
        <v>1.5715505659376028</v>
      </c>
      <c r="P1307" s="23">
        <f t="shared" si="225"/>
        <v>0</v>
      </c>
      <c r="Q1307" s="23">
        <f>SUMIF(P$3:P1307, "&lt;0")</f>
        <v>-2083193.8689672917</v>
      </c>
      <c r="R1307" s="23">
        <f t="shared" si="226"/>
        <v>0.57866496360202546</v>
      </c>
      <c r="S1307" s="20">
        <f t="shared" si="227"/>
        <v>10446.183885462988</v>
      </c>
      <c r="T1307" s="20">
        <f t="shared" si="228"/>
        <v>10.446183885462988</v>
      </c>
      <c r="U1307" s="20">
        <f>(0.5*'Vehicle Data'!$C$3*(E1307^2-E1306^2))/1000</f>
        <v>2.759824074074003</v>
      </c>
      <c r="V1307" s="20">
        <f t="shared" si="230"/>
        <v>0</v>
      </c>
      <c r="W1307" s="37">
        <f>SUM(V$3:V1307)/3600</f>
        <v>0.30467711934156366</v>
      </c>
      <c r="Y1307" s="3"/>
    </row>
    <row r="1308" spans="1:25" x14ac:dyDescent="0.3">
      <c r="A1308" s="10" t="s">
        <v>20</v>
      </c>
      <c r="B1308" s="10">
        <v>1305</v>
      </c>
      <c r="C1308" s="10">
        <v>283</v>
      </c>
      <c r="D1308" s="14">
        <v>75.900000000000006</v>
      </c>
      <c r="E1308" s="28">
        <f t="shared" si="222"/>
        <v>21.083333333333336</v>
      </c>
      <c r="F1308" s="28">
        <f>SUM(E$3:E1308)</f>
        <v>12855.416666666666</v>
      </c>
      <c r="G1308" s="33">
        <f t="shared" si="231"/>
        <v>2.7777777777778172E-2</v>
      </c>
      <c r="H1308" s="33">
        <f t="shared" si="229"/>
        <v>-2.0833333333334123E-2</v>
      </c>
      <c r="I1308" s="35">
        <f>'Vehicle Data'!$C$8</f>
        <v>185.52672000000001</v>
      </c>
      <c r="J1308" s="35">
        <f>0.5*'Vehicle Data'!$C$4*'Vehicle Data'!$C$9*'Vehicle Data'!$C$6*(Calculations!E1308^2)</f>
        <v>223.63144375000007</v>
      </c>
      <c r="K1308" s="35">
        <f>'Vehicle Data'!$C$3*G1308</f>
        <v>43.777777777778397</v>
      </c>
      <c r="L1308" s="35">
        <f t="shared" si="223"/>
        <v>452.93594152777848</v>
      </c>
      <c r="M1308" s="22">
        <f t="shared" si="221"/>
        <v>9549.39943387733</v>
      </c>
      <c r="N1308" s="22">
        <f>SUM(M$3:M1308)</f>
        <v>5667131.4368092474</v>
      </c>
      <c r="O1308" s="22">
        <f t="shared" si="224"/>
        <v>1.5742031768914575</v>
      </c>
      <c r="P1308" s="23">
        <f t="shared" si="225"/>
        <v>0</v>
      </c>
      <c r="Q1308" s="23">
        <f>SUMIF(P$3:P1308, "&lt;0")</f>
        <v>-2083193.8689672917</v>
      </c>
      <c r="R1308" s="23">
        <f t="shared" si="226"/>
        <v>0.57866496360202546</v>
      </c>
      <c r="S1308" s="20">
        <f t="shared" si="227"/>
        <v>9549.39943387733</v>
      </c>
      <c r="T1308" s="20">
        <f t="shared" si="228"/>
        <v>9.5493994338773298</v>
      </c>
      <c r="U1308" s="20">
        <f>(0.5*'Vehicle Data'!$C$3*(E1308^2-E1307^2))/1000</f>
        <v>0.92237345679030314</v>
      </c>
      <c r="V1308" s="20">
        <f t="shared" si="230"/>
        <v>1.4699604938269599</v>
      </c>
      <c r="W1308" s="37">
        <f>SUM(V$3:V1308)/3600</f>
        <v>0.30508544170096003</v>
      </c>
      <c r="Y1308" s="3"/>
    </row>
    <row r="1309" spans="1:25" x14ac:dyDescent="0.3">
      <c r="A1309" s="10" t="s">
        <v>20</v>
      </c>
      <c r="B1309" s="10">
        <v>1306</v>
      </c>
      <c r="C1309" s="10">
        <v>284</v>
      </c>
      <c r="D1309" s="14">
        <v>76</v>
      </c>
      <c r="E1309" s="28">
        <f t="shared" si="222"/>
        <v>21.111111111111111</v>
      </c>
      <c r="F1309" s="28">
        <f>SUM(E$3:E1309)</f>
        <v>12876.527777777777</v>
      </c>
      <c r="G1309" s="33">
        <f t="shared" si="231"/>
        <v>1.3888888888888099E-2</v>
      </c>
      <c r="H1309" s="33">
        <f t="shared" si="229"/>
        <v>-1.3888888888889086E-2</v>
      </c>
      <c r="I1309" s="35">
        <f>'Vehicle Data'!$C$8</f>
        <v>185.52672000000001</v>
      </c>
      <c r="J1309" s="35">
        <f>0.5*'Vehicle Data'!$C$4*'Vehicle Data'!$C$9*'Vehicle Data'!$C$6*(Calculations!E1309^2)</f>
        <v>224.2211111111111</v>
      </c>
      <c r="K1309" s="35">
        <f>'Vehicle Data'!$C$3*G1309</f>
        <v>21.888888888887642</v>
      </c>
      <c r="L1309" s="35">
        <f t="shared" si="223"/>
        <v>431.63671999999877</v>
      </c>
      <c r="M1309" s="22">
        <f t="shared" si="221"/>
        <v>9112.3307555555293</v>
      </c>
      <c r="N1309" s="22">
        <f>SUM(M$3:M1309)</f>
        <v>5676243.7675648024</v>
      </c>
      <c r="O1309" s="22">
        <f t="shared" si="224"/>
        <v>1.5767343798791118</v>
      </c>
      <c r="P1309" s="23">
        <f t="shared" si="225"/>
        <v>0</v>
      </c>
      <c r="Q1309" s="23">
        <f>SUMIF(P$3:P1309, "&lt;0")</f>
        <v>-2083193.8689672917</v>
      </c>
      <c r="R1309" s="23">
        <f t="shared" si="226"/>
        <v>0.57866496360202546</v>
      </c>
      <c r="S1309" s="20">
        <f t="shared" si="227"/>
        <v>9112.3307555555293</v>
      </c>
      <c r="T1309" s="20">
        <f t="shared" si="228"/>
        <v>9.1123307555555293</v>
      </c>
      <c r="U1309" s="20">
        <f>(0.5*'Vehicle Data'!$C$3*(E1309^2-E1308^2))/1000</f>
        <v>0.92358950617271784</v>
      </c>
      <c r="V1309" s="20">
        <f t="shared" si="230"/>
        <v>0</v>
      </c>
      <c r="W1309" s="37">
        <f>SUM(V$3:V1309)/3600</f>
        <v>0.30508544170096003</v>
      </c>
      <c r="Y1309" s="3"/>
    </row>
    <row r="1310" spans="1:25" x14ac:dyDescent="0.3">
      <c r="A1310" s="10" t="s">
        <v>20</v>
      </c>
      <c r="B1310" s="10">
        <v>1307</v>
      </c>
      <c r="C1310" s="10">
        <v>285</v>
      </c>
      <c r="D1310" s="14">
        <v>76</v>
      </c>
      <c r="E1310" s="28">
        <f t="shared" si="222"/>
        <v>21.111111111111111</v>
      </c>
      <c r="F1310" s="28">
        <f>SUM(E$3:E1310)</f>
        <v>12897.638888888889</v>
      </c>
      <c r="G1310" s="33">
        <f t="shared" si="231"/>
        <v>0</v>
      </c>
      <c r="H1310" s="33">
        <f t="shared" si="229"/>
        <v>-1.3888888888888099E-2</v>
      </c>
      <c r="I1310" s="35">
        <f>'Vehicle Data'!$C$8</f>
        <v>185.52672000000001</v>
      </c>
      <c r="J1310" s="35">
        <f>0.5*'Vehicle Data'!$C$4*'Vehicle Data'!$C$9*'Vehicle Data'!$C$6*(Calculations!E1310^2)</f>
        <v>224.2211111111111</v>
      </c>
      <c r="K1310" s="35">
        <f>'Vehicle Data'!$C$3*G1310</f>
        <v>0</v>
      </c>
      <c r="L1310" s="35">
        <f t="shared" si="223"/>
        <v>409.74783111111111</v>
      </c>
      <c r="M1310" s="22">
        <f t="shared" si="221"/>
        <v>0</v>
      </c>
      <c r="N1310" s="22">
        <f>SUM(M$3:M1310)</f>
        <v>5676243.7675648024</v>
      </c>
      <c r="O1310" s="22">
        <f t="shared" si="224"/>
        <v>1.5767343798791118</v>
      </c>
      <c r="P1310" s="23">
        <f t="shared" si="225"/>
        <v>0</v>
      </c>
      <c r="Q1310" s="23">
        <f>SUMIF(P$3:P1310, "&lt;0")</f>
        <v>-2083193.8689672917</v>
      </c>
      <c r="R1310" s="23">
        <f t="shared" si="226"/>
        <v>0.57866496360202546</v>
      </c>
      <c r="S1310" s="20">
        <f t="shared" si="227"/>
        <v>0</v>
      </c>
      <c r="T1310" s="20">
        <f t="shared" si="228"/>
        <v>8.6502319901234568</v>
      </c>
      <c r="U1310" s="20">
        <f>(0.5*'Vehicle Data'!$C$3*(E1310^2-E1309^2))/1000</f>
        <v>0</v>
      </c>
      <c r="V1310" s="20">
        <f t="shared" si="230"/>
        <v>0.73887160493817428</v>
      </c>
      <c r="W1310" s="37">
        <f>SUM(V$3:V1310)/3600</f>
        <v>0.30529068381344282</v>
      </c>
      <c r="Y1310" s="3"/>
    </row>
    <row r="1311" spans="1:25" x14ac:dyDescent="0.3">
      <c r="A1311" s="10" t="s">
        <v>20</v>
      </c>
      <c r="B1311" s="10">
        <v>1308</v>
      </c>
      <c r="C1311" s="10">
        <v>286</v>
      </c>
      <c r="D1311" s="14">
        <v>76</v>
      </c>
      <c r="E1311" s="28">
        <f t="shared" si="222"/>
        <v>21.111111111111111</v>
      </c>
      <c r="F1311" s="28">
        <f>SUM(E$3:E1311)</f>
        <v>12918.75</v>
      </c>
      <c r="G1311" s="33">
        <f t="shared" si="231"/>
        <v>-1.3888888888888099E-2</v>
      </c>
      <c r="H1311" s="33">
        <f t="shared" si="229"/>
        <v>-6.9444444444440494E-3</v>
      </c>
      <c r="I1311" s="35">
        <f>'Vehicle Data'!$C$8</f>
        <v>185.52672000000001</v>
      </c>
      <c r="J1311" s="35">
        <f>0.5*'Vehicle Data'!$C$4*'Vehicle Data'!$C$9*'Vehicle Data'!$C$6*(Calculations!E1311^2)</f>
        <v>224.2211111111111</v>
      </c>
      <c r="K1311" s="35">
        <f>'Vehicle Data'!$C$3*G1311</f>
        <v>-21.888888888887642</v>
      </c>
      <c r="L1311" s="35">
        <f t="shared" si="223"/>
        <v>387.85894222222345</v>
      </c>
      <c r="M1311" s="22">
        <f t="shared" si="221"/>
        <v>0</v>
      </c>
      <c r="N1311" s="22">
        <f>SUM(M$3:M1311)</f>
        <v>5676243.7675648024</v>
      </c>
      <c r="O1311" s="22">
        <f t="shared" si="224"/>
        <v>1.5767343798791118</v>
      </c>
      <c r="P1311" s="23">
        <f t="shared" si="225"/>
        <v>8188.1332246913835</v>
      </c>
      <c r="Q1311" s="23">
        <f>SUMIF(P$3:P1311, "&lt;0")</f>
        <v>-2083193.8689672917</v>
      </c>
      <c r="R1311" s="23">
        <f t="shared" si="226"/>
        <v>0.57866496360202546</v>
      </c>
      <c r="S1311" s="20">
        <f t="shared" si="227"/>
        <v>8188.1332246913835</v>
      </c>
      <c r="T1311" s="20">
        <f t="shared" si="228"/>
        <v>8.1881332246913843</v>
      </c>
      <c r="U1311" s="20">
        <f>(0.5*'Vehicle Data'!$C$3*(E1311^2-E1310^2))/1000</f>
        <v>0</v>
      </c>
      <c r="V1311" s="20">
        <f t="shared" si="230"/>
        <v>0</v>
      </c>
      <c r="W1311" s="37">
        <f>SUM(V$3:V1311)/3600</f>
        <v>0.30529068381344282</v>
      </c>
      <c r="Y1311" s="3"/>
    </row>
    <row r="1312" spans="1:25" x14ac:dyDescent="0.3">
      <c r="A1312" s="10" t="s">
        <v>20</v>
      </c>
      <c r="B1312" s="10">
        <v>1309</v>
      </c>
      <c r="C1312" s="10">
        <v>287</v>
      </c>
      <c r="D1312" s="14">
        <v>75.900000000000006</v>
      </c>
      <c r="E1312" s="28">
        <f t="shared" si="222"/>
        <v>21.083333333333336</v>
      </c>
      <c r="F1312" s="28">
        <f>SUM(E$3:E1312)</f>
        <v>12939.833333333334</v>
      </c>
      <c r="G1312" s="33">
        <f t="shared" si="231"/>
        <v>-1.3888888888888099E-2</v>
      </c>
      <c r="H1312" s="33">
        <f t="shared" si="229"/>
        <v>-9.8705765783080324E-16</v>
      </c>
      <c r="I1312" s="35">
        <f>'Vehicle Data'!$C$8</f>
        <v>185.52672000000001</v>
      </c>
      <c r="J1312" s="35">
        <f>0.5*'Vehicle Data'!$C$4*'Vehicle Data'!$C$9*'Vehicle Data'!$C$6*(Calculations!E1312^2)</f>
        <v>223.63144375000007</v>
      </c>
      <c r="K1312" s="35">
        <f>'Vehicle Data'!$C$3*G1312</f>
        <v>-21.888888888887642</v>
      </c>
      <c r="L1312" s="35">
        <f t="shared" si="223"/>
        <v>387.26927486111242</v>
      </c>
      <c r="M1312" s="22">
        <f t="shared" si="221"/>
        <v>0</v>
      </c>
      <c r="N1312" s="22">
        <f>SUM(M$3:M1312)</f>
        <v>5676243.7675648024</v>
      </c>
      <c r="O1312" s="22">
        <f t="shared" si="224"/>
        <v>1.5767343798791118</v>
      </c>
      <c r="P1312" s="23">
        <f t="shared" si="225"/>
        <v>8164.927211655121</v>
      </c>
      <c r="Q1312" s="23">
        <f>SUMIF(P$3:P1312, "&lt;0")</f>
        <v>-2083193.8689672917</v>
      </c>
      <c r="R1312" s="23">
        <f t="shared" si="226"/>
        <v>0.57866496360202546</v>
      </c>
      <c r="S1312" s="20">
        <f t="shared" si="227"/>
        <v>8164.927211655121</v>
      </c>
      <c r="T1312" s="20">
        <f t="shared" si="228"/>
        <v>8.1649272116551206</v>
      </c>
      <c r="U1312" s="20">
        <f>(0.5*'Vehicle Data'!$C$3*(E1312^2-E1311^2))/1000</f>
        <v>-0.92358950617271784</v>
      </c>
      <c r="V1312" s="20">
        <f t="shared" si="230"/>
        <v>0.73887160493817428</v>
      </c>
      <c r="W1312" s="37">
        <f>SUM(V$3:V1312)/3600</f>
        <v>0.30549592592592567</v>
      </c>
      <c r="Y1312" s="3"/>
    </row>
    <row r="1313" spans="1:25" x14ac:dyDescent="0.3">
      <c r="A1313" s="10" t="s">
        <v>20</v>
      </c>
      <c r="B1313" s="10">
        <v>1310</v>
      </c>
      <c r="C1313" s="10">
        <v>288</v>
      </c>
      <c r="D1313" s="14">
        <v>75.900000000000006</v>
      </c>
      <c r="E1313" s="28">
        <f t="shared" si="222"/>
        <v>21.083333333333336</v>
      </c>
      <c r="F1313" s="28">
        <f>SUM(E$3:E1313)</f>
        <v>12960.916666666668</v>
      </c>
      <c r="G1313" s="33">
        <f t="shared" si="231"/>
        <v>-1.3888888888890073E-2</v>
      </c>
      <c r="H1313" s="33">
        <f t="shared" si="229"/>
        <v>-6.9444444444450365E-3</v>
      </c>
      <c r="I1313" s="35">
        <f>'Vehicle Data'!$C$8</f>
        <v>185.52672000000001</v>
      </c>
      <c r="J1313" s="35">
        <f>0.5*'Vehicle Data'!$C$4*'Vehicle Data'!$C$9*'Vehicle Data'!$C$6*(Calculations!E1313^2)</f>
        <v>223.63144375000007</v>
      </c>
      <c r="K1313" s="35">
        <f>'Vehicle Data'!$C$3*G1313</f>
        <v>-21.888888888890754</v>
      </c>
      <c r="L1313" s="35">
        <f t="shared" si="223"/>
        <v>387.26927486110935</v>
      </c>
      <c r="M1313" s="22">
        <f t="shared" si="221"/>
        <v>0</v>
      </c>
      <c r="N1313" s="22">
        <f>SUM(M$3:M1313)</f>
        <v>5676243.7675648024</v>
      </c>
      <c r="O1313" s="22">
        <f t="shared" si="224"/>
        <v>1.5767343798791118</v>
      </c>
      <c r="P1313" s="23">
        <f t="shared" si="225"/>
        <v>8164.9272116550565</v>
      </c>
      <c r="Q1313" s="23">
        <f>SUMIF(P$3:P1313, "&lt;0")</f>
        <v>-2083193.8689672917</v>
      </c>
      <c r="R1313" s="23">
        <f t="shared" si="226"/>
        <v>0.57866496360202546</v>
      </c>
      <c r="S1313" s="20">
        <f t="shared" si="227"/>
        <v>8164.9272116550565</v>
      </c>
      <c r="T1313" s="20">
        <f t="shared" si="228"/>
        <v>8.1649272116550566</v>
      </c>
      <c r="U1313" s="20">
        <f>(0.5*'Vehicle Data'!$C$3*(E1313^2-E1312^2))/1000</f>
        <v>0</v>
      </c>
      <c r="V1313" s="20">
        <f t="shared" si="230"/>
        <v>0</v>
      </c>
      <c r="W1313" s="37">
        <f>SUM(V$3:V1313)/3600</f>
        <v>0.30549592592592567</v>
      </c>
      <c r="Y1313" s="3"/>
    </row>
    <row r="1314" spans="1:25" x14ac:dyDescent="0.3">
      <c r="A1314" s="10" t="s">
        <v>20</v>
      </c>
      <c r="B1314" s="10">
        <v>1311</v>
      </c>
      <c r="C1314" s="10">
        <v>289</v>
      </c>
      <c r="D1314" s="14">
        <v>75.8</v>
      </c>
      <c r="E1314" s="28">
        <f t="shared" si="222"/>
        <v>21.055555555555554</v>
      </c>
      <c r="F1314" s="28">
        <f>SUM(E$3:E1314)</f>
        <v>12981.972222222223</v>
      </c>
      <c r="G1314" s="33">
        <f t="shared" si="231"/>
        <v>-2.7777777777778172E-2</v>
      </c>
      <c r="H1314" s="33">
        <f t="shared" si="229"/>
        <v>-1.3888888888888097E-2</v>
      </c>
      <c r="I1314" s="35">
        <f>'Vehicle Data'!$C$8</f>
        <v>185.52672000000001</v>
      </c>
      <c r="J1314" s="35">
        <f>0.5*'Vehicle Data'!$C$4*'Vehicle Data'!$C$9*'Vehicle Data'!$C$6*(Calculations!E1314^2)</f>
        <v>223.04255277777773</v>
      </c>
      <c r="K1314" s="35">
        <f>'Vehicle Data'!$C$3*G1314</f>
        <v>-43.777777777778397</v>
      </c>
      <c r="L1314" s="35">
        <f t="shared" si="223"/>
        <v>364.79149499999937</v>
      </c>
      <c r="M1314" s="22">
        <f t="shared" si="221"/>
        <v>0</v>
      </c>
      <c r="N1314" s="22">
        <f>SUM(M$3:M1314)</f>
        <v>5676243.7675648024</v>
      </c>
      <c r="O1314" s="22">
        <f t="shared" si="224"/>
        <v>1.5767343798791118</v>
      </c>
      <c r="P1314" s="23">
        <f t="shared" si="225"/>
        <v>7680.887589166653</v>
      </c>
      <c r="Q1314" s="23">
        <f>SUMIF(P$3:P1314, "&lt;0")</f>
        <v>-2083193.8689672917</v>
      </c>
      <c r="R1314" s="23">
        <f t="shared" si="226"/>
        <v>0.57866496360202546</v>
      </c>
      <c r="S1314" s="20">
        <f t="shared" si="227"/>
        <v>7680.887589166653</v>
      </c>
      <c r="T1314" s="20">
        <f t="shared" si="228"/>
        <v>7.6808875891666526</v>
      </c>
      <c r="U1314" s="20">
        <f>(0.5*'Vehicle Data'!$C$3*(E1314^2-E1313^2))/1000</f>
        <v>-0.92237345679030314</v>
      </c>
      <c r="V1314" s="20">
        <f t="shared" si="230"/>
        <v>0.73789876543224253</v>
      </c>
      <c r="W1314" s="37">
        <f>SUM(V$3:V1314)/3600</f>
        <v>0.30570089780521237</v>
      </c>
      <c r="Y1314" s="3"/>
    </row>
    <row r="1315" spans="1:25" x14ac:dyDescent="0.3">
      <c r="A1315" s="10" t="s">
        <v>20</v>
      </c>
      <c r="B1315" s="10">
        <v>1312</v>
      </c>
      <c r="C1315" s="10">
        <v>290</v>
      </c>
      <c r="D1315" s="14">
        <v>75.7</v>
      </c>
      <c r="E1315" s="28">
        <f t="shared" si="222"/>
        <v>21.027777777777779</v>
      </c>
      <c r="F1315" s="28">
        <f>SUM(E$3:E1315)</f>
        <v>13003</v>
      </c>
      <c r="G1315" s="33">
        <f t="shared" si="231"/>
        <v>-4.1666666666666269E-2</v>
      </c>
      <c r="H1315" s="33">
        <f t="shared" si="229"/>
        <v>-2.0833333333333138E-2</v>
      </c>
      <c r="I1315" s="35">
        <f>'Vehicle Data'!$C$8</f>
        <v>185.52672000000001</v>
      </c>
      <c r="J1315" s="35">
        <f>0.5*'Vehicle Data'!$C$4*'Vehicle Data'!$C$9*'Vehicle Data'!$C$6*(Calculations!E1315^2)</f>
        <v>222.45443819444446</v>
      </c>
      <c r="K1315" s="35">
        <f>'Vehicle Data'!$C$3*G1315</f>
        <v>-65.666666666666046</v>
      </c>
      <c r="L1315" s="35">
        <f t="shared" si="223"/>
        <v>342.31449152777839</v>
      </c>
      <c r="M1315" s="22">
        <f t="shared" si="221"/>
        <v>0</v>
      </c>
      <c r="N1315" s="22">
        <f>SUM(M$3:M1315)</f>
        <v>5676243.7675648024</v>
      </c>
      <c r="O1315" s="22">
        <f t="shared" si="224"/>
        <v>1.5767343798791118</v>
      </c>
      <c r="P1315" s="23">
        <f t="shared" si="225"/>
        <v>7198.1130579591181</v>
      </c>
      <c r="Q1315" s="23">
        <f>SUMIF(P$3:P1315, "&lt;0")</f>
        <v>-2083193.8689672917</v>
      </c>
      <c r="R1315" s="23">
        <f t="shared" si="226"/>
        <v>0.57866496360202546</v>
      </c>
      <c r="S1315" s="20">
        <f t="shared" si="227"/>
        <v>7198.1130579591181</v>
      </c>
      <c r="T1315" s="20">
        <f t="shared" si="228"/>
        <v>7.1981130579591177</v>
      </c>
      <c r="U1315" s="20">
        <f>(0.5*'Vehicle Data'!$C$3*(E1315^2-E1314^2))/1000</f>
        <v>-0.92115740740730623</v>
      </c>
      <c r="V1315" s="20">
        <f t="shared" si="230"/>
        <v>0</v>
      </c>
      <c r="W1315" s="37">
        <f>SUM(V$3:V1315)/3600</f>
        <v>0.30570089780521237</v>
      </c>
      <c r="Y1315" s="3"/>
    </row>
    <row r="1316" spans="1:25" x14ac:dyDescent="0.3">
      <c r="A1316" s="10" t="s">
        <v>20</v>
      </c>
      <c r="B1316" s="10">
        <v>1313</v>
      </c>
      <c r="C1316" s="10">
        <v>291</v>
      </c>
      <c r="D1316" s="14">
        <v>75.5</v>
      </c>
      <c r="E1316" s="28">
        <f t="shared" si="222"/>
        <v>20.972222222222221</v>
      </c>
      <c r="F1316" s="28">
        <f>SUM(E$3:E1316)</f>
        <v>13023.972222222223</v>
      </c>
      <c r="G1316" s="33">
        <f t="shared" si="231"/>
        <v>-6.9444444444444448E-2</v>
      </c>
      <c r="H1316" s="33">
        <f t="shared" si="229"/>
        <v>-1.3888888888889089E-2</v>
      </c>
      <c r="I1316" s="35">
        <f>'Vehicle Data'!$C$8</f>
        <v>185.52672000000001</v>
      </c>
      <c r="J1316" s="35">
        <f>0.5*'Vehicle Data'!$C$4*'Vehicle Data'!$C$9*'Vehicle Data'!$C$6*(Calculations!E1316^2)</f>
        <v>221.28053819444443</v>
      </c>
      <c r="K1316" s="35">
        <f>'Vehicle Data'!$C$3*G1316</f>
        <v>-109.44444444444444</v>
      </c>
      <c r="L1316" s="35">
        <f t="shared" si="223"/>
        <v>297.36281374999999</v>
      </c>
      <c r="M1316" s="22">
        <f t="shared" si="221"/>
        <v>0</v>
      </c>
      <c r="N1316" s="22">
        <f>SUM(M$3:M1316)</f>
        <v>5676243.7675648024</v>
      </c>
      <c r="O1316" s="22">
        <f t="shared" si="224"/>
        <v>1.5767343798791118</v>
      </c>
      <c r="P1316" s="23">
        <f t="shared" si="225"/>
        <v>6236.3590105902776</v>
      </c>
      <c r="Q1316" s="23">
        <f>SUMIF(P$3:P1316, "&lt;0")</f>
        <v>-2083193.8689672917</v>
      </c>
      <c r="R1316" s="23">
        <f t="shared" si="226"/>
        <v>0.57866496360202546</v>
      </c>
      <c r="S1316" s="20">
        <f t="shared" si="227"/>
        <v>6236.3590105902776</v>
      </c>
      <c r="T1316" s="20">
        <f t="shared" si="228"/>
        <v>6.2363590105902773</v>
      </c>
      <c r="U1316" s="20">
        <f>(0.5*'Vehicle Data'!$C$3*(E1316^2-E1315^2))/1000</f>
        <v>-1.8386666666666964</v>
      </c>
      <c r="V1316" s="20">
        <f t="shared" si="230"/>
        <v>0.73400740740751225</v>
      </c>
      <c r="W1316" s="37">
        <f>SUM(V$3:V1316)/3600</f>
        <v>0.30590478875171445</v>
      </c>
      <c r="Y1316" s="3"/>
    </row>
    <row r="1317" spans="1:25" x14ac:dyDescent="0.3">
      <c r="A1317" s="10" t="s">
        <v>20</v>
      </c>
      <c r="B1317" s="10">
        <v>1314</v>
      </c>
      <c r="C1317" s="10">
        <v>292</v>
      </c>
      <c r="D1317" s="14">
        <v>75.2</v>
      </c>
      <c r="E1317" s="28">
        <f t="shared" si="222"/>
        <v>20.888888888888889</v>
      </c>
      <c r="F1317" s="28">
        <f>SUM(E$3:E1317)</f>
        <v>13044.861111111111</v>
      </c>
      <c r="G1317" s="33">
        <f t="shared" si="231"/>
        <v>-6.9444444444444448E-2</v>
      </c>
      <c r="H1317" s="33">
        <f t="shared" si="229"/>
        <v>0</v>
      </c>
      <c r="I1317" s="35">
        <f>'Vehicle Data'!$C$8</f>
        <v>185.52672000000001</v>
      </c>
      <c r="J1317" s="35">
        <f>0.5*'Vehicle Data'!$C$4*'Vehicle Data'!$C$9*'Vehicle Data'!$C$6*(Calculations!E1317^2)</f>
        <v>219.52551111111111</v>
      </c>
      <c r="K1317" s="35">
        <f>'Vehicle Data'!$C$3*G1317</f>
        <v>-109.44444444444444</v>
      </c>
      <c r="L1317" s="35">
        <f t="shared" si="223"/>
        <v>295.6077866666667</v>
      </c>
      <c r="M1317" s="22">
        <f t="shared" si="221"/>
        <v>0</v>
      </c>
      <c r="N1317" s="22">
        <f>SUM(M$3:M1317)</f>
        <v>5676243.7675648024</v>
      </c>
      <c r="O1317" s="22">
        <f t="shared" si="224"/>
        <v>1.5767343798791118</v>
      </c>
      <c r="P1317" s="23">
        <f t="shared" si="225"/>
        <v>6174.9182103703715</v>
      </c>
      <c r="Q1317" s="23">
        <f>SUMIF(P$3:P1317, "&lt;0")</f>
        <v>-2083193.8689672917</v>
      </c>
      <c r="R1317" s="23">
        <f t="shared" si="226"/>
        <v>0.57866496360202546</v>
      </c>
      <c r="S1317" s="20">
        <f t="shared" si="227"/>
        <v>6174.9182103703715</v>
      </c>
      <c r="T1317" s="20">
        <f t="shared" si="228"/>
        <v>6.1749182103703717</v>
      </c>
      <c r="U1317" s="20">
        <f>(0.5*'Vehicle Data'!$C$3*(E1317^2-E1316^2))/1000</f>
        <v>-2.7488796296296276</v>
      </c>
      <c r="V1317" s="20">
        <f t="shared" si="230"/>
        <v>0.72817037037034504</v>
      </c>
      <c r="W1317" s="37">
        <f>SUM(V$3:V1317)/3600</f>
        <v>0.30610705829903956</v>
      </c>
      <c r="Y1317" s="3"/>
    </row>
    <row r="1318" spans="1:25" x14ac:dyDescent="0.3">
      <c r="A1318" s="10" t="s">
        <v>20</v>
      </c>
      <c r="B1318" s="10">
        <v>1315</v>
      </c>
      <c r="C1318" s="10">
        <v>293</v>
      </c>
      <c r="D1318" s="14">
        <v>75</v>
      </c>
      <c r="E1318" s="28">
        <f t="shared" si="222"/>
        <v>20.833333333333332</v>
      </c>
      <c r="F1318" s="28">
        <f>SUM(E$3:E1318)</f>
        <v>13065.694444444445</v>
      </c>
      <c r="G1318" s="33">
        <f t="shared" si="231"/>
        <v>-6.9444444444444448E-2</v>
      </c>
      <c r="H1318" s="33">
        <f t="shared" si="229"/>
        <v>-2.7777777777778165E-2</v>
      </c>
      <c r="I1318" s="35">
        <f>'Vehicle Data'!$C$8</f>
        <v>185.52672000000001</v>
      </c>
      <c r="J1318" s="35">
        <f>0.5*'Vehicle Data'!$C$4*'Vehicle Data'!$C$9*'Vehicle Data'!$C$6*(Calculations!E1318^2)</f>
        <v>218.35937499999997</v>
      </c>
      <c r="K1318" s="35">
        <f>'Vehicle Data'!$C$3*G1318</f>
        <v>-109.44444444444444</v>
      </c>
      <c r="L1318" s="35">
        <f t="shared" si="223"/>
        <v>294.4416505555555</v>
      </c>
      <c r="M1318" s="22">
        <f t="shared" si="221"/>
        <v>0</v>
      </c>
      <c r="N1318" s="22">
        <f>SUM(M$3:M1318)</f>
        <v>5676243.7675648024</v>
      </c>
      <c r="O1318" s="22">
        <f t="shared" si="224"/>
        <v>1.5767343798791118</v>
      </c>
      <c r="P1318" s="23">
        <f t="shared" si="225"/>
        <v>6134.2010532407394</v>
      </c>
      <c r="Q1318" s="23">
        <f>SUMIF(P$3:P1318, "&lt;0")</f>
        <v>-2083193.8689672917</v>
      </c>
      <c r="R1318" s="23">
        <f t="shared" si="226"/>
        <v>0.57866496360202546</v>
      </c>
      <c r="S1318" s="20">
        <f t="shared" si="227"/>
        <v>6134.2010532407394</v>
      </c>
      <c r="T1318" s="20">
        <f t="shared" si="228"/>
        <v>6.1342010532407389</v>
      </c>
      <c r="U1318" s="20">
        <f>(0.5*'Vehicle Data'!$C$3*(E1318^2-E1317^2))/1000</f>
        <v>-1.8265061728395489</v>
      </c>
      <c r="V1318" s="20">
        <f t="shared" si="230"/>
        <v>0</v>
      </c>
      <c r="W1318" s="37">
        <f>SUM(V$3:V1318)/3600</f>
        <v>0.30610705829903956</v>
      </c>
      <c r="Y1318" s="3"/>
    </row>
    <row r="1319" spans="1:25" x14ac:dyDescent="0.3">
      <c r="A1319" s="10" t="s">
        <v>20</v>
      </c>
      <c r="B1319" s="10">
        <v>1316</v>
      </c>
      <c r="C1319" s="10">
        <v>294</v>
      </c>
      <c r="D1319" s="14">
        <v>74.7</v>
      </c>
      <c r="E1319" s="28">
        <f t="shared" si="222"/>
        <v>20.75</v>
      </c>
      <c r="F1319" s="28">
        <f>SUM(E$3:E1319)</f>
        <v>13086.444444444445</v>
      </c>
      <c r="G1319" s="33">
        <f t="shared" si="231"/>
        <v>-0.12500000000000078</v>
      </c>
      <c r="H1319" s="33">
        <f t="shared" si="229"/>
        <v>-3.4722222222222224E-2</v>
      </c>
      <c r="I1319" s="35">
        <f>'Vehicle Data'!$C$8</f>
        <v>185.52672000000001</v>
      </c>
      <c r="J1319" s="35">
        <f>0.5*'Vehicle Data'!$C$4*'Vehicle Data'!$C$9*'Vehicle Data'!$C$6*(Calculations!E1319^2)</f>
        <v>216.61599375</v>
      </c>
      <c r="K1319" s="35">
        <f>'Vehicle Data'!$C$3*G1319</f>
        <v>-197.00000000000122</v>
      </c>
      <c r="L1319" s="35">
        <f t="shared" si="223"/>
        <v>205.14271374999876</v>
      </c>
      <c r="M1319" s="22">
        <f t="shared" si="221"/>
        <v>0</v>
      </c>
      <c r="N1319" s="22">
        <f>SUM(M$3:M1319)</f>
        <v>5676243.7675648024</v>
      </c>
      <c r="O1319" s="22">
        <f t="shared" si="224"/>
        <v>1.5767343798791118</v>
      </c>
      <c r="P1319" s="23">
        <f t="shared" si="225"/>
        <v>4256.7113103124739</v>
      </c>
      <c r="Q1319" s="23">
        <f>SUMIF(P$3:P1319, "&lt;0")</f>
        <v>-2083193.8689672917</v>
      </c>
      <c r="R1319" s="23">
        <f t="shared" si="226"/>
        <v>0.57866496360202546</v>
      </c>
      <c r="S1319" s="20">
        <f t="shared" si="227"/>
        <v>4256.7113103124739</v>
      </c>
      <c r="T1319" s="20">
        <f t="shared" si="228"/>
        <v>4.2567113103124736</v>
      </c>
      <c r="U1319" s="20">
        <f>(0.5*'Vehicle Data'!$C$3*(E1319^2-E1318^2))/1000</f>
        <v>-2.7306388888888393</v>
      </c>
      <c r="V1319" s="20">
        <f t="shared" si="230"/>
        <v>0.72330617283943244</v>
      </c>
      <c r="W1319" s="37">
        <f>SUM(V$3:V1319)/3600</f>
        <v>0.30630797668038384</v>
      </c>
      <c r="Y1319" s="3"/>
    </row>
    <row r="1320" spans="1:25" x14ac:dyDescent="0.3">
      <c r="A1320" s="10" t="s">
        <v>20</v>
      </c>
      <c r="B1320" s="10">
        <v>1317</v>
      </c>
      <c r="C1320" s="10">
        <v>295</v>
      </c>
      <c r="D1320" s="14">
        <v>74.099999999999994</v>
      </c>
      <c r="E1320" s="28">
        <f t="shared" si="222"/>
        <v>20.583333333333332</v>
      </c>
      <c r="F1320" s="28">
        <f>SUM(E$3:E1320)</f>
        <v>13107.027777777779</v>
      </c>
      <c r="G1320" s="33">
        <f t="shared" si="231"/>
        <v>-0.1388888888888889</v>
      </c>
      <c r="H1320" s="33">
        <f t="shared" si="229"/>
        <v>6.9444444444450304E-3</v>
      </c>
      <c r="I1320" s="35">
        <f>'Vehicle Data'!$C$8</f>
        <v>185.52672000000001</v>
      </c>
      <c r="J1320" s="35">
        <f>0.5*'Vehicle Data'!$C$4*'Vehicle Data'!$C$9*'Vehicle Data'!$C$6*(Calculations!E1320^2)</f>
        <v>213.15019374999997</v>
      </c>
      <c r="K1320" s="35">
        <f>'Vehicle Data'!$C$3*G1320</f>
        <v>-218.88888888888889</v>
      </c>
      <c r="L1320" s="35">
        <f t="shared" si="223"/>
        <v>179.7880248611111</v>
      </c>
      <c r="M1320" s="22">
        <f t="shared" si="221"/>
        <v>0</v>
      </c>
      <c r="N1320" s="22">
        <f>SUM(M$3:M1320)</f>
        <v>5676243.7675648024</v>
      </c>
      <c r="O1320" s="22">
        <f t="shared" si="224"/>
        <v>1.5767343798791118</v>
      </c>
      <c r="P1320" s="23">
        <f t="shared" si="225"/>
        <v>3700.6368450578698</v>
      </c>
      <c r="Q1320" s="23">
        <f>SUMIF(P$3:P1320, "&lt;0")</f>
        <v>-2083193.8689672917</v>
      </c>
      <c r="R1320" s="23">
        <f t="shared" si="226"/>
        <v>0.57866496360202546</v>
      </c>
      <c r="S1320" s="20">
        <f t="shared" si="227"/>
        <v>3700.6368450578698</v>
      </c>
      <c r="T1320" s="20">
        <f t="shared" si="228"/>
        <v>3.7006368450578697</v>
      </c>
      <c r="U1320" s="20">
        <f>(0.5*'Vehicle Data'!$C$3*(E1320^2-E1319^2))/1000</f>
        <v>-5.4284444444444642</v>
      </c>
      <c r="V1320" s="20">
        <f t="shared" si="230"/>
        <v>2.1582444444445001</v>
      </c>
      <c r="W1320" s="37">
        <f>SUM(V$3:V1320)/3600</f>
        <v>0.30690748902606285</v>
      </c>
      <c r="Y1320" s="3"/>
    </row>
    <row r="1321" spans="1:25" x14ac:dyDescent="0.3">
      <c r="A1321" s="10" t="s">
        <v>20</v>
      </c>
      <c r="B1321" s="10">
        <v>1318</v>
      </c>
      <c r="C1321" s="10">
        <v>296</v>
      </c>
      <c r="D1321" s="14">
        <v>73.7</v>
      </c>
      <c r="E1321" s="28">
        <f t="shared" si="222"/>
        <v>20.472222222222221</v>
      </c>
      <c r="F1321" s="28">
        <f>SUM(E$3:E1321)</f>
        <v>13127.500000000002</v>
      </c>
      <c r="G1321" s="33">
        <f t="shared" si="231"/>
        <v>-0.11111111111111072</v>
      </c>
      <c r="H1321" s="33">
        <f t="shared" si="229"/>
        <v>5.5555555555555358E-2</v>
      </c>
      <c r="I1321" s="35">
        <f>'Vehicle Data'!$C$8</f>
        <v>185.52672000000001</v>
      </c>
      <c r="J1321" s="35">
        <f>0.5*'Vehicle Data'!$C$4*'Vehicle Data'!$C$9*'Vehicle Data'!$C$6*(Calculations!E1321^2)</f>
        <v>210.85518819444442</v>
      </c>
      <c r="K1321" s="35">
        <f>'Vehicle Data'!$C$3*G1321</f>
        <v>-175.11111111111049</v>
      </c>
      <c r="L1321" s="35">
        <f t="shared" si="223"/>
        <v>221.27079708333397</v>
      </c>
      <c r="M1321" s="22">
        <f t="shared" si="221"/>
        <v>0</v>
      </c>
      <c r="N1321" s="22">
        <f>SUM(M$3:M1321)</f>
        <v>5676243.7675648024</v>
      </c>
      <c r="O1321" s="22">
        <f t="shared" si="224"/>
        <v>1.5767343798791118</v>
      </c>
      <c r="P1321" s="23">
        <f t="shared" si="225"/>
        <v>4529.904929178254</v>
      </c>
      <c r="Q1321" s="23">
        <f>SUMIF(P$3:P1321, "&lt;0")</f>
        <v>-2083193.8689672917</v>
      </c>
      <c r="R1321" s="23">
        <f t="shared" si="226"/>
        <v>0.57866496360202546</v>
      </c>
      <c r="S1321" s="20">
        <f t="shared" si="227"/>
        <v>4529.904929178254</v>
      </c>
      <c r="T1321" s="20">
        <f t="shared" si="228"/>
        <v>4.5299049291782536</v>
      </c>
      <c r="U1321" s="20">
        <f>(0.5*'Vehicle Data'!$C$3*(E1321^2-E1320^2))/1000</f>
        <v>-3.5946419753086358</v>
      </c>
      <c r="V1321" s="20">
        <f t="shared" si="230"/>
        <v>0</v>
      </c>
      <c r="W1321" s="37">
        <f>SUM(V$3:V1321)/3600</f>
        <v>0.30690748902606285</v>
      </c>
      <c r="Y1321" s="3"/>
    </row>
    <row r="1322" spans="1:25" x14ac:dyDescent="0.3">
      <c r="A1322" s="10" t="s">
        <v>20</v>
      </c>
      <c r="B1322" s="10">
        <v>1319</v>
      </c>
      <c r="C1322" s="10">
        <v>297</v>
      </c>
      <c r="D1322" s="14">
        <v>73.3</v>
      </c>
      <c r="E1322" s="28">
        <f t="shared" si="222"/>
        <v>20.361111111111111</v>
      </c>
      <c r="F1322" s="28">
        <f>SUM(E$3:E1322)</f>
        <v>13147.861111111113</v>
      </c>
      <c r="G1322" s="33">
        <f t="shared" si="231"/>
        <v>-2.7777777777778172E-2</v>
      </c>
      <c r="H1322" s="33">
        <f t="shared" si="229"/>
        <v>0.10416666666666666</v>
      </c>
      <c r="I1322" s="35">
        <f>'Vehicle Data'!$C$8</f>
        <v>185.52672000000001</v>
      </c>
      <c r="J1322" s="35">
        <f>0.5*'Vehicle Data'!$C$4*'Vehicle Data'!$C$9*'Vehicle Data'!$C$6*(Calculations!E1322^2)</f>
        <v>208.5726048611111</v>
      </c>
      <c r="K1322" s="35">
        <f>'Vehicle Data'!$C$3*G1322</f>
        <v>-43.777777777778397</v>
      </c>
      <c r="L1322" s="35">
        <f t="shared" si="223"/>
        <v>350.32154708333269</v>
      </c>
      <c r="M1322" s="22">
        <f t="shared" si="221"/>
        <v>0</v>
      </c>
      <c r="N1322" s="22">
        <f>SUM(M$3:M1322)</f>
        <v>5676243.7675648024</v>
      </c>
      <c r="O1322" s="22">
        <f t="shared" si="224"/>
        <v>1.5767343798791118</v>
      </c>
      <c r="P1322" s="23">
        <f t="shared" si="225"/>
        <v>7132.9359447800789</v>
      </c>
      <c r="Q1322" s="23">
        <f>SUMIF(P$3:P1322, "&lt;0")</f>
        <v>-2083193.8689672917</v>
      </c>
      <c r="R1322" s="23">
        <f t="shared" si="226"/>
        <v>0.57866496360202546</v>
      </c>
      <c r="S1322" s="20">
        <f t="shared" si="227"/>
        <v>7132.9359447800789</v>
      </c>
      <c r="T1322" s="20">
        <f t="shared" si="228"/>
        <v>7.1329359447800789</v>
      </c>
      <c r="U1322" s="20">
        <f>(0.5*'Vehicle Data'!$C$3*(E1322^2-E1321^2))/1000</f>
        <v>-3.5751851851851635</v>
      </c>
      <c r="V1322" s="20">
        <f t="shared" si="230"/>
        <v>0</v>
      </c>
      <c r="W1322" s="37">
        <f>SUM(V$3:V1322)/3600</f>
        <v>0.30690748902606285</v>
      </c>
      <c r="Y1322" s="3"/>
    </row>
    <row r="1323" spans="1:25" x14ac:dyDescent="0.3">
      <c r="A1323" s="10" t="s">
        <v>20</v>
      </c>
      <c r="B1323" s="10">
        <v>1320</v>
      </c>
      <c r="C1323" s="10">
        <v>298</v>
      </c>
      <c r="D1323" s="14">
        <v>73.5</v>
      </c>
      <c r="E1323" s="28">
        <f t="shared" si="222"/>
        <v>20.416666666666668</v>
      </c>
      <c r="F1323" s="28">
        <f>SUM(E$3:E1323)</f>
        <v>13168.277777777779</v>
      </c>
      <c r="G1323" s="33">
        <f t="shared" si="231"/>
        <v>9.7222222222222612E-2</v>
      </c>
      <c r="H1323" s="33">
        <f t="shared" si="229"/>
        <v>0.1111111111111117</v>
      </c>
      <c r="I1323" s="35">
        <f>'Vehicle Data'!$C$8</f>
        <v>185.52672000000001</v>
      </c>
      <c r="J1323" s="35">
        <f>0.5*'Vehicle Data'!$C$4*'Vehicle Data'!$C$9*'Vehicle Data'!$C$6*(Calculations!E1323^2)</f>
        <v>209.71234375000003</v>
      </c>
      <c r="K1323" s="35">
        <f>'Vehicle Data'!$C$3*G1323</f>
        <v>153.22222222222283</v>
      </c>
      <c r="L1323" s="35">
        <f t="shared" si="223"/>
        <v>548.46128597222287</v>
      </c>
      <c r="M1323" s="22">
        <f t="shared" si="221"/>
        <v>11197.751255266217</v>
      </c>
      <c r="N1323" s="22">
        <f>SUM(M$3:M1323)</f>
        <v>5687441.5188200688</v>
      </c>
      <c r="O1323" s="22">
        <f t="shared" si="224"/>
        <v>1.579844866338908</v>
      </c>
      <c r="P1323" s="23">
        <f t="shared" si="225"/>
        <v>0</v>
      </c>
      <c r="Q1323" s="23">
        <f>SUMIF(P$3:P1323, "&lt;0")</f>
        <v>-2083193.8689672917</v>
      </c>
      <c r="R1323" s="23">
        <f t="shared" si="226"/>
        <v>0.57866496360202546</v>
      </c>
      <c r="S1323" s="20">
        <f t="shared" si="227"/>
        <v>11197.751255266217</v>
      </c>
      <c r="T1323" s="20">
        <f t="shared" si="228"/>
        <v>11.197751255266217</v>
      </c>
      <c r="U1323" s="20">
        <f>(0.5*'Vehicle Data'!$C$3*(E1323^2-E1322^2))/1000</f>
        <v>1.7851604938271926</v>
      </c>
      <c r="V1323" s="20">
        <f t="shared" si="230"/>
        <v>0</v>
      </c>
      <c r="W1323" s="37">
        <f>SUM(V$3:V1323)/3600</f>
        <v>0.30690748902606285</v>
      </c>
      <c r="Y1323" s="3"/>
    </row>
    <row r="1324" spans="1:25" x14ac:dyDescent="0.3">
      <c r="A1324" s="10" t="s">
        <v>20</v>
      </c>
      <c r="B1324" s="10">
        <v>1321</v>
      </c>
      <c r="C1324" s="10">
        <v>299</v>
      </c>
      <c r="D1324" s="14">
        <v>74</v>
      </c>
      <c r="E1324" s="28">
        <f t="shared" si="222"/>
        <v>20.555555555555554</v>
      </c>
      <c r="F1324" s="28">
        <f>SUM(E$3:E1324)</f>
        <v>13188.833333333334</v>
      </c>
      <c r="G1324" s="33">
        <f t="shared" si="231"/>
        <v>0.19444444444444522</v>
      </c>
      <c r="H1324" s="33">
        <f t="shared" si="229"/>
        <v>9.7222222222221627E-2</v>
      </c>
      <c r="I1324" s="35">
        <f>'Vehicle Data'!$C$8</f>
        <v>185.52672000000001</v>
      </c>
      <c r="J1324" s="35">
        <f>0.5*'Vehicle Data'!$C$4*'Vehicle Data'!$C$9*'Vehicle Data'!$C$6*(Calculations!E1324^2)</f>
        <v>212.57527777777773</v>
      </c>
      <c r="K1324" s="35">
        <f>'Vehicle Data'!$C$3*G1324</f>
        <v>306.44444444444565</v>
      </c>
      <c r="L1324" s="35">
        <f t="shared" si="223"/>
        <v>704.54644222222339</v>
      </c>
      <c r="M1324" s="22">
        <f t="shared" si="221"/>
        <v>14482.343534567925</v>
      </c>
      <c r="N1324" s="22">
        <f>SUM(M$3:M1324)</f>
        <v>5701923.8623546371</v>
      </c>
      <c r="O1324" s="22">
        <f t="shared" si="224"/>
        <v>1.5838677395429548</v>
      </c>
      <c r="P1324" s="23">
        <f t="shared" si="225"/>
        <v>0</v>
      </c>
      <c r="Q1324" s="23">
        <f>SUMIF(P$3:P1324, "&lt;0")</f>
        <v>-2083193.8689672917</v>
      </c>
      <c r="R1324" s="23">
        <f t="shared" si="226"/>
        <v>0.57866496360202546</v>
      </c>
      <c r="S1324" s="20">
        <f t="shared" si="227"/>
        <v>14482.343534567925</v>
      </c>
      <c r="T1324" s="20">
        <f t="shared" si="228"/>
        <v>14.482343534567924</v>
      </c>
      <c r="U1324" s="20">
        <f>(0.5*'Vehicle Data'!$C$3*(E1324^2-E1323^2))/1000</f>
        <v>4.4841820987653218</v>
      </c>
      <c r="V1324" s="20">
        <f t="shared" si="230"/>
        <v>0</v>
      </c>
      <c r="W1324" s="37">
        <f>SUM(V$3:V1324)/3600</f>
        <v>0.30690748902606285</v>
      </c>
      <c r="Y1324" s="3"/>
    </row>
    <row r="1325" spans="1:25" x14ac:dyDescent="0.3">
      <c r="A1325" s="10" t="s">
        <v>20</v>
      </c>
      <c r="B1325" s="10">
        <v>1322</v>
      </c>
      <c r="C1325" s="10">
        <v>300</v>
      </c>
      <c r="D1325" s="14">
        <v>74.900000000000006</v>
      </c>
      <c r="E1325" s="28">
        <f t="shared" si="222"/>
        <v>20.805555555555557</v>
      </c>
      <c r="F1325" s="28">
        <f>SUM(E$3:E1325)</f>
        <v>13209.638888888889</v>
      </c>
      <c r="G1325" s="33">
        <f t="shared" si="231"/>
        <v>0.29166666666666585</v>
      </c>
      <c r="H1325" s="33">
        <f t="shared" si="229"/>
        <v>9.7222222222221641E-2</v>
      </c>
      <c r="I1325" s="35">
        <f>'Vehicle Data'!$C$8</f>
        <v>185.52672000000001</v>
      </c>
      <c r="J1325" s="35">
        <f>0.5*'Vehicle Data'!$C$4*'Vehicle Data'!$C$9*'Vehicle Data'!$C$6*(Calculations!E1325^2)</f>
        <v>217.77747152777781</v>
      </c>
      <c r="K1325" s="35">
        <f>'Vehicle Data'!$C$3*G1325</f>
        <v>459.66666666666538</v>
      </c>
      <c r="L1325" s="35">
        <f t="shared" si="223"/>
        <v>862.97085819444317</v>
      </c>
      <c r="M1325" s="22">
        <f t="shared" si="221"/>
        <v>17954.588132989946</v>
      </c>
      <c r="N1325" s="22">
        <f>SUM(M$3:M1325)</f>
        <v>5719878.4504876267</v>
      </c>
      <c r="O1325" s="22">
        <f t="shared" si="224"/>
        <v>1.5888551251354519</v>
      </c>
      <c r="P1325" s="23">
        <f t="shared" si="225"/>
        <v>0</v>
      </c>
      <c r="Q1325" s="23">
        <f>SUMIF(P$3:P1325, "&lt;0")</f>
        <v>-2083193.8689672917</v>
      </c>
      <c r="R1325" s="23">
        <f t="shared" si="226"/>
        <v>0.57866496360202546</v>
      </c>
      <c r="S1325" s="20">
        <f t="shared" si="227"/>
        <v>17954.588132989946</v>
      </c>
      <c r="T1325" s="20">
        <f t="shared" si="228"/>
        <v>17.954588132989947</v>
      </c>
      <c r="U1325" s="20">
        <f>(0.5*'Vehicle Data'!$C$3*(E1325^2-E1324^2))/1000</f>
        <v>8.1481388888890187</v>
      </c>
      <c r="V1325" s="20">
        <f t="shared" si="230"/>
        <v>0</v>
      </c>
      <c r="W1325" s="37">
        <f>SUM(V$3:V1325)/3600</f>
        <v>0.30690748902606285</v>
      </c>
      <c r="Y1325" s="3"/>
    </row>
    <row r="1326" spans="1:25" x14ac:dyDescent="0.3">
      <c r="A1326" s="10" t="s">
        <v>20</v>
      </c>
      <c r="B1326" s="10">
        <v>1323</v>
      </c>
      <c r="C1326" s="10">
        <v>301</v>
      </c>
      <c r="D1326" s="14">
        <v>76.099999999999994</v>
      </c>
      <c r="E1326" s="28">
        <f t="shared" si="222"/>
        <v>21.138888888888886</v>
      </c>
      <c r="F1326" s="28">
        <f>SUM(E$3:E1326)</f>
        <v>13230.777777777777</v>
      </c>
      <c r="G1326" s="33">
        <f t="shared" si="231"/>
        <v>0.38888888888888851</v>
      </c>
      <c r="H1326" s="33">
        <f t="shared" si="229"/>
        <v>6.9444444444445447E-2</v>
      </c>
      <c r="I1326" s="35">
        <f>'Vehicle Data'!$C$8</f>
        <v>185.52672000000001</v>
      </c>
      <c r="J1326" s="35">
        <f>0.5*'Vehicle Data'!$C$4*'Vehicle Data'!$C$9*'Vehicle Data'!$C$6*(Calculations!E1326^2)</f>
        <v>224.81155486111106</v>
      </c>
      <c r="K1326" s="35">
        <f>'Vehicle Data'!$C$3*G1326</f>
        <v>612.88888888888823</v>
      </c>
      <c r="L1326" s="35">
        <f t="shared" si="223"/>
        <v>1023.2271637499994</v>
      </c>
      <c r="M1326" s="22">
        <f t="shared" si="221"/>
        <v>21629.88532260415</v>
      </c>
      <c r="N1326" s="22">
        <f>SUM(M$3:M1326)</f>
        <v>5741508.335810231</v>
      </c>
      <c r="O1326" s="22">
        <f t="shared" si="224"/>
        <v>1.594863426613953</v>
      </c>
      <c r="P1326" s="23">
        <f t="shared" si="225"/>
        <v>0</v>
      </c>
      <c r="Q1326" s="23">
        <f>SUMIF(P$3:P1326, "&lt;0")</f>
        <v>-2083193.8689672917</v>
      </c>
      <c r="R1326" s="23">
        <f t="shared" si="226"/>
        <v>0.57866496360202546</v>
      </c>
      <c r="S1326" s="20">
        <f t="shared" si="227"/>
        <v>21629.88532260415</v>
      </c>
      <c r="T1326" s="20">
        <f t="shared" si="228"/>
        <v>21.629885322604149</v>
      </c>
      <c r="U1326" s="20">
        <f>(0.5*'Vehicle Data'!$C$3*(E1326^2-E1325^2))/1000</f>
        <v>11.017407407407262</v>
      </c>
      <c r="V1326" s="20">
        <f t="shared" si="230"/>
        <v>0</v>
      </c>
      <c r="W1326" s="37">
        <f>SUM(V$3:V1326)/3600</f>
        <v>0.30690748902606285</v>
      </c>
      <c r="Y1326" s="3"/>
    </row>
    <row r="1327" spans="1:25" x14ac:dyDescent="0.3">
      <c r="A1327" s="10" t="s">
        <v>20</v>
      </c>
      <c r="B1327" s="10">
        <v>1324</v>
      </c>
      <c r="C1327" s="10">
        <v>302</v>
      </c>
      <c r="D1327" s="14">
        <v>77.7</v>
      </c>
      <c r="E1327" s="28">
        <f t="shared" si="222"/>
        <v>21.583333333333332</v>
      </c>
      <c r="F1327" s="28">
        <f>SUM(E$3:E1327)</f>
        <v>13252.361111111111</v>
      </c>
      <c r="G1327" s="33">
        <f t="shared" si="231"/>
        <v>0.43055555555555675</v>
      </c>
      <c r="H1327" s="33">
        <f t="shared" si="229"/>
        <v>-1.3888888888889089E-2</v>
      </c>
      <c r="I1327" s="35">
        <f>'Vehicle Data'!$C$8</f>
        <v>185.52672000000001</v>
      </c>
      <c r="J1327" s="35">
        <f>0.5*'Vehicle Data'!$C$4*'Vehicle Data'!$C$9*'Vehicle Data'!$C$6*(Calculations!E1327^2)</f>
        <v>234.36424374999996</v>
      </c>
      <c r="K1327" s="35">
        <f>'Vehicle Data'!$C$3*G1327</f>
        <v>678.55555555555748</v>
      </c>
      <c r="L1327" s="35">
        <f t="shared" si="223"/>
        <v>1098.4465193055576</v>
      </c>
      <c r="M1327" s="22">
        <f t="shared" si="221"/>
        <v>23708.137375011614</v>
      </c>
      <c r="N1327" s="22">
        <f>SUM(M$3:M1327)</f>
        <v>5765216.4731852431</v>
      </c>
      <c r="O1327" s="22">
        <f t="shared" si="224"/>
        <v>1.6014490203292342</v>
      </c>
      <c r="P1327" s="23">
        <f t="shared" si="225"/>
        <v>0</v>
      </c>
      <c r="Q1327" s="23">
        <f>SUMIF(P$3:P1327, "&lt;0")</f>
        <v>-2083193.8689672917</v>
      </c>
      <c r="R1327" s="23">
        <f t="shared" si="226"/>
        <v>0.57866496360202546</v>
      </c>
      <c r="S1327" s="20">
        <f t="shared" si="227"/>
        <v>23708.137375011614</v>
      </c>
      <c r="T1327" s="20">
        <f t="shared" si="228"/>
        <v>23.708137375011614</v>
      </c>
      <c r="U1327" s="20">
        <f>(0.5*'Vehicle Data'!$C$3*(E1327^2-E1326^2))/1000</f>
        <v>14.962271604938309</v>
      </c>
      <c r="V1327" s="20">
        <f t="shared" si="230"/>
        <v>0</v>
      </c>
      <c r="W1327" s="37">
        <f>SUM(V$3:V1327)/3600</f>
        <v>0.30690748902606285</v>
      </c>
      <c r="Y1327" s="3"/>
    </row>
    <row r="1328" spans="1:25" x14ac:dyDescent="0.3">
      <c r="A1328" s="10" t="s">
        <v>20</v>
      </c>
      <c r="B1328" s="10">
        <v>1325</v>
      </c>
      <c r="C1328" s="10">
        <v>303</v>
      </c>
      <c r="D1328" s="14">
        <v>79.2</v>
      </c>
      <c r="E1328" s="28">
        <f t="shared" si="222"/>
        <v>22</v>
      </c>
      <c r="F1328" s="28">
        <f>SUM(E$3:E1328)</f>
        <v>13274.361111111111</v>
      </c>
      <c r="G1328" s="33">
        <f t="shared" si="231"/>
        <v>0.36111111111111033</v>
      </c>
      <c r="H1328" s="33">
        <f t="shared" si="229"/>
        <v>-0.10416666666666766</v>
      </c>
      <c r="I1328" s="35">
        <f>'Vehicle Data'!$C$8</f>
        <v>185.52672000000001</v>
      </c>
      <c r="J1328" s="35">
        <f>0.5*'Vehicle Data'!$C$4*'Vehicle Data'!$C$9*'Vehicle Data'!$C$6*(Calculations!E1328^2)</f>
        <v>243.50039999999998</v>
      </c>
      <c r="K1328" s="35">
        <f>'Vehicle Data'!$C$3*G1328</f>
        <v>569.11111111110984</v>
      </c>
      <c r="L1328" s="35">
        <f t="shared" si="223"/>
        <v>998.1382311111098</v>
      </c>
      <c r="M1328" s="22">
        <f t="shared" si="221"/>
        <v>21959.041084444416</v>
      </c>
      <c r="N1328" s="22">
        <f>SUM(M$3:M1328)</f>
        <v>5787175.5142696872</v>
      </c>
      <c r="O1328" s="22">
        <f t="shared" si="224"/>
        <v>1.607548753963802</v>
      </c>
      <c r="P1328" s="23">
        <f t="shared" si="225"/>
        <v>0</v>
      </c>
      <c r="Q1328" s="23">
        <f>SUMIF(P$3:P1328, "&lt;0")</f>
        <v>-2083193.8689672917</v>
      </c>
      <c r="R1328" s="23">
        <f t="shared" si="226"/>
        <v>0.57866496360202546</v>
      </c>
      <c r="S1328" s="20">
        <f t="shared" si="227"/>
        <v>21959.041084444416</v>
      </c>
      <c r="T1328" s="20">
        <f t="shared" si="228"/>
        <v>21.959041084444415</v>
      </c>
      <c r="U1328" s="20">
        <f>(0.5*'Vehicle Data'!$C$3*(E1328^2-E1327^2))/1000</f>
        <v>14.309861111111161</v>
      </c>
      <c r="V1328" s="20">
        <f t="shared" si="230"/>
        <v>0.52192839506171829</v>
      </c>
      <c r="W1328" s="37">
        <f>SUM(V$3:V1328)/3600</f>
        <v>0.3070524691358022</v>
      </c>
      <c r="Y1328" s="3"/>
    </row>
    <row r="1329" spans="1:25" x14ac:dyDescent="0.3">
      <c r="A1329" s="10" t="s">
        <v>20</v>
      </c>
      <c r="B1329" s="10">
        <v>1326</v>
      </c>
      <c r="C1329" s="10">
        <v>304</v>
      </c>
      <c r="D1329" s="14">
        <v>80.3</v>
      </c>
      <c r="E1329" s="28">
        <f t="shared" si="222"/>
        <v>22.305555555555554</v>
      </c>
      <c r="F1329" s="28">
        <f>SUM(E$3:E1329)</f>
        <v>13296.666666666666</v>
      </c>
      <c r="G1329" s="33">
        <f t="shared" si="231"/>
        <v>0.22222222222222143</v>
      </c>
      <c r="H1329" s="33">
        <f t="shared" si="229"/>
        <v>-0.13194444444444386</v>
      </c>
      <c r="I1329" s="35">
        <f>'Vehicle Data'!$C$8</f>
        <v>185.52672000000001</v>
      </c>
      <c r="J1329" s="35">
        <f>0.5*'Vehicle Data'!$C$4*'Vehicle Data'!$C$9*'Vehicle Data'!$C$6*(Calculations!E1329^2)</f>
        <v>250.31127152777773</v>
      </c>
      <c r="K1329" s="35">
        <f>'Vehicle Data'!$C$3*G1329</f>
        <v>350.22222222222098</v>
      </c>
      <c r="L1329" s="35">
        <f t="shared" si="223"/>
        <v>786.06021374999864</v>
      </c>
      <c r="M1329" s="22">
        <f t="shared" si="221"/>
        <v>17533.509767812469</v>
      </c>
      <c r="N1329" s="22">
        <f>SUM(M$3:M1329)</f>
        <v>5804709.0240374999</v>
      </c>
      <c r="O1329" s="22">
        <f t="shared" si="224"/>
        <v>1.6124191733437501</v>
      </c>
      <c r="P1329" s="23">
        <f t="shared" si="225"/>
        <v>0</v>
      </c>
      <c r="Q1329" s="23">
        <f>SUMIF(P$3:P1329, "&lt;0")</f>
        <v>-2083193.8689672917</v>
      </c>
      <c r="R1329" s="23">
        <f t="shared" si="226"/>
        <v>0.57866496360202546</v>
      </c>
      <c r="S1329" s="20">
        <f t="shared" si="227"/>
        <v>17533.509767812469</v>
      </c>
      <c r="T1329" s="20">
        <f t="shared" si="228"/>
        <v>17.533509767812468</v>
      </c>
      <c r="U1329" s="20">
        <f>(0.5*'Vehicle Data'!$C$3*(E1329^2-E1328^2))/1000</f>
        <v>10.667793209876484</v>
      </c>
      <c r="V1329" s="20">
        <f t="shared" si="230"/>
        <v>2.9136543209877419</v>
      </c>
      <c r="W1329" s="37">
        <f>SUM(V$3:V1329)/3600</f>
        <v>0.30786181755829878</v>
      </c>
      <c r="Y1329" s="3"/>
    </row>
    <row r="1330" spans="1:25" x14ac:dyDescent="0.3">
      <c r="A1330" s="10" t="s">
        <v>20</v>
      </c>
      <c r="B1330" s="10">
        <v>1327</v>
      </c>
      <c r="C1330" s="10">
        <v>305</v>
      </c>
      <c r="D1330" s="14">
        <v>80.8</v>
      </c>
      <c r="E1330" s="28">
        <f t="shared" si="222"/>
        <v>22.444444444444443</v>
      </c>
      <c r="F1330" s="28">
        <f>SUM(E$3:E1330)</f>
        <v>13319.111111111111</v>
      </c>
      <c r="G1330" s="33">
        <f t="shared" si="231"/>
        <v>9.7222222222222612E-2</v>
      </c>
      <c r="H1330" s="33">
        <f t="shared" si="229"/>
        <v>-9.7222222222221627E-2</v>
      </c>
      <c r="I1330" s="35">
        <f>'Vehicle Data'!$C$8</f>
        <v>185.52672000000001</v>
      </c>
      <c r="J1330" s="35">
        <f>0.5*'Vehicle Data'!$C$4*'Vehicle Data'!$C$9*'Vehicle Data'!$C$6*(Calculations!E1330^2)</f>
        <v>253.43817777777772</v>
      </c>
      <c r="K1330" s="35">
        <f>'Vehicle Data'!$C$3*G1330</f>
        <v>153.22222222222283</v>
      </c>
      <c r="L1330" s="35">
        <f t="shared" si="223"/>
        <v>592.18712000000062</v>
      </c>
      <c r="M1330" s="22">
        <f t="shared" si="221"/>
        <v>13291.310915555568</v>
      </c>
      <c r="N1330" s="22">
        <f>SUM(M$3:M1330)</f>
        <v>5818000.3349530557</v>
      </c>
      <c r="O1330" s="22">
        <f t="shared" si="224"/>
        <v>1.6161112041536265</v>
      </c>
      <c r="P1330" s="23">
        <f t="shared" si="225"/>
        <v>0</v>
      </c>
      <c r="Q1330" s="23">
        <f>SUMIF(P$3:P1330, "&lt;0")</f>
        <v>-2083193.8689672917</v>
      </c>
      <c r="R1330" s="23">
        <f t="shared" si="226"/>
        <v>0.57866496360202546</v>
      </c>
      <c r="S1330" s="20">
        <f t="shared" si="227"/>
        <v>13291.310915555568</v>
      </c>
      <c r="T1330" s="20">
        <f t="shared" si="228"/>
        <v>13.291310915555568</v>
      </c>
      <c r="U1330" s="20">
        <f>(0.5*'Vehicle Data'!$C$3*(E1330^2-E1329^2))/1000</f>
        <v>4.897638888888884</v>
      </c>
      <c r="V1330" s="20">
        <f t="shared" si="230"/>
        <v>4.6161234567900804</v>
      </c>
      <c r="W1330" s="37">
        <f>SUM(V$3:V1330)/3600</f>
        <v>0.30914407407407385</v>
      </c>
      <c r="Y1330" s="3"/>
    </row>
    <row r="1331" spans="1:25" x14ac:dyDescent="0.3">
      <c r="A1331" s="10" t="s">
        <v>20</v>
      </c>
      <c r="B1331" s="10">
        <v>1328</v>
      </c>
      <c r="C1331" s="10">
        <v>306</v>
      </c>
      <c r="D1331" s="14">
        <v>81</v>
      </c>
      <c r="E1331" s="28">
        <f t="shared" si="222"/>
        <v>22.5</v>
      </c>
      <c r="F1331" s="28">
        <f>SUM(E$3:E1331)</f>
        <v>13341.611111111111</v>
      </c>
      <c r="G1331" s="33">
        <f t="shared" si="231"/>
        <v>2.7777777777778172E-2</v>
      </c>
      <c r="H1331" s="33">
        <f t="shared" si="229"/>
        <v>-4.8611111111111306E-2</v>
      </c>
      <c r="I1331" s="35">
        <f>'Vehicle Data'!$C$8</f>
        <v>185.52672000000001</v>
      </c>
      <c r="J1331" s="35">
        <f>0.5*'Vehicle Data'!$C$4*'Vehicle Data'!$C$9*'Vehicle Data'!$C$6*(Calculations!E1331^2)</f>
        <v>254.69437500000001</v>
      </c>
      <c r="K1331" s="35">
        <f>'Vehicle Data'!$C$3*G1331</f>
        <v>43.777777777778397</v>
      </c>
      <c r="L1331" s="35">
        <f t="shared" si="223"/>
        <v>483.99887277777839</v>
      </c>
      <c r="M1331" s="22">
        <f t="shared" si="221"/>
        <v>10889.974637500014</v>
      </c>
      <c r="N1331" s="22">
        <f>SUM(M$3:M1331)</f>
        <v>5828890.3095905557</v>
      </c>
      <c r="O1331" s="22">
        <f t="shared" si="224"/>
        <v>1.6191361971084877</v>
      </c>
      <c r="P1331" s="23">
        <f t="shared" si="225"/>
        <v>0</v>
      </c>
      <c r="Q1331" s="23">
        <f>SUMIF(P$3:P1331, "&lt;0")</f>
        <v>-2083193.8689672917</v>
      </c>
      <c r="R1331" s="23">
        <f t="shared" si="226"/>
        <v>0.57866496360202546</v>
      </c>
      <c r="S1331" s="20">
        <f t="shared" si="227"/>
        <v>10889.974637500014</v>
      </c>
      <c r="T1331" s="20">
        <f t="shared" si="228"/>
        <v>10.889974637500014</v>
      </c>
      <c r="U1331" s="20">
        <f>(0.5*'Vehicle Data'!$C$3*(E1331^2-E1330^2))/1000</f>
        <v>1.9675679012346332</v>
      </c>
      <c r="V1331" s="20">
        <f t="shared" si="230"/>
        <v>2.3440567901234006</v>
      </c>
      <c r="W1331" s="37">
        <f>SUM(V$3:V1331)/3600</f>
        <v>0.30979520096021923</v>
      </c>
      <c r="Y1331" s="3"/>
    </row>
    <row r="1332" spans="1:25" x14ac:dyDescent="0.3">
      <c r="A1332" s="10" t="s">
        <v>20</v>
      </c>
      <c r="B1332" s="10">
        <v>1329</v>
      </c>
      <c r="C1332" s="10">
        <v>307</v>
      </c>
      <c r="D1332" s="14">
        <v>81</v>
      </c>
      <c r="E1332" s="28">
        <f t="shared" si="222"/>
        <v>22.5</v>
      </c>
      <c r="F1332" s="28">
        <f>SUM(E$3:E1332)</f>
        <v>13364.111111111111</v>
      </c>
      <c r="G1332" s="33">
        <f t="shared" si="231"/>
        <v>0</v>
      </c>
      <c r="H1332" s="33">
        <f t="shared" si="229"/>
        <v>-1.3888888888889086E-2</v>
      </c>
      <c r="I1332" s="35">
        <f>'Vehicle Data'!$C$8</f>
        <v>185.52672000000001</v>
      </c>
      <c r="J1332" s="35">
        <f>0.5*'Vehicle Data'!$C$4*'Vehicle Data'!$C$9*'Vehicle Data'!$C$6*(Calculations!E1332^2)</f>
        <v>254.69437500000001</v>
      </c>
      <c r="K1332" s="35">
        <f>'Vehicle Data'!$C$3*G1332</f>
        <v>0</v>
      </c>
      <c r="L1332" s="35">
        <f t="shared" si="223"/>
        <v>440.22109499999999</v>
      </c>
      <c r="M1332" s="22">
        <f t="shared" si="221"/>
        <v>0</v>
      </c>
      <c r="N1332" s="22">
        <f>SUM(M$3:M1332)</f>
        <v>5828890.3095905557</v>
      </c>
      <c r="O1332" s="22">
        <f t="shared" si="224"/>
        <v>1.6191361971084877</v>
      </c>
      <c r="P1332" s="23">
        <f t="shared" si="225"/>
        <v>0</v>
      </c>
      <c r="Q1332" s="23">
        <f>SUMIF(P$3:P1332, "&lt;0")</f>
        <v>-2083193.8689672917</v>
      </c>
      <c r="R1332" s="23">
        <f t="shared" si="226"/>
        <v>0.57866496360202546</v>
      </c>
      <c r="S1332" s="20">
        <f t="shared" si="227"/>
        <v>0</v>
      </c>
      <c r="T1332" s="20">
        <f t="shared" si="228"/>
        <v>9.9049746374999987</v>
      </c>
      <c r="U1332" s="20">
        <f>(0.5*'Vehicle Data'!$C$3*(E1332^2-E1331^2))/1000</f>
        <v>0</v>
      </c>
      <c r="V1332" s="20">
        <f t="shared" si="230"/>
        <v>1.5740543209877067</v>
      </c>
      <c r="W1332" s="37">
        <f>SUM(V$3:V1332)/3600</f>
        <v>0.31023243827160468</v>
      </c>
      <c r="Y1332" s="3"/>
    </row>
    <row r="1333" spans="1:25" x14ac:dyDescent="0.3">
      <c r="A1333" s="10" t="s">
        <v>20</v>
      </c>
      <c r="B1333" s="10">
        <v>1330</v>
      </c>
      <c r="C1333" s="10">
        <v>308</v>
      </c>
      <c r="D1333" s="14">
        <v>81</v>
      </c>
      <c r="E1333" s="28">
        <f t="shared" si="222"/>
        <v>22.5</v>
      </c>
      <c r="F1333" s="28">
        <f>SUM(E$3:E1333)</f>
        <v>13386.611111111111</v>
      </c>
      <c r="G1333" s="33">
        <f t="shared" si="231"/>
        <v>0</v>
      </c>
      <c r="H1333" s="33">
        <f t="shared" si="229"/>
        <v>0</v>
      </c>
      <c r="I1333" s="35">
        <f>'Vehicle Data'!$C$8</f>
        <v>185.52672000000001</v>
      </c>
      <c r="J1333" s="35">
        <f>0.5*'Vehicle Data'!$C$4*'Vehicle Data'!$C$9*'Vehicle Data'!$C$6*(Calculations!E1333^2)</f>
        <v>254.69437500000001</v>
      </c>
      <c r="K1333" s="35">
        <f>'Vehicle Data'!$C$3*G1333</f>
        <v>0</v>
      </c>
      <c r="L1333" s="35">
        <f t="shared" si="223"/>
        <v>440.22109499999999</v>
      </c>
      <c r="M1333" s="22">
        <f t="shared" si="221"/>
        <v>0</v>
      </c>
      <c r="N1333" s="22">
        <f>SUM(M$3:M1333)</f>
        <v>5828890.3095905557</v>
      </c>
      <c r="O1333" s="22">
        <f t="shared" si="224"/>
        <v>1.6191361971084877</v>
      </c>
      <c r="P1333" s="23">
        <f t="shared" si="225"/>
        <v>0</v>
      </c>
      <c r="Q1333" s="23">
        <f>SUMIF(P$3:P1333, "&lt;0")</f>
        <v>-2083193.8689672917</v>
      </c>
      <c r="R1333" s="23">
        <f t="shared" si="226"/>
        <v>0.57866496360202546</v>
      </c>
      <c r="S1333" s="20">
        <f t="shared" si="227"/>
        <v>0</v>
      </c>
      <c r="T1333" s="20">
        <f t="shared" si="228"/>
        <v>9.9049746374999987</v>
      </c>
      <c r="U1333" s="20">
        <f>(0.5*'Vehicle Data'!$C$3*(E1333^2-E1332^2))/1000</f>
        <v>0</v>
      </c>
      <c r="V1333" s="20">
        <f t="shared" si="230"/>
        <v>0</v>
      </c>
      <c r="W1333" s="37">
        <f>SUM(V$3:V1333)/3600</f>
        <v>0.31023243827160468</v>
      </c>
      <c r="Y1333" s="3"/>
    </row>
    <row r="1334" spans="1:25" x14ac:dyDescent="0.3">
      <c r="A1334" s="10" t="s">
        <v>20</v>
      </c>
      <c r="B1334" s="10">
        <v>1331</v>
      </c>
      <c r="C1334" s="10">
        <v>309</v>
      </c>
      <c r="D1334" s="14">
        <v>81</v>
      </c>
      <c r="E1334" s="28">
        <f t="shared" si="222"/>
        <v>22.5</v>
      </c>
      <c r="F1334" s="28">
        <f>SUM(E$3:E1334)</f>
        <v>13409.111111111111</v>
      </c>
      <c r="G1334" s="33">
        <f t="shared" si="231"/>
        <v>0</v>
      </c>
      <c r="H1334" s="33">
        <f t="shared" si="229"/>
        <v>-6.9444444444440494E-3</v>
      </c>
      <c r="I1334" s="35">
        <f>'Vehicle Data'!$C$8</f>
        <v>185.52672000000001</v>
      </c>
      <c r="J1334" s="35">
        <f>0.5*'Vehicle Data'!$C$4*'Vehicle Data'!$C$9*'Vehicle Data'!$C$6*(Calculations!E1334^2)</f>
        <v>254.69437500000001</v>
      </c>
      <c r="K1334" s="35">
        <f>'Vehicle Data'!$C$3*G1334</f>
        <v>0</v>
      </c>
      <c r="L1334" s="35">
        <f t="shared" si="223"/>
        <v>440.22109499999999</v>
      </c>
      <c r="M1334" s="22">
        <f t="shared" si="221"/>
        <v>0</v>
      </c>
      <c r="N1334" s="22">
        <f>SUM(M$3:M1334)</f>
        <v>5828890.3095905557</v>
      </c>
      <c r="O1334" s="22">
        <f t="shared" si="224"/>
        <v>1.6191361971084877</v>
      </c>
      <c r="P1334" s="23">
        <f t="shared" si="225"/>
        <v>0</v>
      </c>
      <c r="Q1334" s="23">
        <f>SUMIF(P$3:P1334, "&lt;0")</f>
        <v>-2083193.8689672917</v>
      </c>
      <c r="R1334" s="23">
        <f t="shared" si="226"/>
        <v>0.57866496360202546</v>
      </c>
      <c r="S1334" s="20">
        <f t="shared" si="227"/>
        <v>0</v>
      </c>
      <c r="T1334" s="20">
        <f t="shared" si="228"/>
        <v>9.9049746374999987</v>
      </c>
      <c r="U1334" s="20">
        <f>(0.5*'Vehicle Data'!$C$3*(E1334^2-E1333^2))/1000</f>
        <v>0</v>
      </c>
      <c r="V1334" s="20">
        <f t="shared" si="230"/>
        <v>0</v>
      </c>
      <c r="W1334" s="37">
        <f>SUM(V$3:V1334)/3600</f>
        <v>0.31023243827160468</v>
      </c>
      <c r="Y1334" s="3"/>
    </row>
    <row r="1335" spans="1:25" x14ac:dyDescent="0.3">
      <c r="A1335" s="10" t="s">
        <v>20</v>
      </c>
      <c r="B1335" s="10">
        <v>1332</v>
      </c>
      <c r="C1335" s="10">
        <v>310</v>
      </c>
      <c r="D1335" s="14">
        <v>81</v>
      </c>
      <c r="E1335" s="28">
        <f t="shared" si="222"/>
        <v>22.5</v>
      </c>
      <c r="F1335" s="28">
        <f>SUM(E$3:E1335)</f>
        <v>13431.611111111111</v>
      </c>
      <c r="G1335" s="33">
        <f t="shared" si="231"/>
        <v>-1.3888888888888099E-2</v>
      </c>
      <c r="H1335" s="33">
        <f t="shared" si="229"/>
        <v>-2.7777777777778172E-2</v>
      </c>
      <c r="I1335" s="35">
        <f>'Vehicle Data'!$C$8</f>
        <v>185.52672000000001</v>
      </c>
      <c r="J1335" s="35">
        <f>0.5*'Vehicle Data'!$C$4*'Vehicle Data'!$C$9*'Vehicle Data'!$C$6*(Calculations!E1335^2)</f>
        <v>254.69437500000001</v>
      </c>
      <c r="K1335" s="35">
        <f>'Vehicle Data'!$C$3*G1335</f>
        <v>-21.888888888887642</v>
      </c>
      <c r="L1335" s="35">
        <f t="shared" si="223"/>
        <v>418.33220611111233</v>
      </c>
      <c r="M1335" s="22">
        <f t="shared" si="221"/>
        <v>0</v>
      </c>
      <c r="N1335" s="22">
        <f>SUM(M$3:M1335)</f>
        <v>5828890.3095905557</v>
      </c>
      <c r="O1335" s="22">
        <f t="shared" si="224"/>
        <v>1.6191361971084877</v>
      </c>
      <c r="P1335" s="23">
        <f t="shared" si="225"/>
        <v>9412.4746375000268</v>
      </c>
      <c r="Q1335" s="23">
        <f>SUMIF(P$3:P1335, "&lt;0")</f>
        <v>-2083193.8689672917</v>
      </c>
      <c r="R1335" s="23">
        <f t="shared" si="226"/>
        <v>0.57866496360202546</v>
      </c>
      <c r="S1335" s="20">
        <f t="shared" si="227"/>
        <v>9412.4746375000268</v>
      </c>
      <c r="T1335" s="20">
        <f t="shared" si="228"/>
        <v>9.4124746375000274</v>
      </c>
      <c r="U1335" s="20">
        <f>(0.5*'Vehicle Data'!$C$3*(E1335^2-E1334^2))/1000</f>
        <v>0</v>
      </c>
      <c r="V1335" s="20">
        <f t="shared" si="230"/>
        <v>0</v>
      </c>
      <c r="W1335" s="37">
        <f>SUM(V$3:V1335)/3600</f>
        <v>0.31023243827160468</v>
      </c>
      <c r="Y1335" s="3"/>
    </row>
    <row r="1336" spans="1:25" x14ac:dyDescent="0.3">
      <c r="A1336" s="10" t="s">
        <v>20</v>
      </c>
      <c r="B1336" s="10">
        <v>1333</v>
      </c>
      <c r="C1336" s="10">
        <v>311</v>
      </c>
      <c r="D1336" s="14">
        <v>80.900000000000006</v>
      </c>
      <c r="E1336" s="28">
        <f t="shared" si="222"/>
        <v>22.472222222222225</v>
      </c>
      <c r="F1336" s="28">
        <f>SUM(E$3:E1336)</f>
        <v>13454.083333333334</v>
      </c>
      <c r="G1336" s="33">
        <f t="shared" si="231"/>
        <v>-5.5555555555556344E-2</v>
      </c>
      <c r="H1336" s="33">
        <f t="shared" si="229"/>
        <v>-3.4722222222223209E-2</v>
      </c>
      <c r="I1336" s="35">
        <f>'Vehicle Data'!$C$8</f>
        <v>185.52672000000001</v>
      </c>
      <c r="J1336" s="35">
        <f>0.5*'Vehicle Data'!$C$4*'Vehicle Data'!$C$9*'Vehicle Data'!$C$6*(Calculations!E1336^2)</f>
        <v>254.06588819444451</v>
      </c>
      <c r="K1336" s="35">
        <f>'Vehicle Data'!$C$3*G1336</f>
        <v>-87.555555555556793</v>
      </c>
      <c r="L1336" s="35">
        <f t="shared" si="223"/>
        <v>352.03705263888776</v>
      </c>
      <c r="M1336" s="22">
        <f t="shared" si="221"/>
        <v>0</v>
      </c>
      <c r="N1336" s="22">
        <f>SUM(M$3:M1336)</f>
        <v>5828890.3095905557</v>
      </c>
      <c r="O1336" s="22">
        <f t="shared" si="224"/>
        <v>1.6191361971084877</v>
      </c>
      <c r="P1336" s="23">
        <f t="shared" si="225"/>
        <v>7911.0548773572291</v>
      </c>
      <c r="Q1336" s="23">
        <f>SUMIF(P$3:P1336, "&lt;0")</f>
        <v>-2083193.8689672917</v>
      </c>
      <c r="R1336" s="23">
        <f t="shared" si="226"/>
        <v>0.57866496360202546</v>
      </c>
      <c r="S1336" s="20">
        <f t="shared" si="227"/>
        <v>7911.0548773572291</v>
      </c>
      <c r="T1336" s="20">
        <f t="shared" si="228"/>
        <v>7.9110548773572287</v>
      </c>
      <c r="U1336" s="20">
        <f>(0.5*'Vehicle Data'!$C$3*(E1336^2-E1335^2))/1000</f>
        <v>-0.98439197530854627</v>
      </c>
      <c r="V1336" s="20">
        <f t="shared" si="230"/>
        <v>0.78751358024683704</v>
      </c>
      <c r="W1336" s="37">
        <f>SUM(V$3:V1336)/3600</f>
        <v>0.31045119204389549</v>
      </c>
      <c r="Y1336" s="3"/>
    </row>
    <row r="1337" spans="1:25" x14ac:dyDescent="0.3">
      <c r="A1337" s="10" t="s">
        <v>20</v>
      </c>
      <c r="B1337" s="10">
        <v>1334</v>
      </c>
      <c r="C1337" s="10">
        <v>312</v>
      </c>
      <c r="D1337" s="14">
        <v>80.599999999999994</v>
      </c>
      <c r="E1337" s="28">
        <f t="shared" si="222"/>
        <v>22.388888888888886</v>
      </c>
      <c r="F1337" s="28">
        <f>SUM(E$3:E1337)</f>
        <v>13476.472222222223</v>
      </c>
      <c r="G1337" s="33">
        <f t="shared" si="231"/>
        <v>-8.3333333333334522E-2</v>
      </c>
      <c r="H1337" s="33">
        <f t="shared" si="229"/>
        <v>-1.3888888888888097E-2</v>
      </c>
      <c r="I1337" s="35">
        <f>'Vehicle Data'!$C$8</f>
        <v>185.52672000000001</v>
      </c>
      <c r="J1337" s="35">
        <f>0.5*'Vehicle Data'!$C$4*'Vehicle Data'!$C$9*'Vehicle Data'!$C$6*(Calculations!E1337^2)</f>
        <v>252.18508611111102</v>
      </c>
      <c r="K1337" s="35">
        <f>'Vehicle Data'!$C$3*G1337</f>
        <v>-131.33333333333522</v>
      </c>
      <c r="L1337" s="35">
        <f t="shared" si="223"/>
        <v>306.37847277777587</v>
      </c>
      <c r="M1337" s="22">
        <f t="shared" si="221"/>
        <v>0</v>
      </c>
      <c r="N1337" s="22">
        <f>SUM(M$3:M1337)</f>
        <v>5828890.3095905557</v>
      </c>
      <c r="O1337" s="22">
        <f t="shared" si="224"/>
        <v>1.6191361971084877</v>
      </c>
      <c r="P1337" s="23">
        <f t="shared" si="225"/>
        <v>6859.4735849690924</v>
      </c>
      <c r="Q1337" s="23">
        <f>SUMIF(P$3:P1337, "&lt;0")</f>
        <v>-2083193.8689672917</v>
      </c>
      <c r="R1337" s="23">
        <f t="shared" si="226"/>
        <v>0.57866496360202546</v>
      </c>
      <c r="S1337" s="20">
        <f t="shared" si="227"/>
        <v>6859.4735849690924</v>
      </c>
      <c r="T1337" s="20">
        <f t="shared" si="228"/>
        <v>6.8594735849690922</v>
      </c>
      <c r="U1337" s="20">
        <f>(0.5*'Vehicle Data'!$C$3*(E1337^2-E1336^2))/1000</f>
        <v>-2.9458796296298519</v>
      </c>
      <c r="V1337" s="20">
        <f t="shared" si="230"/>
        <v>1.5691901234570445</v>
      </c>
      <c r="W1337" s="37">
        <f>SUM(V$3:V1337)/3600</f>
        <v>0.31088707818930023</v>
      </c>
      <c r="Y1337" s="3"/>
    </row>
    <row r="1338" spans="1:25" x14ac:dyDescent="0.3">
      <c r="A1338" s="10" t="s">
        <v>20</v>
      </c>
      <c r="B1338" s="10">
        <v>1335</v>
      </c>
      <c r="C1338" s="10">
        <v>313</v>
      </c>
      <c r="D1338" s="14">
        <v>80.3</v>
      </c>
      <c r="E1338" s="28">
        <f t="shared" si="222"/>
        <v>22.305555555555554</v>
      </c>
      <c r="F1338" s="28">
        <f>SUM(E$3:E1338)</f>
        <v>13498.777777777777</v>
      </c>
      <c r="G1338" s="33">
        <f t="shared" si="231"/>
        <v>-8.3333333333332538E-2</v>
      </c>
      <c r="H1338" s="33">
        <f t="shared" si="229"/>
        <v>1.3888888888890075E-2</v>
      </c>
      <c r="I1338" s="35">
        <f>'Vehicle Data'!$C$8</f>
        <v>185.52672000000001</v>
      </c>
      <c r="J1338" s="35">
        <f>0.5*'Vehicle Data'!$C$4*'Vehicle Data'!$C$9*'Vehicle Data'!$C$6*(Calculations!E1338^2)</f>
        <v>250.31127152777773</v>
      </c>
      <c r="K1338" s="35">
        <f>'Vehicle Data'!$C$3*G1338</f>
        <v>-131.33333333333209</v>
      </c>
      <c r="L1338" s="35">
        <f t="shared" si="223"/>
        <v>304.5046581944456</v>
      </c>
      <c r="M1338" s="22">
        <f t="shared" si="221"/>
        <v>0</v>
      </c>
      <c r="N1338" s="22">
        <f>SUM(M$3:M1338)</f>
        <v>5828890.3095905557</v>
      </c>
      <c r="O1338" s="22">
        <f t="shared" si="224"/>
        <v>1.6191361971084877</v>
      </c>
      <c r="P1338" s="23">
        <f t="shared" si="225"/>
        <v>6792.1455702816611</v>
      </c>
      <c r="Q1338" s="23">
        <f>SUMIF(P$3:P1338, "&lt;0")</f>
        <v>-2083193.8689672917</v>
      </c>
      <c r="R1338" s="23">
        <f t="shared" si="226"/>
        <v>0.57866496360202546</v>
      </c>
      <c r="S1338" s="20">
        <f t="shared" si="227"/>
        <v>6792.1455702816611</v>
      </c>
      <c r="T1338" s="20">
        <f t="shared" si="228"/>
        <v>6.7921455702816607</v>
      </c>
      <c r="U1338" s="20">
        <f>(0.5*'Vehicle Data'!$C$3*(E1338^2-E1337^2))/1000</f>
        <v>-2.9349351851851186</v>
      </c>
      <c r="V1338" s="20">
        <f t="shared" si="230"/>
        <v>0</v>
      </c>
      <c r="W1338" s="37">
        <f>SUM(V$3:V1338)/3600</f>
        <v>0.31088707818930023</v>
      </c>
      <c r="Y1338" s="3"/>
    </row>
    <row r="1339" spans="1:25" x14ac:dyDescent="0.3">
      <c r="A1339" s="10" t="s">
        <v>20</v>
      </c>
      <c r="B1339" s="10">
        <v>1336</v>
      </c>
      <c r="C1339" s="10">
        <v>314</v>
      </c>
      <c r="D1339" s="14">
        <v>80</v>
      </c>
      <c r="E1339" s="28">
        <f t="shared" si="222"/>
        <v>22.222222222222221</v>
      </c>
      <c r="F1339" s="28">
        <f>SUM(E$3:E1339)</f>
        <v>13521</v>
      </c>
      <c r="G1339" s="33">
        <f t="shared" si="231"/>
        <v>-5.5555555555554373E-2</v>
      </c>
      <c r="H1339" s="33">
        <f t="shared" si="229"/>
        <v>2.7777777777777183E-2</v>
      </c>
      <c r="I1339" s="35">
        <f>'Vehicle Data'!$C$8</f>
        <v>185.52672000000001</v>
      </c>
      <c r="J1339" s="35">
        <f>0.5*'Vehicle Data'!$C$4*'Vehicle Data'!$C$9*'Vehicle Data'!$C$6*(Calculations!E1339^2)</f>
        <v>248.44444444444443</v>
      </c>
      <c r="K1339" s="35">
        <f>'Vehicle Data'!$C$3*G1339</f>
        <v>-87.555555555553696</v>
      </c>
      <c r="L1339" s="35">
        <f t="shared" si="223"/>
        <v>346.41560888889069</v>
      </c>
      <c r="M1339" s="22">
        <f t="shared" si="221"/>
        <v>0</v>
      </c>
      <c r="N1339" s="22">
        <f>SUM(M$3:M1339)</f>
        <v>5828890.3095905557</v>
      </c>
      <c r="O1339" s="22">
        <f t="shared" si="224"/>
        <v>1.6191361971084877</v>
      </c>
      <c r="P1339" s="23">
        <f t="shared" si="225"/>
        <v>7698.1246419753479</v>
      </c>
      <c r="Q1339" s="23">
        <f>SUMIF(P$3:P1339, "&lt;0")</f>
        <v>-2083193.8689672917</v>
      </c>
      <c r="R1339" s="23">
        <f t="shared" si="226"/>
        <v>0.57866496360202546</v>
      </c>
      <c r="S1339" s="20">
        <f t="shared" si="227"/>
        <v>7698.1246419753479</v>
      </c>
      <c r="T1339" s="20">
        <f t="shared" si="228"/>
        <v>7.6981246419753475</v>
      </c>
      <c r="U1339" s="20">
        <f>(0.5*'Vehicle Data'!$C$3*(E1339^2-E1338^2))/1000</f>
        <v>-2.9239907407406989</v>
      </c>
      <c r="V1339" s="20">
        <f t="shared" si="230"/>
        <v>0</v>
      </c>
      <c r="W1339" s="37">
        <f>SUM(V$3:V1339)/3600</f>
        <v>0.31088707818930023</v>
      </c>
      <c r="Y1339" s="3"/>
    </row>
    <row r="1340" spans="1:25" x14ac:dyDescent="0.3">
      <c r="A1340" s="10" t="s">
        <v>20</v>
      </c>
      <c r="B1340" s="10">
        <v>1337</v>
      </c>
      <c r="C1340" s="10">
        <v>315</v>
      </c>
      <c r="D1340" s="14">
        <v>79.900000000000006</v>
      </c>
      <c r="E1340" s="28">
        <f t="shared" si="222"/>
        <v>22.194444444444446</v>
      </c>
      <c r="F1340" s="28">
        <f>SUM(E$3:E1340)</f>
        <v>13543.194444444445</v>
      </c>
      <c r="G1340" s="33">
        <f t="shared" si="231"/>
        <v>-2.7777777777778172E-2</v>
      </c>
      <c r="H1340" s="33">
        <f t="shared" si="229"/>
        <v>2.0833333333332149E-2</v>
      </c>
      <c r="I1340" s="35">
        <f>'Vehicle Data'!$C$8</f>
        <v>185.52672000000001</v>
      </c>
      <c r="J1340" s="35">
        <f>0.5*'Vehicle Data'!$C$4*'Vehicle Data'!$C$9*'Vehicle Data'!$C$6*(Calculations!E1340^2)</f>
        <v>247.82372152777782</v>
      </c>
      <c r="K1340" s="35">
        <f>'Vehicle Data'!$C$3*G1340</f>
        <v>-43.777777777778397</v>
      </c>
      <c r="L1340" s="35">
        <f t="shared" si="223"/>
        <v>389.57266374999944</v>
      </c>
      <c r="M1340" s="22">
        <f t="shared" si="221"/>
        <v>0</v>
      </c>
      <c r="N1340" s="22">
        <f>SUM(M$3:M1340)</f>
        <v>5828890.3095905557</v>
      </c>
      <c r="O1340" s="22">
        <f t="shared" si="224"/>
        <v>1.6191361971084877</v>
      </c>
      <c r="P1340" s="23">
        <f t="shared" si="225"/>
        <v>8646.3488426735985</v>
      </c>
      <c r="Q1340" s="23">
        <f>SUMIF(P$3:P1340, "&lt;0")</f>
        <v>-2083193.8689672917</v>
      </c>
      <c r="R1340" s="23">
        <f t="shared" si="226"/>
        <v>0.57866496360202546</v>
      </c>
      <c r="S1340" s="20">
        <f t="shared" si="227"/>
        <v>8646.3488426735985</v>
      </c>
      <c r="T1340" s="20">
        <f t="shared" si="228"/>
        <v>8.6463488426735982</v>
      </c>
      <c r="U1340" s="20">
        <f>(0.5*'Vehicle Data'!$C$3*(E1340^2-E1339^2))/1000</f>
        <v>-0.97223148148139849</v>
      </c>
      <c r="V1340" s="20">
        <f t="shared" si="230"/>
        <v>0</v>
      </c>
      <c r="W1340" s="37">
        <f>SUM(V$3:V1340)/3600</f>
        <v>0.31088707818930023</v>
      </c>
      <c r="Y1340" s="3"/>
    </row>
    <row r="1341" spans="1:25" x14ac:dyDescent="0.3">
      <c r="A1341" s="10" t="s">
        <v>20</v>
      </c>
      <c r="B1341" s="10">
        <v>1338</v>
      </c>
      <c r="C1341" s="10">
        <v>316</v>
      </c>
      <c r="D1341" s="14">
        <v>79.8</v>
      </c>
      <c r="E1341" s="28">
        <f t="shared" si="222"/>
        <v>22.166666666666664</v>
      </c>
      <c r="F1341" s="28">
        <f>SUM(E$3:E1341)</f>
        <v>13565.361111111111</v>
      </c>
      <c r="G1341" s="33">
        <f t="shared" si="231"/>
        <v>-1.3888888888890073E-2</v>
      </c>
      <c r="H1341" s="33">
        <f t="shared" si="229"/>
        <v>1.3888888888889086E-2</v>
      </c>
      <c r="I1341" s="35">
        <f>'Vehicle Data'!$C$8</f>
        <v>185.52672000000001</v>
      </c>
      <c r="J1341" s="35">
        <f>0.5*'Vehicle Data'!$C$4*'Vehicle Data'!$C$9*'Vehicle Data'!$C$6*(Calculations!E1341^2)</f>
        <v>247.20377499999995</v>
      </c>
      <c r="K1341" s="35">
        <f>'Vehicle Data'!$C$3*G1341</f>
        <v>-21.888888888890754</v>
      </c>
      <c r="L1341" s="35">
        <f t="shared" si="223"/>
        <v>410.84160611110923</v>
      </c>
      <c r="M1341" s="22">
        <f t="shared" si="221"/>
        <v>0</v>
      </c>
      <c r="N1341" s="22">
        <f>SUM(M$3:M1341)</f>
        <v>5828890.3095905557</v>
      </c>
      <c r="O1341" s="22">
        <f t="shared" si="224"/>
        <v>1.6191361971084877</v>
      </c>
      <c r="P1341" s="23">
        <f t="shared" si="225"/>
        <v>9106.9889354629195</v>
      </c>
      <c r="Q1341" s="23">
        <f>SUMIF(P$3:P1341, "&lt;0")</f>
        <v>-2083193.8689672917</v>
      </c>
      <c r="R1341" s="23">
        <f t="shared" si="226"/>
        <v>0.57866496360202546</v>
      </c>
      <c r="S1341" s="20">
        <f t="shared" si="227"/>
        <v>9106.9889354629195</v>
      </c>
      <c r="T1341" s="20">
        <f t="shared" si="228"/>
        <v>9.106988935462919</v>
      </c>
      <c r="U1341" s="20">
        <f>(0.5*'Vehicle Data'!$C$3*(E1341^2-E1340^2))/1000</f>
        <v>-0.97101543209889429</v>
      </c>
      <c r="V1341" s="20">
        <f t="shared" si="230"/>
        <v>0</v>
      </c>
      <c r="W1341" s="37">
        <f>SUM(V$3:V1341)/3600</f>
        <v>0.31088707818930023</v>
      </c>
      <c r="Y1341" s="3"/>
    </row>
    <row r="1342" spans="1:25" x14ac:dyDescent="0.3">
      <c r="A1342" s="10" t="s">
        <v>20</v>
      </c>
      <c r="B1342" s="10">
        <v>1339</v>
      </c>
      <c r="C1342" s="10">
        <v>317</v>
      </c>
      <c r="D1342" s="14">
        <v>79.8</v>
      </c>
      <c r="E1342" s="28">
        <f t="shared" si="222"/>
        <v>22.166666666666664</v>
      </c>
      <c r="F1342" s="28">
        <f>SUM(E$3:E1342)</f>
        <v>13587.527777777777</v>
      </c>
      <c r="G1342" s="33">
        <f t="shared" si="231"/>
        <v>0</v>
      </c>
      <c r="H1342" s="33">
        <f t="shared" si="229"/>
        <v>1.3888888888890073E-2</v>
      </c>
      <c r="I1342" s="35">
        <f>'Vehicle Data'!$C$8</f>
        <v>185.52672000000001</v>
      </c>
      <c r="J1342" s="35">
        <f>0.5*'Vehicle Data'!$C$4*'Vehicle Data'!$C$9*'Vehicle Data'!$C$6*(Calculations!E1342^2)</f>
        <v>247.20377499999995</v>
      </c>
      <c r="K1342" s="35">
        <f>'Vehicle Data'!$C$3*G1342</f>
        <v>0</v>
      </c>
      <c r="L1342" s="35">
        <f t="shared" si="223"/>
        <v>432.73049499999996</v>
      </c>
      <c r="M1342" s="22">
        <f t="shared" si="221"/>
        <v>0</v>
      </c>
      <c r="N1342" s="22">
        <f>SUM(M$3:M1342)</f>
        <v>5828890.3095905557</v>
      </c>
      <c r="O1342" s="22">
        <f t="shared" si="224"/>
        <v>1.6191361971084877</v>
      </c>
      <c r="P1342" s="23">
        <f t="shared" si="225"/>
        <v>0</v>
      </c>
      <c r="Q1342" s="23">
        <f>SUMIF(P$3:P1342, "&lt;0")</f>
        <v>-2083193.8689672917</v>
      </c>
      <c r="R1342" s="23">
        <f t="shared" si="226"/>
        <v>0.57866496360202546</v>
      </c>
      <c r="S1342" s="20">
        <f t="shared" si="227"/>
        <v>0</v>
      </c>
      <c r="T1342" s="20">
        <f t="shared" si="228"/>
        <v>9.5921926391666652</v>
      </c>
      <c r="U1342" s="20">
        <f>(0.5*'Vehicle Data'!$C$3*(E1342^2-E1341^2))/1000</f>
        <v>0</v>
      </c>
      <c r="V1342" s="20">
        <f t="shared" si="230"/>
        <v>0</v>
      </c>
      <c r="W1342" s="37">
        <f>SUM(V$3:V1342)/3600</f>
        <v>0.31088707818930023</v>
      </c>
      <c r="Y1342" s="3"/>
    </row>
    <row r="1343" spans="1:25" x14ac:dyDescent="0.3">
      <c r="A1343" s="10" t="s">
        <v>20</v>
      </c>
      <c r="B1343" s="10">
        <v>1340</v>
      </c>
      <c r="C1343" s="10">
        <v>318</v>
      </c>
      <c r="D1343" s="14">
        <v>79.8</v>
      </c>
      <c r="E1343" s="28">
        <f t="shared" si="222"/>
        <v>22.166666666666664</v>
      </c>
      <c r="F1343" s="28">
        <f>SUM(E$3:E1343)</f>
        <v>13609.694444444443</v>
      </c>
      <c r="G1343" s="33">
        <f t="shared" si="231"/>
        <v>1.3888888888890073E-2</v>
      </c>
      <c r="H1343" s="33">
        <f t="shared" si="229"/>
        <v>1.3888888888889086E-2</v>
      </c>
      <c r="I1343" s="35">
        <f>'Vehicle Data'!$C$8</f>
        <v>185.52672000000001</v>
      </c>
      <c r="J1343" s="35">
        <f>0.5*'Vehicle Data'!$C$4*'Vehicle Data'!$C$9*'Vehicle Data'!$C$6*(Calculations!E1343^2)</f>
        <v>247.20377499999995</v>
      </c>
      <c r="K1343" s="35">
        <f>'Vehicle Data'!$C$3*G1343</f>
        <v>21.888888888890754</v>
      </c>
      <c r="L1343" s="35">
        <f t="shared" si="223"/>
        <v>454.6193838888907</v>
      </c>
      <c r="M1343" s="22">
        <f t="shared" si="221"/>
        <v>10077.39634287041</v>
      </c>
      <c r="N1343" s="22">
        <f>SUM(M$3:M1343)</f>
        <v>5838967.7059334265</v>
      </c>
      <c r="O1343" s="22">
        <f t="shared" si="224"/>
        <v>1.6219354738703962</v>
      </c>
      <c r="P1343" s="23">
        <f t="shared" si="225"/>
        <v>0</v>
      </c>
      <c r="Q1343" s="23">
        <f>SUMIF(P$3:P1343, "&lt;0")</f>
        <v>-2083193.8689672917</v>
      </c>
      <c r="R1343" s="23">
        <f t="shared" si="226"/>
        <v>0.57866496360202546</v>
      </c>
      <c r="S1343" s="20">
        <f t="shared" si="227"/>
        <v>10077.39634287041</v>
      </c>
      <c r="T1343" s="20">
        <f t="shared" si="228"/>
        <v>10.07739634287041</v>
      </c>
      <c r="U1343" s="20">
        <f>(0.5*'Vehicle Data'!$C$3*(E1343^2-E1342^2))/1000</f>
        <v>0</v>
      </c>
      <c r="V1343" s="20">
        <f t="shared" si="230"/>
        <v>0</v>
      </c>
      <c r="W1343" s="37">
        <f>SUM(V$3:V1343)/3600</f>
        <v>0.31088707818930023</v>
      </c>
      <c r="Y1343" s="3"/>
    </row>
    <row r="1344" spans="1:25" x14ac:dyDescent="0.3">
      <c r="A1344" s="10" t="s">
        <v>20</v>
      </c>
      <c r="B1344" s="10">
        <v>1341</v>
      </c>
      <c r="C1344" s="10">
        <v>319</v>
      </c>
      <c r="D1344" s="14">
        <v>79.900000000000006</v>
      </c>
      <c r="E1344" s="28">
        <f t="shared" si="222"/>
        <v>22.194444444444446</v>
      </c>
      <c r="F1344" s="28">
        <f>SUM(E$3:E1344)</f>
        <v>13631.888888888889</v>
      </c>
      <c r="G1344" s="33">
        <f t="shared" si="231"/>
        <v>2.7777777777778172E-2</v>
      </c>
      <c r="H1344" s="33">
        <f t="shared" si="229"/>
        <v>2.7777777777777186E-2</v>
      </c>
      <c r="I1344" s="35">
        <f>'Vehicle Data'!$C$8</f>
        <v>185.52672000000001</v>
      </c>
      <c r="J1344" s="35">
        <f>0.5*'Vehicle Data'!$C$4*'Vehicle Data'!$C$9*'Vehicle Data'!$C$6*(Calculations!E1344^2)</f>
        <v>247.82372152777782</v>
      </c>
      <c r="K1344" s="35">
        <f>'Vehicle Data'!$C$3*G1344</f>
        <v>43.777777777778397</v>
      </c>
      <c r="L1344" s="35">
        <f t="shared" si="223"/>
        <v>477.12821930555623</v>
      </c>
      <c r="M1344" s="22">
        <f t="shared" si="221"/>
        <v>10589.595756253873</v>
      </c>
      <c r="N1344" s="22">
        <f>SUM(M$3:M1344)</f>
        <v>5849557.3016896807</v>
      </c>
      <c r="O1344" s="22">
        <f t="shared" si="224"/>
        <v>1.6248770282471334</v>
      </c>
      <c r="P1344" s="23">
        <f t="shared" si="225"/>
        <v>0</v>
      </c>
      <c r="Q1344" s="23">
        <f>SUMIF(P$3:P1344, "&lt;0")</f>
        <v>-2083193.8689672917</v>
      </c>
      <c r="R1344" s="23">
        <f t="shared" si="226"/>
        <v>0.57866496360202546</v>
      </c>
      <c r="S1344" s="20">
        <f t="shared" si="227"/>
        <v>10589.595756253873</v>
      </c>
      <c r="T1344" s="20">
        <f t="shared" si="228"/>
        <v>10.589595756253873</v>
      </c>
      <c r="U1344" s="20">
        <f>(0.5*'Vehicle Data'!$C$3*(E1344^2-E1343^2))/1000</f>
        <v>0.97101543209889429</v>
      </c>
      <c r="V1344" s="20">
        <f t="shared" si="230"/>
        <v>0</v>
      </c>
      <c r="W1344" s="37">
        <f>SUM(V$3:V1344)/3600</f>
        <v>0.31088707818930023</v>
      </c>
      <c r="Y1344" s="3"/>
    </row>
    <row r="1345" spans="1:25" x14ac:dyDescent="0.3">
      <c r="A1345" s="10" t="s">
        <v>20</v>
      </c>
      <c r="B1345" s="10">
        <v>1342</v>
      </c>
      <c r="C1345" s="10">
        <v>320</v>
      </c>
      <c r="D1345" s="14">
        <v>80</v>
      </c>
      <c r="E1345" s="28">
        <f t="shared" si="222"/>
        <v>22.222222222222221</v>
      </c>
      <c r="F1345" s="28">
        <f>SUM(E$3:E1345)</f>
        <v>13654.111111111111</v>
      </c>
      <c r="G1345" s="33">
        <f t="shared" si="231"/>
        <v>6.9444444444444448E-2</v>
      </c>
      <c r="H1345" s="33">
        <f t="shared" si="229"/>
        <v>4.1666666666666269E-2</v>
      </c>
      <c r="I1345" s="35">
        <f>'Vehicle Data'!$C$8</f>
        <v>185.52672000000001</v>
      </c>
      <c r="J1345" s="35">
        <f>0.5*'Vehicle Data'!$C$4*'Vehicle Data'!$C$9*'Vehicle Data'!$C$6*(Calculations!E1345^2)</f>
        <v>248.44444444444443</v>
      </c>
      <c r="K1345" s="35">
        <f>'Vehicle Data'!$C$3*G1345</f>
        <v>109.44444444444444</v>
      </c>
      <c r="L1345" s="35">
        <f t="shared" si="223"/>
        <v>543.41560888888887</v>
      </c>
      <c r="M1345" s="22">
        <f t="shared" si="221"/>
        <v>12075.902419753085</v>
      </c>
      <c r="N1345" s="22">
        <f>SUM(M$3:M1345)</f>
        <v>5861633.204109434</v>
      </c>
      <c r="O1345" s="22">
        <f t="shared" si="224"/>
        <v>1.6282314455859539</v>
      </c>
      <c r="P1345" s="23">
        <f t="shared" si="225"/>
        <v>0</v>
      </c>
      <c r="Q1345" s="23">
        <f>SUMIF(P$3:P1345, "&lt;0")</f>
        <v>-2083193.8689672917</v>
      </c>
      <c r="R1345" s="23">
        <f t="shared" si="226"/>
        <v>0.57866496360202546</v>
      </c>
      <c r="S1345" s="20">
        <f t="shared" si="227"/>
        <v>12075.902419753085</v>
      </c>
      <c r="T1345" s="20">
        <f t="shared" si="228"/>
        <v>12.075902419753085</v>
      </c>
      <c r="U1345" s="20">
        <f>(0.5*'Vehicle Data'!$C$3*(E1345^2-E1344^2))/1000</f>
        <v>0.97223148148139849</v>
      </c>
      <c r="V1345" s="20">
        <f t="shared" si="230"/>
        <v>0</v>
      </c>
      <c r="W1345" s="37">
        <f>SUM(V$3:V1345)/3600</f>
        <v>0.31088707818930023</v>
      </c>
      <c r="Y1345" s="3"/>
    </row>
    <row r="1346" spans="1:25" x14ac:dyDescent="0.3">
      <c r="A1346" s="10" t="s">
        <v>20</v>
      </c>
      <c r="B1346" s="10">
        <v>1343</v>
      </c>
      <c r="C1346" s="10">
        <v>321</v>
      </c>
      <c r="D1346" s="14">
        <v>80.400000000000006</v>
      </c>
      <c r="E1346" s="28">
        <f t="shared" si="222"/>
        <v>22.333333333333336</v>
      </c>
      <c r="F1346" s="28">
        <f>SUM(E$3:E1346)</f>
        <v>13676.444444444445</v>
      </c>
      <c r="G1346" s="33">
        <f t="shared" si="231"/>
        <v>0.11111111111111072</v>
      </c>
      <c r="H1346" s="33">
        <f t="shared" si="229"/>
        <v>2.0833333333333134E-2</v>
      </c>
      <c r="I1346" s="35">
        <f>'Vehicle Data'!$C$8</f>
        <v>185.52672000000001</v>
      </c>
      <c r="J1346" s="35">
        <f>0.5*'Vehicle Data'!$C$4*'Vehicle Data'!$C$9*'Vehicle Data'!$C$6*(Calculations!E1346^2)</f>
        <v>250.93510000000006</v>
      </c>
      <c r="K1346" s="35">
        <f>'Vehicle Data'!$C$3*G1346</f>
        <v>175.11111111111049</v>
      </c>
      <c r="L1346" s="35">
        <f t="shared" si="223"/>
        <v>611.57293111111062</v>
      </c>
      <c r="M1346" s="22">
        <f t="shared" si="221"/>
        <v>13658.46212814814</v>
      </c>
      <c r="N1346" s="22">
        <f>SUM(M$3:M1346)</f>
        <v>5875291.6662375825</v>
      </c>
      <c r="O1346" s="22">
        <f t="shared" si="224"/>
        <v>1.6320254628437729</v>
      </c>
      <c r="P1346" s="23">
        <f t="shared" si="225"/>
        <v>0</v>
      </c>
      <c r="Q1346" s="23">
        <f>SUMIF(P$3:P1346, "&lt;0")</f>
        <v>-2083193.8689672917</v>
      </c>
      <c r="R1346" s="23">
        <f t="shared" si="226"/>
        <v>0.57866496360202546</v>
      </c>
      <c r="S1346" s="20">
        <f t="shared" si="227"/>
        <v>13658.46212814814</v>
      </c>
      <c r="T1346" s="20">
        <f t="shared" si="228"/>
        <v>13.658462128148139</v>
      </c>
      <c r="U1346" s="20">
        <f>(0.5*'Vehicle Data'!$C$3*(E1346^2-E1345^2))/1000</f>
        <v>3.9010864197531903</v>
      </c>
      <c r="V1346" s="20">
        <f t="shared" si="230"/>
        <v>0</v>
      </c>
      <c r="W1346" s="37">
        <f>SUM(V$3:V1346)/3600</f>
        <v>0.31088707818930023</v>
      </c>
      <c r="Y1346" s="3"/>
    </row>
    <row r="1347" spans="1:25" x14ac:dyDescent="0.3">
      <c r="A1347" s="10" t="s">
        <v>20</v>
      </c>
      <c r="B1347" s="10">
        <v>1344</v>
      </c>
      <c r="C1347" s="10">
        <v>322</v>
      </c>
      <c r="D1347" s="14">
        <v>80.8</v>
      </c>
      <c r="E1347" s="28">
        <f t="shared" si="222"/>
        <v>22.444444444444443</v>
      </c>
      <c r="F1347" s="28">
        <f>SUM(E$3:E1347)</f>
        <v>13698.888888888891</v>
      </c>
      <c r="G1347" s="33">
        <f t="shared" si="231"/>
        <v>0.11111111111111072</v>
      </c>
      <c r="H1347" s="33">
        <f t="shared" si="229"/>
        <v>-6.944444444444052E-3</v>
      </c>
      <c r="I1347" s="35">
        <f>'Vehicle Data'!$C$8</f>
        <v>185.52672000000001</v>
      </c>
      <c r="J1347" s="35">
        <f>0.5*'Vehicle Data'!$C$4*'Vehicle Data'!$C$9*'Vehicle Data'!$C$6*(Calculations!E1347^2)</f>
        <v>253.43817777777772</v>
      </c>
      <c r="K1347" s="35">
        <f>'Vehicle Data'!$C$3*G1347</f>
        <v>175.11111111111049</v>
      </c>
      <c r="L1347" s="35">
        <f t="shared" si="223"/>
        <v>614.07600888888828</v>
      </c>
      <c r="M1347" s="22">
        <f t="shared" ref="M1347:M1410" si="232">IF(G1347&gt;0,L1347*E1347,0)</f>
        <v>13782.594866172825</v>
      </c>
      <c r="N1347" s="22">
        <f>SUM(M$3:M1347)</f>
        <v>5889074.2611037549</v>
      </c>
      <c r="O1347" s="22">
        <f t="shared" si="224"/>
        <v>1.6358539614177097</v>
      </c>
      <c r="P1347" s="23">
        <f t="shared" si="225"/>
        <v>0</v>
      </c>
      <c r="Q1347" s="23">
        <f>SUMIF(P$3:P1347, "&lt;0")</f>
        <v>-2083193.8689672917</v>
      </c>
      <c r="R1347" s="23">
        <f t="shared" si="226"/>
        <v>0.57866496360202546</v>
      </c>
      <c r="S1347" s="20">
        <f t="shared" si="227"/>
        <v>13782.594866172825</v>
      </c>
      <c r="T1347" s="20">
        <f t="shared" si="228"/>
        <v>13.782594866172825</v>
      </c>
      <c r="U1347" s="20">
        <f>(0.5*'Vehicle Data'!$C$3*(E1347^2-E1346^2))/1000</f>
        <v>3.920543209876393</v>
      </c>
      <c r="V1347" s="20">
        <f t="shared" si="230"/>
        <v>0</v>
      </c>
      <c r="W1347" s="37">
        <f>SUM(V$3:V1347)/3600</f>
        <v>0.31088707818930023</v>
      </c>
      <c r="Y1347" s="3"/>
    </row>
    <row r="1348" spans="1:25" x14ac:dyDescent="0.3">
      <c r="A1348" s="10" t="s">
        <v>20</v>
      </c>
      <c r="B1348" s="10">
        <v>1345</v>
      </c>
      <c r="C1348" s="10">
        <v>323</v>
      </c>
      <c r="D1348" s="14">
        <v>81.2</v>
      </c>
      <c r="E1348" s="28">
        <f t="shared" ref="E1348:E1411" si="233">D1348/3.6</f>
        <v>22.555555555555557</v>
      </c>
      <c r="F1348" s="28">
        <f>SUM(E$3:E1348)</f>
        <v>13721.444444444445</v>
      </c>
      <c r="G1348" s="33">
        <f t="shared" si="231"/>
        <v>9.7222222222222612E-2</v>
      </c>
      <c r="H1348" s="33">
        <f t="shared" si="229"/>
        <v>-2.7777777777778172E-2</v>
      </c>
      <c r="I1348" s="35">
        <f>'Vehicle Data'!$C$8</f>
        <v>185.52672000000001</v>
      </c>
      <c r="J1348" s="35">
        <f>0.5*'Vehicle Data'!$C$4*'Vehicle Data'!$C$9*'Vehicle Data'!$C$6*(Calculations!E1348^2)</f>
        <v>255.95367777777781</v>
      </c>
      <c r="K1348" s="35">
        <f>'Vehicle Data'!$C$3*G1348</f>
        <v>153.22222222222283</v>
      </c>
      <c r="L1348" s="35">
        <f t="shared" ref="L1348:L1411" si="234">SUM(I1348:K1348)</f>
        <v>594.70262000000071</v>
      </c>
      <c r="M1348" s="22">
        <f t="shared" si="232"/>
        <v>13413.847984444461</v>
      </c>
      <c r="N1348" s="22">
        <f>SUM(M$3:M1348)</f>
        <v>5902488.1090881992</v>
      </c>
      <c r="O1348" s="22">
        <f t="shared" ref="O1348:O1411" si="235">N1348/3600000</f>
        <v>1.6395800303022776</v>
      </c>
      <c r="P1348" s="23">
        <f t="shared" ref="P1348:P1411" si="236">IF(G1348&lt;0,E1348*L1348,0)</f>
        <v>0</v>
      </c>
      <c r="Q1348" s="23">
        <f>SUMIF(P$3:P1348, "&lt;0")</f>
        <v>-2083193.8689672917</v>
      </c>
      <c r="R1348" s="23">
        <f t="shared" ref="R1348:R1411" si="237">Q1348/3600000*-1</f>
        <v>0.57866496360202546</v>
      </c>
      <c r="S1348" s="20">
        <f t="shared" ref="S1348:S1411" si="238">IF(M1348&gt;0,M1348,P1348)</f>
        <v>13413.847984444461</v>
      </c>
      <c r="T1348" s="20">
        <f t="shared" ref="T1348:T1411" si="239">L1348*E1348/1000</f>
        <v>13.413847984444461</v>
      </c>
      <c r="U1348" s="20">
        <f>(0.5*'Vehicle Data'!$C$3*(E1348^2-E1347^2))/1000</f>
        <v>3.9400000000001345</v>
      </c>
      <c r="V1348" s="20">
        <f t="shared" si="230"/>
        <v>0</v>
      </c>
      <c r="W1348" s="37">
        <f>SUM(V$3:V1348)/3600</f>
        <v>0.31088707818930023</v>
      </c>
      <c r="Y1348" s="3"/>
    </row>
    <row r="1349" spans="1:25" x14ac:dyDescent="0.3">
      <c r="A1349" s="10" t="s">
        <v>20</v>
      </c>
      <c r="B1349" s="10">
        <v>1346</v>
      </c>
      <c r="C1349" s="10">
        <v>324</v>
      </c>
      <c r="D1349" s="14">
        <v>81.5</v>
      </c>
      <c r="E1349" s="28">
        <f t="shared" si="233"/>
        <v>22.638888888888889</v>
      </c>
      <c r="F1349" s="28">
        <f>SUM(E$3:E1349)</f>
        <v>13744.083333333334</v>
      </c>
      <c r="G1349" s="33">
        <f t="shared" si="231"/>
        <v>5.5555555555554373E-2</v>
      </c>
      <c r="H1349" s="33">
        <f t="shared" ref="H1349:H1412" si="240">($G1350-$G1348)/2</f>
        <v>-4.1666666666667254E-2</v>
      </c>
      <c r="I1349" s="35">
        <f>'Vehicle Data'!$C$8</f>
        <v>185.52672000000001</v>
      </c>
      <c r="J1349" s="35">
        <f>0.5*'Vehicle Data'!$C$4*'Vehicle Data'!$C$9*'Vehicle Data'!$C$6*(Calculations!E1349^2)</f>
        <v>257.84845486111112</v>
      </c>
      <c r="K1349" s="35">
        <f>'Vehicle Data'!$C$3*G1349</f>
        <v>87.555555555553696</v>
      </c>
      <c r="L1349" s="35">
        <f t="shared" si="234"/>
        <v>530.9307304166648</v>
      </c>
      <c r="M1349" s="22">
        <f t="shared" si="232"/>
        <v>12019.681813599494</v>
      </c>
      <c r="N1349" s="22">
        <f>SUM(M$3:M1349)</f>
        <v>5914507.7909017988</v>
      </c>
      <c r="O1349" s="22">
        <f t="shared" si="235"/>
        <v>1.6429188308060552</v>
      </c>
      <c r="P1349" s="23">
        <f t="shared" si="236"/>
        <v>0</v>
      </c>
      <c r="Q1349" s="23">
        <f>SUMIF(P$3:P1349, "&lt;0")</f>
        <v>-2083193.8689672917</v>
      </c>
      <c r="R1349" s="23">
        <f t="shared" si="237"/>
        <v>0.57866496360202546</v>
      </c>
      <c r="S1349" s="20">
        <f t="shared" si="238"/>
        <v>12019.681813599494</v>
      </c>
      <c r="T1349" s="20">
        <f t="shared" si="239"/>
        <v>12.019681813599494</v>
      </c>
      <c r="U1349" s="20">
        <f>(0.5*'Vehicle Data'!$C$3*(E1349^2-E1348^2))/1000</f>
        <v>2.9677685185184672</v>
      </c>
      <c r="V1349" s="20">
        <f t="shared" ref="V1349:V1412" si="241">IF(U1348-U1349&gt;0,(U1348-U1349)*0.8,0)</f>
        <v>0.7777851851853339</v>
      </c>
      <c r="W1349" s="37">
        <f>SUM(V$3:V1349)/3600</f>
        <v>0.31110312962962949</v>
      </c>
      <c r="Y1349" s="3"/>
    </row>
    <row r="1350" spans="1:25" x14ac:dyDescent="0.3">
      <c r="A1350" s="10" t="s">
        <v>20</v>
      </c>
      <c r="B1350" s="10">
        <v>1347</v>
      </c>
      <c r="C1350" s="10">
        <v>325</v>
      </c>
      <c r="D1350" s="14">
        <v>81.599999999999994</v>
      </c>
      <c r="E1350" s="28">
        <f t="shared" si="233"/>
        <v>22.666666666666664</v>
      </c>
      <c r="F1350" s="28">
        <f>SUM(E$3:E1350)</f>
        <v>13766.75</v>
      </c>
      <c r="G1350" s="33">
        <f t="shared" ref="G1350:G1413" si="242">($D1351-$D1349)/2/3.6</f>
        <v>1.3888888888888099E-2</v>
      </c>
      <c r="H1350" s="33">
        <f t="shared" si="240"/>
        <v>-4.1666666666665284E-2</v>
      </c>
      <c r="I1350" s="35">
        <f>'Vehicle Data'!$C$8</f>
        <v>185.52672000000001</v>
      </c>
      <c r="J1350" s="35">
        <f>0.5*'Vehicle Data'!$C$4*'Vehicle Data'!$C$9*'Vehicle Data'!$C$6*(Calculations!E1350^2)</f>
        <v>258.48159999999996</v>
      </c>
      <c r="K1350" s="35">
        <f>'Vehicle Data'!$C$3*G1350</f>
        <v>21.888888888887642</v>
      </c>
      <c r="L1350" s="35">
        <f t="shared" si="234"/>
        <v>465.89720888888763</v>
      </c>
      <c r="M1350" s="22">
        <f t="shared" si="232"/>
        <v>10560.336734814786</v>
      </c>
      <c r="N1350" s="22">
        <f>SUM(M$3:M1350)</f>
        <v>5925068.1276366133</v>
      </c>
      <c r="O1350" s="22">
        <f t="shared" si="235"/>
        <v>1.6458522576768371</v>
      </c>
      <c r="P1350" s="23">
        <f t="shared" si="236"/>
        <v>0</v>
      </c>
      <c r="Q1350" s="23">
        <f>SUMIF(P$3:P1350, "&lt;0")</f>
        <v>-2083193.8689672917</v>
      </c>
      <c r="R1350" s="23">
        <f t="shared" si="237"/>
        <v>0.57866496360202546</v>
      </c>
      <c r="S1350" s="20">
        <f t="shared" si="238"/>
        <v>10560.336734814786</v>
      </c>
      <c r="T1350" s="20">
        <f t="shared" si="239"/>
        <v>10.560336734814786</v>
      </c>
      <c r="U1350" s="20">
        <f>(0.5*'Vehicle Data'!$C$3*(E1350^2-E1349^2))/1000</f>
        <v>0.99168827160487083</v>
      </c>
      <c r="V1350" s="20">
        <f t="shared" si="241"/>
        <v>1.580864197530877</v>
      </c>
      <c r="W1350" s="37">
        <f>SUM(V$3:V1350)/3600</f>
        <v>0.31154225857338808</v>
      </c>
      <c r="Y1350" s="3"/>
    </row>
    <row r="1351" spans="1:25" x14ac:dyDescent="0.3">
      <c r="A1351" s="10" t="s">
        <v>20</v>
      </c>
      <c r="B1351" s="10">
        <v>1348</v>
      </c>
      <c r="C1351" s="10">
        <v>326</v>
      </c>
      <c r="D1351" s="14">
        <v>81.599999999999994</v>
      </c>
      <c r="E1351" s="28">
        <f t="shared" si="233"/>
        <v>22.666666666666664</v>
      </c>
      <c r="F1351" s="28">
        <f>SUM(E$3:E1351)</f>
        <v>13789.416666666666</v>
      </c>
      <c r="G1351" s="33">
        <f t="shared" si="242"/>
        <v>-2.7777777777776198E-2</v>
      </c>
      <c r="H1351" s="33">
        <f t="shared" si="240"/>
        <v>-6.9444444444443448E-2</v>
      </c>
      <c r="I1351" s="35">
        <f>'Vehicle Data'!$C$8</f>
        <v>185.52672000000001</v>
      </c>
      <c r="J1351" s="35">
        <f>0.5*'Vehicle Data'!$C$4*'Vehicle Data'!$C$9*'Vehicle Data'!$C$6*(Calculations!E1351^2)</f>
        <v>258.48159999999996</v>
      </c>
      <c r="K1351" s="35">
        <f>'Vehicle Data'!$C$3*G1351</f>
        <v>-43.777777777775285</v>
      </c>
      <c r="L1351" s="35">
        <f t="shared" si="234"/>
        <v>400.2305422222247</v>
      </c>
      <c r="M1351" s="22">
        <f t="shared" si="232"/>
        <v>0</v>
      </c>
      <c r="N1351" s="22">
        <f>SUM(M$3:M1351)</f>
        <v>5925068.1276366133</v>
      </c>
      <c r="O1351" s="22">
        <f t="shared" si="235"/>
        <v>1.6458522576768371</v>
      </c>
      <c r="P1351" s="23">
        <f t="shared" si="236"/>
        <v>9071.8922903704261</v>
      </c>
      <c r="Q1351" s="23">
        <f>SUMIF(P$3:P1351, "&lt;0")</f>
        <v>-2083193.8689672917</v>
      </c>
      <c r="R1351" s="23">
        <f t="shared" si="237"/>
        <v>0.57866496360202546</v>
      </c>
      <c r="S1351" s="20">
        <f t="shared" si="238"/>
        <v>9071.8922903704261</v>
      </c>
      <c r="T1351" s="20">
        <f t="shared" si="239"/>
        <v>9.0718922903704264</v>
      </c>
      <c r="U1351" s="20">
        <f>(0.5*'Vehicle Data'!$C$3*(E1351^2-E1350^2))/1000</f>
        <v>0</v>
      </c>
      <c r="V1351" s="20">
        <f t="shared" si="241"/>
        <v>0.79335061728389666</v>
      </c>
      <c r="W1351" s="37">
        <f>SUM(V$3:V1351)/3600</f>
        <v>0.31176263374485585</v>
      </c>
      <c r="Y1351" s="3"/>
    </row>
    <row r="1352" spans="1:25" x14ac:dyDescent="0.3">
      <c r="A1352" s="10" t="s">
        <v>20</v>
      </c>
      <c r="B1352" s="10">
        <v>1349</v>
      </c>
      <c r="C1352" s="10">
        <v>327</v>
      </c>
      <c r="D1352" s="14">
        <v>81.400000000000006</v>
      </c>
      <c r="E1352" s="28">
        <f t="shared" si="233"/>
        <v>22.611111111111111</v>
      </c>
      <c r="F1352" s="28">
        <f>SUM(E$3:E1352)</f>
        <v>13812.027777777777</v>
      </c>
      <c r="G1352" s="33">
        <f t="shared" si="242"/>
        <v>-0.12499999999999881</v>
      </c>
      <c r="H1352" s="33">
        <f t="shared" si="240"/>
        <v>-0.11111111111111267</v>
      </c>
      <c r="I1352" s="35">
        <f>'Vehicle Data'!$C$8</f>
        <v>185.52672000000001</v>
      </c>
      <c r="J1352" s="35">
        <f>0.5*'Vehicle Data'!$C$4*'Vehicle Data'!$C$9*'Vehicle Data'!$C$6*(Calculations!E1352^2)</f>
        <v>257.21608611111111</v>
      </c>
      <c r="K1352" s="35">
        <f>'Vehicle Data'!$C$3*G1352</f>
        <v>-196.99999999999812</v>
      </c>
      <c r="L1352" s="35">
        <f t="shared" si="234"/>
        <v>245.742806111113</v>
      </c>
      <c r="M1352" s="22">
        <f t="shared" si="232"/>
        <v>0</v>
      </c>
      <c r="N1352" s="22">
        <f>SUM(M$3:M1352)</f>
        <v>5925068.1276366133</v>
      </c>
      <c r="O1352" s="22">
        <f t="shared" si="235"/>
        <v>1.6458522576768371</v>
      </c>
      <c r="P1352" s="23">
        <f t="shared" si="236"/>
        <v>5556.5178937346109</v>
      </c>
      <c r="Q1352" s="23">
        <f>SUMIF(P$3:P1352, "&lt;0")</f>
        <v>-2083193.8689672917</v>
      </c>
      <c r="R1352" s="23">
        <f t="shared" si="237"/>
        <v>0.57866496360202546</v>
      </c>
      <c r="S1352" s="20">
        <f t="shared" si="238"/>
        <v>5556.5178937346109</v>
      </c>
      <c r="T1352" s="20">
        <f t="shared" si="239"/>
        <v>5.5565178937346111</v>
      </c>
      <c r="U1352" s="20">
        <f>(0.5*'Vehicle Data'!$C$3*(E1352^2-E1351^2))/1000</f>
        <v>-1.9821604938271029</v>
      </c>
      <c r="V1352" s="20">
        <f t="shared" si="241"/>
        <v>1.5857283950616825</v>
      </c>
      <c r="W1352" s="37">
        <f>SUM(V$3:V1352)/3600</f>
        <v>0.31220311385459526</v>
      </c>
      <c r="Y1352" s="3"/>
    </row>
    <row r="1353" spans="1:25" x14ac:dyDescent="0.3">
      <c r="A1353" s="10" t="s">
        <v>20</v>
      </c>
      <c r="B1353" s="10">
        <v>1350</v>
      </c>
      <c r="C1353" s="10">
        <v>328</v>
      </c>
      <c r="D1353" s="14">
        <v>80.7</v>
      </c>
      <c r="E1353" s="28">
        <f t="shared" si="233"/>
        <v>22.416666666666668</v>
      </c>
      <c r="F1353" s="28">
        <f>SUM(E$3:E1353)</f>
        <v>13834.444444444443</v>
      </c>
      <c r="G1353" s="33">
        <f t="shared" si="242"/>
        <v>-0.25000000000000155</v>
      </c>
      <c r="H1353" s="33">
        <f t="shared" si="240"/>
        <v>-0.1111111111111117</v>
      </c>
      <c r="I1353" s="35">
        <f>'Vehicle Data'!$C$8</f>
        <v>185.52672000000001</v>
      </c>
      <c r="J1353" s="35">
        <f>0.5*'Vehicle Data'!$C$4*'Vehicle Data'!$C$9*'Vehicle Data'!$C$6*(Calculations!E1353^2)</f>
        <v>252.81124375000002</v>
      </c>
      <c r="K1353" s="35">
        <f>'Vehicle Data'!$C$3*G1353</f>
        <v>-394.00000000000244</v>
      </c>
      <c r="L1353" s="35">
        <f t="shared" si="234"/>
        <v>44.337963749997584</v>
      </c>
      <c r="M1353" s="22">
        <f t="shared" si="232"/>
        <v>0</v>
      </c>
      <c r="N1353" s="22">
        <f>SUM(M$3:M1353)</f>
        <v>5925068.1276366133</v>
      </c>
      <c r="O1353" s="22">
        <f t="shared" si="235"/>
        <v>1.6458522576768371</v>
      </c>
      <c r="P1353" s="23">
        <f t="shared" si="236"/>
        <v>993.90935406244591</v>
      </c>
      <c r="Q1353" s="23">
        <f>SUMIF(P$3:P1353, "&lt;0")</f>
        <v>-2083193.8689672917</v>
      </c>
      <c r="R1353" s="23">
        <f t="shared" si="237"/>
        <v>0.57866496360202546</v>
      </c>
      <c r="S1353" s="20">
        <f t="shared" si="238"/>
        <v>993.90935406244591</v>
      </c>
      <c r="T1353" s="20">
        <f t="shared" si="239"/>
        <v>0.99390935406244596</v>
      </c>
      <c r="U1353" s="20">
        <f>(0.5*'Vehicle Data'!$C$3*(E1353^2-E1352^2))/1000</f>
        <v>-6.8992561728394595</v>
      </c>
      <c r="V1353" s="20">
        <f t="shared" si="241"/>
        <v>3.9336765432098852</v>
      </c>
      <c r="W1353" s="37">
        <f>SUM(V$3:V1353)/3600</f>
        <v>0.31329580178326466</v>
      </c>
      <c r="Y1353" s="3"/>
    </row>
    <row r="1354" spans="1:25" x14ac:dyDescent="0.3">
      <c r="A1354" s="10" t="s">
        <v>20</v>
      </c>
      <c r="B1354" s="10">
        <v>1351</v>
      </c>
      <c r="C1354" s="10">
        <v>329</v>
      </c>
      <c r="D1354" s="14">
        <v>79.599999999999994</v>
      </c>
      <c r="E1354" s="28">
        <f t="shared" si="233"/>
        <v>22.111111111111111</v>
      </c>
      <c r="F1354" s="28">
        <f>SUM(E$3:E1354)</f>
        <v>13856.555555555555</v>
      </c>
      <c r="G1354" s="33">
        <f t="shared" si="242"/>
        <v>-0.34722222222222221</v>
      </c>
      <c r="H1354" s="33">
        <f t="shared" si="240"/>
        <v>-6.9444444444443476E-2</v>
      </c>
      <c r="I1354" s="35">
        <f>'Vehicle Data'!$C$8</f>
        <v>185.52672000000001</v>
      </c>
      <c r="J1354" s="35">
        <f>0.5*'Vehicle Data'!$C$4*'Vehicle Data'!$C$9*'Vehicle Data'!$C$6*(Calculations!E1354^2)</f>
        <v>245.96621111111111</v>
      </c>
      <c r="K1354" s="35">
        <f>'Vehicle Data'!$C$3*G1354</f>
        <v>-547.22222222222217</v>
      </c>
      <c r="L1354" s="35">
        <f t="shared" si="234"/>
        <v>-115.72929111111102</v>
      </c>
      <c r="M1354" s="22">
        <f t="shared" si="232"/>
        <v>0</v>
      </c>
      <c r="N1354" s="22">
        <f>SUM(M$3:M1354)</f>
        <v>5925068.1276366133</v>
      </c>
      <c r="O1354" s="22">
        <f t="shared" si="235"/>
        <v>1.6458522576768371</v>
      </c>
      <c r="P1354" s="23">
        <f t="shared" si="236"/>
        <v>-2558.9032145678993</v>
      </c>
      <c r="Q1354" s="23">
        <f>SUMIF(P$3:P1354, "&lt;0")</f>
        <v>-2085752.7721818595</v>
      </c>
      <c r="R1354" s="23">
        <f t="shared" si="237"/>
        <v>0.57937577005051655</v>
      </c>
      <c r="S1354" s="20">
        <f t="shared" si="238"/>
        <v>-2558.9032145678993</v>
      </c>
      <c r="T1354" s="20">
        <f t="shared" si="239"/>
        <v>-2.5589032145678994</v>
      </c>
      <c r="U1354" s="20">
        <f>(0.5*'Vehicle Data'!$C$3*(E1354^2-E1353^2))/1000</f>
        <v>-10.72129938271612</v>
      </c>
      <c r="V1354" s="20">
        <f t="shared" si="241"/>
        <v>3.0576345679013288</v>
      </c>
      <c r="W1354" s="37">
        <f>SUM(V$3:V1354)/3600</f>
        <v>0.31414514471879279</v>
      </c>
      <c r="Y1354" s="3"/>
    </row>
    <row r="1355" spans="1:25" x14ac:dyDescent="0.3">
      <c r="A1355" s="10" t="s">
        <v>20</v>
      </c>
      <c r="B1355" s="10">
        <v>1352</v>
      </c>
      <c r="C1355" s="10">
        <v>330</v>
      </c>
      <c r="D1355" s="14">
        <v>78.2</v>
      </c>
      <c r="E1355" s="28">
        <f t="shared" si="233"/>
        <v>21.722222222222221</v>
      </c>
      <c r="F1355" s="28">
        <f>SUM(E$3:E1355)</f>
        <v>13878.277777777777</v>
      </c>
      <c r="G1355" s="33">
        <f t="shared" si="242"/>
        <v>-0.38888888888888851</v>
      </c>
      <c r="H1355" s="33">
        <f t="shared" si="240"/>
        <v>-2.7777777777778179E-2</v>
      </c>
      <c r="I1355" s="35">
        <f>'Vehicle Data'!$C$8</f>
        <v>185.52672000000001</v>
      </c>
      <c r="J1355" s="35">
        <f>0.5*'Vehicle Data'!$C$4*'Vehicle Data'!$C$9*'Vehicle Data'!$C$6*(Calculations!E1355^2)</f>
        <v>237.39021944444443</v>
      </c>
      <c r="K1355" s="35">
        <f>'Vehicle Data'!$C$3*G1355</f>
        <v>-612.88888888888823</v>
      </c>
      <c r="L1355" s="35">
        <f t="shared" si="234"/>
        <v>-189.97194944444379</v>
      </c>
      <c r="M1355" s="22">
        <f t="shared" si="232"/>
        <v>0</v>
      </c>
      <c r="N1355" s="22">
        <f>SUM(M$3:M1355)</f>
        <v>5925068.1276366133</v>
      </c>
      <c r="O1355" s="22">
        <f t="shared" si="235"/>
        <v>1.6458522576768371</v>
      </c>
      <c r="P1355" s="23">
        <f t="shared" si="236"/>
        <v>-4126.6129018209731</v>
      </c>
      <c r="Q1355" s="23">
        <f>SUMIF(P$3:P1355, "&lt;0")</f>
        <v>-2089879.3850836805</v>
      </c>
      <c r="R1355" s="23">
        <f t="shared" si="237"/>
        <v>0.58052205141213342</v>
      </c>
      <c r="S1355" s="20">
        <f t="shared" si="238"/>
        <v>-4126.6129018209731</v>
      </c>
      <c r="T1355" s="20">
        <f t="shared" si="239"/>
        <v>-4.1266129018209732</v>
      </c>
      <c r="U1355" s="20">
        <f>(0.5*'Vehicle Data'!$C$3*(E1355^2-E1354^2))/1000</f>
        <v>-13.432481481481489</v>
      </c>
      <c r="V1355" s="20">
        <f t="shared" si="241"/>
        <v>2.1689456790122947</v>
      </c>
      <c r="W1355" s="37">
        <f>SUM(V$3:V1355)/3600</f>
        <v>0.31474762962962954</v>
      </c>
      <c r="Y1355" s="3"/>
    </row>
    <row r="1356" spans="1:25" x14ac:dyDescent="0.3">
      <c r="A1356" s="10" t="s">
        <v>20</v>
      </c>
      <c r="B1356" s="10">
        <v>1353</v>
      </c>
      <c r="C1356" s="10">
        <v>331</v>
      </c>
      <c r="D1356" s="14">
        <v>76.8</v>
      </c>
      <c r="E1356" s="28">
        <f t="shared" si="233"/>
        <v>21.333333333333332</v>
      </c>
      <c r="F1356" s="28">
        <f>SUM(E$3:E1356)</f>
        <v>13899.611111111111</v>
      </c>
      <c r="G1356" s="33">
        <f t="shared" si="242"/>
        <v>-0.40277777777777857</v>
      </c>
      <c r="H1356" s="33">
        <f t="shared" si="240"/>
        <v>-1.3888888888889062E-2</v>
      </c>
      <c r="I1356" s="35">
        <f>'Vehicle Data'!$C$8</f>
        <v>185.52672000000001</v>
      </c>
      <c r="J1356" s="35">
        <f>0.5*'Vehicle Data'!$C$4*'Vehicle Data'!$C$9*'Vehicle Data'!$C$6*(Calculations!E1356^2)</f>
        <v>228.96639999999999</v>
      </c>
      <c r="K1356" s="35">
        <f>'Vehicle Data'!$C$3*G1356</f>
        <v>-634.77777777777897</v>
      </c>
      <c r="L1356" s="35">
        <f t="shared" si="234"/>
        <v>-220.28465777777899</v>
      </c>
      <c r="M1356" s="22">
        <f t="shared" si="232"/>
        <v>0</v>
      </c>
      <c r="N1356" s="22">
        <f>SUM(M$3:M1356)</f>
        <v>5925068.1276366133</v>
      </c>
      <c r="O1356" s="22">
        <f t="shared" si="235"/>
        <v>1.6458522576768371</v>
      </c>
      <c r="P1356" s="23">
        <f t="shared" si="236"/>
        <v>-4699.4060325926184</v>
      </c>
      <c r="Q1356" s="23">
        <f>SUMIF(P$3:P1356, "&lt;0")</f>
        <v>-2094578.791116273</v>
      </c>
      <c r="R1356" s="23">
        <f t="shared" si="237"/>
        <v>0.58182744197674252</v>
      </c>
      <c r="S1356" s="20">
        <f t="shared" si="238"/>
        <v>-4699.4060325926184</v>
      </c>
      <c r="T1356" s="20">
        <f t="shared" si="239"/>
        <v>-4.6994060325926181</v>
      </c>
      <c r="U1356" s="20">
        <f>(0.5*'Vehicle Data'!$C$3*(E1356^2-E1355^2))/1000</f>
        <v>-13.194135802469132</v>
      </c>
      <c r="V1356" s="20">
        <f t="shared" si="241"/>
        <v>0</v>
      </c>
      <c r="W1356" s="37">
        <f>SUM(V$3:V1356)/3600</f>
        <v>0.31474762962962954</v>
      </c>
      <c r="Y1356" s="3"/>
    </row>
    <row r="1357" spans="1:25" x14ac:dyDescent="0.3">
      <c r="A1357" s="10" t="s">
        <v>20</v>
      </c>
      <c r="B1357" s="10">
        <v>1354</v>
      </c>
      <c r="C1357" s="10">
        <v>332</v>
      </c>
      <c r="D1357" s="14">
        <v>75.3</v>
      </c>
      <c r="E1357" s="28">
        <f t="shared" si="233"/>
        <v>20.916666666666664</v>
      </c>
      <c r="F1357" s="28">
        <f>SUM(E$3:E1357)</f>
        <v>13920.527777777777</v>
      </c>
      <c r="G1357" s="33">
        <f t="shared" si="242"/>
        <v>-0.41666666666666663</v>
      </c>
      <c r="H1357" s="33">
        <f t="shared" si="240"/>
        <v>-2.0833333333333121E-2</v>
      </c>
      <c r="I1357" s="35">
        <f>'Vehicle Data'!$C$8</f>
        <v>185.52672000000001</v>
      </c>
      <c r="J1357" s="35">
        <f>0.5*'Vehicle Data'!$C$4*'Vehicle Data'!$C$9*'Vehicle Data'!$C$6*(Calculations!E1357^2)</f>
        <v>220.10974374999995</v>
      </c>
      <c r="K1357" s="35">
        <f>'Vehicle Data'!$C$3*G1357</f>
        <v>-656.66666666666663</v>
      </c>
      <c r="L1357" s="35">
        <f t="shared" si="234"/>
        <v>-251.03020291666667</v>
      </c>
      <c r="M1357" s="22">
        <f t="shared" si="232"/>
        <v>0</v>
      </c>
      <c r="N1357" s="22">
        <f>SUM(M$3:M1357)</f>
        <v>5925068.1276366133</v>
      </c>
      <c r="O1357" s="22">
        <f t="shared" si="235"/>
        <v>1.6458522576768371</v>
      </c>
      <c r="P1357" s="23">
        <f t="shared" si="236"/>
        <v>-5250.7150776736107</v>
      </c>
      <c r="Q1357" s="23">
        <f>SUMIF(P$3:P1357, "&lt;0")</f>
        <v>-2099829.5061939466</v>
      </c>
      <c r="R1357" s="23">
        <f t="shared" si="237"/>
        <v>0.58328597394276294</v>
      </c>
      <c r="S1357" s="20">
        <f t="shared" si="238"/>
        <v>-5250.7150776736107</v>
      </c>
      <c r="T1357" s="20">
        <f t="shared" si="239"/>
        <v>-5.2507150776736111</v>
      </c>
      <c r="U1357" s="20">
        <f>(0.5*'Vehicle Data'!$C$3*(E1357^2-E1356^2))/1000</f>
        <v>-13.872083333333395</v>
      </c>
      <c r="V1357" s="20">
        <f t="shared" si="241"/>
        <v>0.54235802469140992</v>
      </c>
      <c r="W1357" s="37">
        <f>SUM(V$3:V1357)/3600</f>
        <v>0.31489828463648822</v>
      </c>
      <c r="Y1357" s="3"/>
    </row>
    <row r="1358" spans="1:25" x14ac:dyDescent="0.3">
      <c r="A1358" s="10" t="s">
        <v>20</v>
      </c>
      <c r="B1358" s="10">
        <v>1355</v>
      </c>
      <c r="C1358" s="10">
        <v>333</v>
      </c>
      <c r="D1358" s="14">
        <v>73.8</v>
      </c>
      <c r="E1358" s="28">
        <f t="shared" si="233"/>
        <v>20.5</v>
      </c>
      <c r="F1358" s="28">
        <f>SUM(E$3:E1358)</f>
        <v>13941.027777777777</v>
      </c>
      <c r="G1358" s="33">
        <f t="shared" si="242"/>
        <v>-0.44444444444444481</v>
      </c>
      <c r="H1358" s="33">
        <f t="shared" si="240"/>
        <v>-4.1666666666666297E-2</v>
      </c>
      <c r="I1358" s="35">
        <f>'Vehicle Data'!$C$8</f>
        <v>185.52672000000001</v>
      </c>
      <c r="J1358" s="35">
        <f>0.5*'Vehicle Data'!$C$4*'Vehicle Data'!$C$9*'Vehicle Data'!$C$6*(Calculations!E1358^2)</f>
        <v>211.427775</v>
      </c>
      <c r="K1358" s="35">
        <f>'Vehicle Data'!$C$3*G1358</f>
        <v>-700.44444444444503</v>
      </c>
      <c r="L1358" s="35">
        <f t="shared" si="234"/>
        <v>-303.48994944444502</v>
      </c>
      <c r="M1358" s="22">
        <f t="shared" si="232"/>
        <v>0</v>
      </c>
      <c r="N1358" s="22">
        <f>SUM(M$3:M1358)</f>
        <v>5925068.1276366133</v>
      </c>
      <c r="O1358" s="22">
        <f t="shared" si="235"/>
        <v>1.6458522576768371</v>
      </c>
      <c r="P1358" s="23">
        <f t="shared" si="236"/>
        <v>-6221.5439636111232</v>
      </c>
      <c r="Q1358" s="23">
        <f>SUMIF(P$3:P1358, "&lt;0")</f>
        <v>-2106051.0501575577</v>
      </c>
      <c r="R1358" s="23">
        <f t="shared" si="237"/>
        <v>0.58501418059932153</v>
      </c>
      <c r="S1358" s="20">
        <f t="shared" si="238"/>
        <v>-6221.5439636111232</v>
      </c>
      <c r="T1358" s="20">
        <f t="shared" si="239"/>
        <v>-6.2215439636111229</v>
      </c>
      <c r="U1358" s="20">
        <f>(0.5*'Vehicle Data'!$C$3*(E1358^2-E1357^2))/1000</f>
        <v>-13.598472222222142</v>
      </c>
      <c r="V1358" s="20">
        <f t="shared" si="241"/>
        <v>0</v>
      </c>
      <c r="W1358" s="37">
        <f>SUM(V$3:V1358)/3600</f>
        <v>0.31489828463648822</v>
      </c>
      <c r="Y1358" s="3"/>
    </row>
    <row r="1359" spans="1:25" x14ac:dyDescent="0.3">
      <c r="A1359" s="10" t="s">
        <v>20</v>
      </c>
      <c r="B1359" s="10">
        <v>1356</v>
      </c>
      <c r="C1359" s="10">
        <v>334</v>
      </c>
      <c r="D1359" s="14">
        <v>72.099999999999994</v>
      </c>
      <c r="E1359" s="28">
        <f t="shared" si="233"/>
        <v>20.027777777777775</v>
      </c>
      <c r="F1359" s="28">
        <f>SUM(E$3:E1359)</f>
        <v>13961.055555555555</v>
      </c>
      <c r="G1359" s="33">
        <f t="shared" si="242"/>
        <v>-0.49999999999999922</v>
      </c>
      <c r="H1359" s="33">
        <f t="shared" si="240"/>
        <v>-4.8611111111110356E-2</v>
      </c>
      <c r="I1359" s="35">
        <f>'Vehicle Data'!$C$8</f>
        <v>185.52672000000001</v>
      </c>
      <c r="J1359" s="35">
        <f>0.5*'Vehicle Data'!$C$4*'Vehicle Data'!$C$9*'Vehicle Data'!$C$6*(Calculations!E1359^2)</f>
        <v>201.79938819444436</v>
      </c>
      <c r="K1359" s="35">
        <f>'Vehicle Data'!$C$3*G1359</f>
        <v>-787.99999999999875</v>
      </c>
      <c r="L1359" s="35">
        <f t="shared" si="234"/>
        <v>-400.67389180555438</v>
      </c>
      <c r="M1359" s="22">
        <f t="shared" si="232"/>
        <v>0</v>
      </c>
      <c r="N1359" s="22">
        <f>SUM(M$3:M1359)</f>
        <v>5925068.1276366133</v>
      </c>
      <c r="O1359" s="22">
        <f t="shared" si="235"/>
        <v>1.6458522576768371</v>
      </c>
      <c r="P1359" s="23">
        <f t="shared" si="236"/>
        <v>-8024.6076664390184</v>
      </c>
      <c r="Q1359" s="23">
        <f>SUMIF(P$3:P1359, "&lt;0")</f>
        <v>-2114075.6578239966</v>
      </c>
      <c r="R1359" s="23">
        <f t="shared" si="237"/>
        <v>0.58724323828444347</v>
      </c>
      <c r="S1359" s="20">
        <f t="shared" si="238"/>
        <v>-8024.6076664390184</v>
      </c>
      <c r="T1359" s="20">
        <f t="shared" si="239"/>
        <v>-8.0246076664390191</v>
      </c>
      <c r="U1359" s="20">
        <f>(0.5*'Vehicle Data'!$C$3*(E1359^2-E1358^2))/1000</f>
        <v>-15.08083641975319</v>
      </c>
      <c r="V1359" s="20">
        <f t="shared" si="241"/>
        <v>1.1858913580248385</v>
      </c>
      <c r="W1359" s="37">
        <f>SUM(V$3:V1359)/3600</f>
        <v>0.31522769890260627</v>
      </c>
      <c r="Y1359" s="3"/>
    </row>
    <row r="1360" spans="1:25" x14ac:dyDescent="0.3">
      <c r="A1360" s="10" t="s">
        <v>20</v>
      </c>
      <c r="B1360" s="10">
        <v>1357</v>
      </c>
      <c r="C1360" s="10">
        <v>335</v>
      </c>
      <c r="D1360" s="14">
        <v>70.2</v>
      </c>
      <c r="E1360" s="28">
        <f t="shared" si="233"/>
        <v>19.5</v>
      </c>
      <c r="F1360" s="28">
        <f>SUM(E$3:E1360)</f>
        <v>13980.555555555555</v>
      </c>
      <c r="G1360" s="33">
        <f t="shared" si="242"/>
        <v>-0.54166666666666552</v>
      </c>
      <c r="H1360" s="33">
        <f t="shared" si="240"/>
        <v>-3.4722222222223209E-2</v>
      </c>
      <c r="I1360" s="35">
        <f>'Vehicle Data'!$C$8</f>
        <v>185.52672000000001</v>
      </c>
      <c r="J1360" s="35">
        <f>0.5*'Vehicle Data'!$C$4*'Vehicle Data'!$C$9*'Vehicle Data'!$C$6*(Calculations!E1360^2)</f>
        <v>191.303775</v>
      </c>
      <c r="K1360" s="35">
        <f>'Vehicle Data'!$C$3*G1360</f>
        <v>-853.66666666666481</v>
      </c>
      <c r="L1360" s="35">
        <f t="shared" si="234"/>
        <v>-476.83617166666477</v>
      </c>
      <c r="M1360" s="22">
        <f t="shared" si="232"/>
        <v>0</v>
      </c>
      <c r="N1360" s="22">
        <f>SUM(M$3:M1360)</f>
        <v>5925068.1276366133</v>
      </c>
      <c r="O1360" s="22">
        <f t="shared" si="235"/>
        <v>1.6458522576768371</v>
      </c>
      <c r="P1360" s="23">
        <f t="shared" si="236"/>
        <v>-9298.3053474999633</v>
      </c>
      <c r="Q1360" s="23">
        <f>SUMIF(P$3:P1360, "&lt;0")</f>
        <v>-2123373.9631714965</v>
      </c>
      <c r="R1360" s="23">
        <f t="shared" si="237"/>
        <v>0.5898261008809712</v>
      </c>
      <c r="S1360" s="20">
        <f t="shared" si="238"/>
        <v>-9298.3053474999633</v>
      </c>
      <c r="T1360" s="20">
        <f t="shared" si="239"/>
        <v>-9.298305347499964</v>
      </c>
      <c r="U1360" s="20">
        <f>(0.5*'Vehicle Data'!$C$3*(E1360^2-E1359^2))/1000</f>
        <v>-16.439163580246813</v>
      </c>
      <c r="V1360" s="20">
        <f t="shared" si="241"/>
        <v>1.0866617283948983</v>
      </c>
      <c r="W1360" s="37">
        <f>SUM(V$3:V1360)/3600</f>
        <v>0.31552954938271593</v>
      </c>
      <c r="Y1360" s="3"/>
    </row>
    <row r="1361" spans="1:25" x14ac:dyDescent="0.3">
      <c r="A1361" s="10" t="s">
        <v>20</v>
      </c>
      <c r="B1361" s="10">
        <v>1358</v>
      </c>
      <c r="C1361" s="10">
        <v>336</v>
      </c>
      <c r="D1361" s="14">
        <v>68.2</v>
      </c>
      <c r="E1361" s="28">
        <f t="shared" si="233"/>
        <v>18.944444444444446</v>
      </c>
      <c r="F1361" s="28">
        <f>SUM(E$3:E1361)</f>
        <v>13999.5</v>
      </c>
      <c r="G1361" s="33">
        <f t="shared" si="242"/>
        <v>-0.56944444444444564</v>
      </c>
      <c r="H1361" s="33">
        <f t="shared" si="240"/>
        <v>-3.4722222222223209E-2</v>
      </c>
      <c r="I1361" s="35">
        <f>'Vehicle Data'!$C$8</f>
        <v>185.52672000000001</v>
      </c>
      <c r="J1361" s="35">
        <f>0.5*'Vehicle Data'!$C$4*'Vehicle Data'!$C$9*'Vehicle Data'!$C$6*(Calculations!E1361^2)</f>
        <v>180.55855277777781</v>
      </c>
      <c r="K1361" s="35">
        <f>'Vehicle Data'!$C$3*G1361</f>
        <v>-897.44444444444628</v>
      </c>
      <c r="L1361" s="35">
        <f t="shared" si="234"/>
        <v>-531.35917166666843</v>
      </c>
      <c r="M1361" s="22">
        <f t="shared" si="232"/>
        <v>0</v>
      </c>
      <c r="N1361" s="22">
        <f>SUM(M$3:M1361)</f>
        <v>5925068.1276366133</v>
      </c>
      <c r="O1361" s="22">
        <f t="shared" si="235"/>
        <v>1.6458522576768371</v>
      </c>
      <c r="P1361" s="23">
        <f t="shared" si="236"/>
        <v>-10066.304307685219</v>
      </c>
      <c r="Q1361" s="23">
        <f>SUMIF(P$3:P1361, "&lt;0")</f>
        <v>-2133440.2674791818</v>
      </c>
      <c r="R1361" s="23">
        <f t="shared" si="237"/>
        <v>0.59262229652199494</v>
      </c>
      <c r="S1361" s="20">
        <f t="shared" si="238"/>
        <v>-10066.304307685219</v>
      </c>
      <c r="T1361" s="20">
        <f t="shared" si="239"/>
        <v>-10.066304307685218</v>
      </c>
      <c r="U1361" s="20">
        <f>(0.5*'Vehicle Data'!$C$3*(E1361^2-E1360^2))/1000</f>
        <v>-16.83012345679008</v>
      </c>
      <c r="V1361" s="20">
        <f t="shared" si="241"/>
        <v>0.31276790123461357</v>
      </c>
      <c r="W1361" s="37">
        <f>SUM(V$3:V1361)/3600</f>
        <v>0.31561642935528111</v>
      </c>
      <c r="Y1361" s="3"/>
    </row>
    <row r="1362" spans="1:25" x14ac:dyDescent="0.3">
      <c r="A1362" s="10" t="s">
        <v>20</v>
      </c>
      <c r="B1362" s="10">
        <v>1359</v>
      </c>
      <c r="C1362" s="10">
        <v>337</v>
      </c>
      <c r="D1362" s="14">
        <v>66.099999999999994</v>
      </c>
      <c r="E1362" s="28">
        <f t="shared" si="233"/>
        <v>18.361111111111111</v>
      </c>
      <c r="F1362" s="28">
        <f>SUM(E$3:E1362)</f>
        <v>14017.861111111111</v>
      </c>
      <c r="G1362" s="33">
        <f t="shared" si="242"/>
        <v>-0.61111111111111194</v>
      </c>
      <c r="H1362" s="33">
        <f t="shared" si="240"/>
        <v>-2.777777777777668E-2</v>
      </c>
      <c r="I1362" s="35">
        <f>'Vehicle Data'!$C$8</f>
        <v>185.52672000000001</v>
      </c>
      <c r="J1362" s="35">
        <f>0.5*'Vehicle Data'!$C$4*'Vehicle Data'!$C$9*'Vehicle Data'!$C$6*(Calculations!E1362^2)</f>
        <v>169.6103048611111</v>
      </c>
      <c r="K1362" s="35">
        <f>'Vehicle Data'!$C$3*G1362</f>
        <v>-963.11111111111245</v>
      </c>
      <c r="L1362" s="35">
        <f t="shared" si="234"/>
        <v>-607.97408625000139</v>
      </c>
      <c r="M1362" s="22">
        <f t="shared" si="232"/>
        <v>0</v>
      </c>
      <c r="N1362" s="22">
        <f>SUM(M$3:M1362)</f>
        <v>5925068.1276366133</v>
      </c>
      <c r="O1362" s="22">
        <f t="shared" si="235"/>
        <v>1.6458522576768371</v>
      </c>
      <c r="P1362" s="23">
        <f t="shared" si="236"/>
        <v>-11163.079750312525</v>
      </c>
      <c r="Q1362" s="23">
        <f>SUMIF(P$3:P1362, "&lt;0")</f>
        <v>-2144603.3472294942</v>
      </c>
      <c r="R1362" s="23">
        <f t="shared" si="237"/>
        <v>0.59572315200819281</v>
      </c>
      <c r="S1362" s="20">
        <f t="shared" si="238"/>
        <v>-11163.079750312525</v>
      </c>
      <c r="T1362" s="20">
        <f t="shared" si="239"/>
        <v>-11.163079750312525</v>
      </c>
      <c r="U1362" s="20">
        <f>(0.5*'Vehicle Data'!$C$3*(E1362^2-E1361^2))/1000</f>
        <v>-17.148120370370417</v>
      </c>
      <c r="V1362" s="20">
        <f t="shared" si="241"/>
        <v>0.25439753086427003</v>
      </c>
      <c r="W1362" s="37">
        <f>SUM(V$3:V1362)/3600</f>
        <v>0.3156870953360767</v>
      </c>
      <c r="Y1362" s="3"/>
    </row>
    <row r="1363" spans="1:25" x14ac:dyDescent="0.3">
      <c r="A1363" s="10" t="s">
        <v>20</v>
      </c>
      <c r="B1363" s="10">
        <v>1360</v>
      </c>
      <c r="C1363" s="10">
        <v>338</v>
      </c>
      <c r="D1363" s="14">
        <v>63.8</v>
      </c>
      <c r="E1363" s="28">
        <f t="shared" si="233"/>
        <v>17.722222222222221</v>
      </c>
      <c r="F1363" s="28">
        <f>SUM(E$3:E1363)</f>
        <v>14035.583333333334</v>
      </c>
      <c r="G1363" s="33">
        <f t="shared" si="242"/>
        <v>-0.624999999999999</v>
      </c>
      <c r="H1363" s="33">
        <f t="shared" si="240"/>
        <v>5.5555555555556357E-2</v>
      </c>
      <c r="I1363" s="35">
        <f>'Vehicle Data'!$C$8</f>
        <v>185.52672000000001</v>
      </c>
      <c r="J1363" s="35">
        <f>0.5*'Vehicle Data'!$C$4*'Vehicle Data'!$C$9*'Vehicle Data'!$C$6*(Calculations!E1363^2)</f>
        <v>158.01221944444444</v>
      </c>
      <c r="K1363" s="35">
        <f>'Vehicle Data'!$C$3*G1363</f>
        <v>-984.99999999999841</v>
      </c>
      <c r="L1363" s="35">
        <f t="shared" si="234"/>
        <v>-641.46106055555401</v>
      </c>
      <c r="M1363" s="22">
        <f t="shared" si="232"/>
        <v>0</v>
      </c>
      <c r="N1363" s="22">
        <f>SUM(M$3:M1363)</f>
        <v>5925068.1276366133</v>
      </c>
      <c r="O1363" s="22">
        <f t="shared" si="235"/>
        <v>1.6458522576768371</v>
      </c>
      <c r="P1363" s="23">
        <f t="shared" si="236"/>
        <v>-11368.115462067874</v>
      </c>
      <c r="Q1363" s="23">
        <f>SUMIF(P$3:P1363, "&lt;0")</f>
        <v>-2155971.4626915623</v>
      </c>
      <c r="R1363" s="23">
        <f t="shared" si="237"/>
        <v>0.59888096185876727</v>
      </c>
      <c r="S1363" s="20">
        <f t="shared" si="238"/>
        <v>-11368.115462067874</v>
      </c>
      <c r="T1363" s="20">
        <f t="shared" si="239"/>
        <v>-11.368115462067873</v>
      </c>
      <c r="U1363" s="20">
        <f>(0.5*'Vehicle Data'!$C$3*(E1363^2-E1362^2))/1000</f>
        <v>-18.165953703703718</v>
      </c>
      <c r="V1363" s="20">
        <f t="shared" si="241"/>
        <v>0.81426666666664005</v>
      </c>
      <c r="W1363" s="37">
        <f>SUM(V$3:V1363)/3600</f>
        <v>0.31591328052126189</v>
      </c>
      <c r="Y1363" s="3"/>
    </row>
    <row r="1364" spans="1:25" x14ac:dyDescent="0.3">
      <c r="A1364" s="10" t="s">
        <v>20</v>
      </c>
      <c r="B1364" s="10">
        <v>1361</v>
      </c>
      <c r="C1364" s="10">
        <v>339</v>
      </c>
      <c r="D1364" s="14">
        <v>61.6</v>
      </c>
      <c r="E1364" s="28">
        <f t="shared" si="233"/>
        <v>17.111111111111111</v>
      </c>
      <c r="F1364" s="28">
        <f>SUM(E$3:E1364)</f>
        <v>14052.694444444445</v>
      </c>
      <c r="G1364" s="33">
        <f t="shared" si="242"/>
        <v>-0.49999999999999922</v>
      </c>
      <c r="H1364" s="33">
        <f t="shared" si="240"/>
        <v>0.1874999999999992</v>
      </c>
      <c r="I1364" s="35">
        <f>'Vehicle Data'!$C$8</f>
        <v>185.52672000000001</v>
      </c>
      <c r="J1364" s="35">
        <f>0.5*'Vehicle Data'!$C$4*'Vehicle Data'!$C$9*'Vehicle Data'!$C$6*(Calculations!E1364^2)</f>
        <v>147.30271111111111</v>
      </c>
      <c r="K1364" s="35">
        <f>'Vehicle Data'!$C$3*G1364</f>
        <v>-787.99999999999875</v>
      </c>
      <c r="L1364" s="35">
        <f t="shared" si="234"/>
        <v>-455.1705688888876</v>
      </c>
      <c r="M1364" s="22">
        <f t="shared" si="232"/>
        <v>0</v>
      </c>
      <c r="N1364" s="22">
        <f>SUM(M$3:M1364)</f>
        <v>5925068.1276366133</v>
      </c>
      <c r="O1364" s="22">
        <f t="shared" si="235"/>
        <v>1.6458522576768371</v>
      </c>
      <c r="P1364" s="23">
        <f t="shared" si="236"/>
        <v>-7788.4741787654102</v>
      </c>
      <c r="Q1364" s="23">
        <f>SUMIF(P$3:P1364, "&lt;0")</f>
        <v>-2163759.9368703277</v>
      </c>
      <c r="R1364" s="23">
        <f t="shared" si="237"/>
        <v>0.60104442690842441</v>
      </c>
      <c r="S1364" s="20">
        <f t="shared" si="238"/>
        <v>-7788.4741787654102</v>
      </c>
      <c r="T1364" s="20">
        <f t="shared" si="239"/>
        <v>-7.7884741787654104</v>
      </c>
      <c r="U1364" s="20">
        <f>(0.5*'Vehicle Data'!$C$3*(E1364^2-E1363^2))/1000</f>
        <v>-16.774185185185164</v>
      </c>
      <c r="V1364" s="20">
        <f t="shared" si="241"/>
        <v>0</v>
      </c>
      <c r="W1364" s="37">
        <f>SUM(V$3:V1364)/3600</f>
        <v>0.31591328052126189</v>
      </c>
      <c r="Y1364" s="3"/>
    </row>
    <row r="1365" spans="1:25" x14ac:dyDescent="0.3">
      <c r="A1365" s="10" t="s">
        <v>20</v>
      </c>
      <c r="B1365" s="10">
        <v>1362</v>
      </c>
      <c r="C1365" s="10">
        <v>340</v>
      </c>
      <c r="D1365" s="14">
        <v>60.2</v>
      </c>
      <c r="E1365" s="28">
        <f t="shared" si="233"/>
        <v>16.722222222222221</v>
      </c>
      <c r="F1365" s="28">
        <f>SUM(E$3:E1365)</f>
        <v>14069.416666666668</v>
      </c>
      <c r="G1365" s="33">
        <f t="shared" si="242"/>
        <v>-0.25000000000000061</v>
      </c>
      <c r="H1365" s="33">
        <f t="shared" si="240"/>
        <v>0.26388888888888823</v>
      </c>
      <c r="I1365" s="35">
        <f>'Vehicle Data'!$C$8</f>
        <v>185.52672000000001</v>
      </c>
      <c r="J1365" s="35">
        <f>0.5*'Vehicle Data'!$C$4*'Vehicle Data'!$C$9*'Vehicle Data'!$C$6*(Calculations!E1365^2)</f>
        <v>140.68321944444443</v>
      </c>
      <c r="K1365" s="35">
        <f>'Vehicle Data'!$C$3*G1365</f>
        <v>-394.00000000000097</v>
      </c>
      <c r="L1365" s="35">
        <f t="shared" si="234"/>
        <v>-67.790060555556522</v>
      </c>
      <c r="M1365" s="22">
        <f t="shared" si="232"/>
        <v>0</v>
      </c>
      <c r="N1365" s="22">
        <f>SUM(M$3:M1365)</f>
        <v>5925068.1276366133</v>
      </c>
      <c r="O1365" s="22">
        <f t="shared" si="235"/>
        <v>1.6458522576768371</v>
      </c>
      <c r="P1365" s="23">
        <f t="shared" si="236"/>
        <v>-1133.6004570679174</v>
      </c>
      <c r="Q1365" s="23">
        <f>SUMIF(P$3:P1365, "&lt;0")</f>
        <v>-2164893.5373273958</v>
      </c>
      <c r="R1365" s="23">
        <f t="shared" si="237"/>
        <v>0.60135931592427661</v>
      </c>
      <c r="S1365" s="20">
        <f t="shared" si="238"/>
        <v>-1133.6004570679174</v>
      </c>
      <c r="T1365" s="20">
        <f t="shared" si="239"/>
        <v>-1.1336004570679175</v>
      </c>
      <c r="U1365" s="20">
        <f>(0.5*'Vehicle Data'!$C$3*(E1365^2-E1364^2))/1000</f>
        <v>-10.36803703703707</v>
      </c>
      <c r="V1365" s="20">
        <f t="shared" si="241"/>
        <v>0</v>
      </c>
      <c r="W1365" s="37">
        <f>SUM(V$3:V1365)/3600</f>
        <v>0.31591328052126189</v>
      </c>
      <c r="Y1365" s="3"/>
    </row>
    <row r="1366" spans="1:25" x14ac:dyDescent="0.3">
      <c r="A1366" s="10" t="s">
        <v>20</v>
      </c>
      <c r="B1366" s="10">
        <v>1363</v>
      </c>
      <c r="C1366" s="10">
        <v>341</v>
      </c>
      <c r="D1366" s="14">
        <v>59.8</v>
      </c>
      <c r="E1366" s="28">
        <f t="shared" si="233"/>
        <v>16.611111111111111</v>
      </c>
      <c r="F1366" s="28">
        <f>SUM(E$3:E1366)</f>
        <v>14086.027777777779</v>
      </c>
      <c r="G1366" s="33">
        <f t="shared" si="242"/>
        <v>2.7777777777777186E-2</v>
      </c>
      <c r="H1366" s="33">
        <f t="shared" si="240"/>
        <v>0.26388888888888917</v>
      </c>
      <c r="I1366" s="35">
        <f>'Vehicle Data'!$C$8</f>
        <v>185.52672000000001</v>
      </c>
      <c r="J1366" s="35">
        <f>0.5*'Vehicle Data'!$C$4*'Vehicle Data'!$C$9*'Vehicle Data'!$C$6*(Calculations!E1366^2)</f>
        <v>138.81988611111109</v>
      </c>
      <c r="K1366" s="35">
        <f>'Vehicle Data'!$C$3*G1366</f>
        <v>43.777777777776848</v>
      </c>
      <c r="L1366" s="35">
        <f t="shared" si="234"/>
        <v>368.12438388888796</v>
      </c>
      <c r="M1366" s="22">
        <f t="shared" si="232"/>
        <v>6114.9550434876392</v>
      </c>
      <c r="N1366" s="22">
        <f>SUM(M$3:M1366)</f>
        <v>5931183.0826801006</v>
      </c>
      <c r="O1366" s="22">
        <f t="shared" si="235"/>
        <v>1.6475508563000278</v>
      </c>
      <c r="P1366" s="23">
        <f t="shared" si="236"/>
        <v>0</v>
      </c>
      <c r="Q1366" s="23">
        <f>SUMIF(P$3:P1366, "&lt;0")</f>
        <v>-2164893.5373273958</v>
      </c>
      <c r="R1366" s="23">
        <f t="shared" si="237"/>
        <v>0.60135931592427661</v>
      </c>
      <c r="S1366" s="20">
        <f t="shared" si="238"/>
        <v>6114.9550434876392</v>
      </c>
      <c r="T1366" s="20">
        <f t="shared" si="239"/>
        <v>6.1149550434876394</v>
      </c>
      <c r="U1366" s="20">
        <f>(0.5*'Vehicle Data'!$C$3*(E1366^2-E1365^2))/1000</f>
        <v>-2.9185185185185119</v>
      </c>
      <c r="V1366" s="20">
        <f t="shared" si="241"/>
        <v>0</v>
      </c>
      <c r="W1366" s="37">
        <f>SUM(V$3:V1366)/3600</f>
        <v>0.31591328052126189</v>
      </c>
      <c r="Y1366" s="3"/>
    </row>
    <row r="1367" spans="1:25" x14ac:dyDescent="0.3">
      <c r="A1367" s="10" t="s">
        <v>20</v>
      </c>
      <c r="B1367" s="10">
        <v>1364</v>
      </c>
      <c r="C1367" s="10">
        <v>342</v>
      </c>
      <c r="D1367" s="14">
        <v>60.4</v>
      </c>
      <c r="E1367" s="28">
        <f t="shared" si="233"/>
        <v>16.777777777777779</v>
      </c>
      <c r="F1367" s="28">
        <f>SUM(E$3:E1367)</f>
        <v>14102.805555555557</v>
      </c>
      <c r="G1367" s="33">
        <f t="shared" si="242"/>
        <v>0.27777777777777779</v>
      </c>
      <c r="H1367" s="33">
        <f t="shared" si="240"/>
        <v>0.13888888888888939</v>
      </c>
      <c r="I1367" s="35">
        <f>'Vehicle Data'!$C$8</f>
        <v>185.52672000000001</v>
      </c>
      <c r="J1367" s="35">
        <f>0.5*'Vehicle Data'!$C$4*'Vehicle Data'!$C$9*'Vehicle Data'!$C$6*(Calculations!E1367^2)</f>
        <v>141.61954444444447</v>
      </c>
      <c r="K1367" s="35">
        <f>'Vehicle Data'!$C$3*G1367</f>
        <v>437.77777777777777</v>
      </c>
      <c r="L1367" s="35">
        <f t="shared" si="234"/>
        <v>764.92404222222217</v>
      </c>
      <c r="M1367" s="22">
        <f t="shared" si="232"/>
        <v>12833.72559728395</v>
      </c>
      <c r="N1367" s="22">
        <f>SUM(M$3:M1367)</f>
        <v>5944016.8082773844</v>
      </c>
      <c r="O1367" s="22">
        <f t="shared" si="235"/>
        <v>1.6511157800770513</v>
      </c>
      <c r="P1367" s="23">
        <f t="shared" si="236"/>
        <v>0</v>
      </c>
      <c r="Q1367" s="23">
        <f>SUMIF(P$3:P1367, "&lt;0")</f>
        <v>-2164893.5373273958</v>
      </c>
      <c r="R1367" s="23">
        <f t="shared" si="237"/>
        <v>0.60135931592427661</v>
      </c>
      <c r="S1367" s="20">
        <f t="shared" si="238"/>
        <v>12833.72559728395</v>
      </c>
      <c r="T1367" s="20">
        <f t="shared" si="239"/>
        <v>12.83372559728395</v>
      </c>
      <c r="U1367" s="20">
        <f>(0.5*'Vehicle Data'!$C$3*(E1367^2-E1366^2))/1000</f>
        <v>4.3850740740741365</v>
      </c>
      <c r="V1367" s="20">
        <f t="shared" si="241"/>
        <v>0</v>
      </c>
      <c r="W1367" s="37">
        <f>SUM(V$3:V1367)/3600</f>
        <v>0.31591328052126189</v>
      </c>
      <c r="Y1367" s="3"/>
    </row>
    <row r="1368" spans="1:25" x14ac:dyDescent="0.3">
      <c r="A1368" s="10" t="s">
        <v>20</v>
      </c>
      <c r="B1368" s="10">
        <v>1365</v>
      </c>
      <c r="C1368" s="10">
        <v>343</v>
      </c>
      <c r="D1368" s="14">
        <v>61.8</v>
      </c>
      <c r="E1368" s="28">
        <f t="shared" si="233"/>
        <v>17.166666666666664</v>
      </c>
      <c r="F1368" s="28">
        <f>SUM(E$3:E1368)</f>
        <v>14119.972222222223</v>
      </c>
      <c r="G1368" s="33">
        <f t="shared" si="242"/>
        <v>0.30555555555555597</v>
      </c>
      <c r="H1368" s="33">
        <f t="shared" si="240"/>
        <v>-7.6388888888888506E-2</v>
      </c>
      <c r="I1368" s="35">
        <f>'Vehicle Data'!$C$8</f>
        <v>185.52672000000001</v>
      </c>
      <c r="J1368" s="35">
        <f>0.5*'Vehicle Data'!$C$4*'Vehicle Data'!$C$9*'Vehicle Data'!$C$6*(Calculations!E1368^2)</f>
        <v>148.26077499999994</v>
      </c>
      <c r="K1368" s="35">
        <f>'Vehicle Data'!$C$3*G1368</f>
        <v>481.55555555555623</v>
      </c>
      <c r="L1368" s="35">
        <f t="shared" si="234"/>
        <v>815.34305055555615</v>
      </c>
      <c r="M1368" s="22">
        <f t="shared" si="232"/>
        <v>13996.722367870379</v>
      </c>
      <c r="N1368" s="22">
        <f>SUM(M$3:M1368)</f>
        <v>5958013.530645255</v>
      </c>
      <c r="O1368" s="22">
        <f t="shared" si="235"/>
        <v>1.6550037585125708</v>
      </c>
      <c r="P1368" s="23">
        <f t="shared" si="236"/>
        <v>0</v>
      </c>
      <c r="Q1368" s="23">
        <f>SUMIF(P$3:P1368, "&lt;0")</f>
        <v>-2164893.5373273958</v>
      </c>
      <c r="R1368" s="23">
        <f t="shared" si="237"/>
        <v>0.60135931592427661</v>
      </c>
      <c r="S1368" s="20">
        <f t="shared" si="238"/>
        <v>13996.722367870379</v>
      </c>
      <c r="T1368" s="20">
        <f t="shared" si="239"/>
        <v>13.99672236787038</v>
      </c>
      <c r="U1368" s="20">
        <f>(0.5*'Vehicle Data'!$C$3*(E1368^2-E1367^2))/1000</f>
        <v>10.402086419752965</v>
      </c>
      <c r="V1368" s="20">
        <f t="shared" si="241"/>
        <v>0</v>
      </c>
      <c r="W1368" s="37">
        <f>SUM(V$3:V1368)/3600</f>
        <v>0.31591328052126189</v>
      </c>
      <c r="Y1368" s="3"/>
    </row>
    <row r="1369" spans="1:25" x14ac:dyDescent="0.3">
      <c r="A1369" s="10" t="s">
        <v>20</v>
      </c>
      <c r="B1369" s="10">
        <v>1366</v>
      </c>
      <c r="C1369" s="10">
        <v>344</v>
      </c>
      <c r="D1369" s="14">
        <v>62.6</v>
      </c>
      <c r="E1369" s="28">
        <f t="shared" si="233"/>
        <v>17.388888888888889</v>
      </c>
      <c r="F1369" s="28">
        <f>SUM(E$3:E1369)</f>
        <v>14137.361111111111</v>
      </c>
      <c r="G1369" s="33">
        <f t="shared" si="242"/>
        <v>0.12500000000000078</v>
      </c>
      <c r="H1369" s="33">
        <f t="shared" si="240"/>
        <v>-0.20138888888888928</v>
      </c>
      <c r="I1369" s="35">
        <f>'Vehicle Data'!$C$8</f>
        <v>185.52672000000001</v>
      </c>
      <c r="J1369" s="35">
        <f>0.5*'Vehicle Data'!$C$4*'Vehicle Data'!$C$9*'Vehicle Data'!$C$6*(Calculations!E1369^2)</f>
        <v>152.12408611111113</v>
      </c>
      <c r="K1369" s="35">
        <f>'Vehicle Data'!$C$3*G1369</f>
        <v>197.00000000000122</v>
      </c>
      <c r="L1369" s="35">
        <f t="shared" si="234"/>
        <v>534.65080611111239</v>
      </c>
      <c r="M1369" s="22">
        <f t="shared" si="232"/>
        <v>9296.9834618210098</v>
      </c>
      <c r="N1369" s="22">
        <f>SUM(M$3:M1369)</f>
        <v>5967310.5141070765</v>
      </c>
      <c r="O1369" s="22">
        <f t="shared" si="235"/>
        <v>1.6575862539186323</v>
      </c>
      <c r="P1369" s="23">
        <f t="shared" si="236"/>
        <v>0</v>
      </c>
      <c r="Q1369" s="23">
        <f>SUMIF(P$3:P1369, "&lt;0")</f>
        <v>-2164893.5373273958</v>
      </c>
      <c r="R1369" s="23">
        <f t="shared" si="237"/>
        <v>0.60135931592427661</v>
      </c>
      <c r="S1369" s="20">
        <f t="shared" si="238"/>
        <v>9296.9834618210098</v>
      </c>
      <c r="T1369" s="20">
        <f t="shared" si="239"/>
        <v>9.296983461821009</v>
      </c>
      <c r="U1369" s="20">
        <f>(0.5*'Vehicle Data'!$C$3*(E1369^2-E1368^2))/1000</f>
        <v>6.0510617283951742</v>
      </c>
      <c r="V1369" s="20">
        <f t="shared" si="241"/>
        <v>3.4808197530862333</v>
      </c>
      <c r="W1369" s="37">
        <f>SUM(V$3:V1369)/3600</f>
        <v>0.31688017489711917</v>
      </c>
      <c r="Y1369" s="3"/>
    </row>
    <row r="1370" spans="1:25" x14ac:dyDescent="0.3">
      <c r="A1370" s="10" t="s">
        <v>20</v>
      </c>
      <c r="B1370" s="10">
        <v>1367</v>
      </c>
      <c r="C1370" s="10">
        <v>345</v>
      </c>
      <c r="D1370" s="14">
        <v>62.7</v>
      </c>
      <c r="E1370" s="28">
        <f t="shared" si="233"/>
        <v>17.416666666666668</v>
      </c>
      <c r="F1370" s="28">
        <f>SUM(E$3:E1370)</f>
        <v>14154.777777777777</v>
      </c>
      <c r="G1370" s="33">
        <f t="shared" si="242"/>
        <v>-9.7222222222222612E-2</v>
      </c>
      <c r="H1370" s="33">
        <f t="shared" si="240"/>
        <v>-0.25000000000000056</v>
      </c>
      <c r="I1370" s="35">
        <f>'Vehicle Data'!$C$8</f>
        <v>185.52672000000001</v>
      </c>
      <c r="J1370" s="35">
        <f>0.5*'Vehicle Data'!$C$4*'Vehicle Data'!$C$9*'Vehicle Data'!$C$6*(Calculations!E1370^2)</f>
        <v>152.61049375000002</v>
      </c>
      <c r="K1370" s="35">
        <f>'Vehicle Data'!$C$3*G1370</f>
        <v>-153.22222222222283</v>
      </c>
      <c r="L1370" s="35">
        <f t="shared" si="234"/>
        <v>184.91499152777718</v>
      </c>
      <c r="M1370" s="22">
        <f t="shared" si="232"/>
        <v>0</v>
      </c>
      <c r="N1370" s="22">
        <f>SUM(M$3:M1370)</f>
        <v>5967310.5141070765</v>
      </c>
      <c r="O1370" s="22">
        <f t="shared" si="235"/>
        <v>1.6575862539186323</v>
      </c>
      <c r="P1370" s="23">
        <f t="shared" si="236"/>
        <v>3220.6027691087861</v>
      </c>
      <c r="Q1370" s="23">
        <f>SUMIF(P$3:P1370, "&lt;0")</f>
        <v>-2164893.5373273958</v>
      </c>
      <c r="R1370" s="23">
        <f t="shared" si="237"/>
        <v>0.60135931592427661</v>
      </c>
      <c r="S1370" s="20">
        <f t="shared" si="238"/>
        <v>3220.6027691087861</v>
      </c>
      <c r="T1370" s="20">
        <f t="shared" si="239"/>
        <v>3.220602769108786</v>
      </c>
      <c r="U1370" s="20">
        <f>(0.5*'Vehicle Data'!$C$3*(E1370^2-E1369^2))/1000</f>
        <v>0.7618549382716121</v>
      </c>
      <c r="V1370" s="20">
        <f t="shared" si="241"/>
        <v>4.2313654320988503</v>
      </c>
      <c r="W1370" s="37">
        <f>SUM(V$3:V1370)/3600</f>
        <v>0.31805555418381326</v>
      </c>
      <c r="Y1370" s="3"/>
    </row>
    <row r="1371" spans="1:25" x14ac:dyDescent="0.3">
      <c r="A1371" s="10" t="s">
        <v>20</v>
      </c>
      <c r="B1371" s="10">
        <v>1368</v>
      </c>
      <c r="C1371" s="10">
        <v>346</v>
      </c>
      <c r="D1371" s="14">
        <v>61.9</v>
      </c>
      <c r="E1371" s="28">
        <f t="shared" si="233"/>
        <v>17.194444444444443</v>
      </c>
      <c r="F1371" s="28">
        <f>SUM(E$3:E1371)</f>
        <v>14171.972222222223</v>
      </c>
      <c r="G1371" s="33">
        <f t="shared" si="242"/>
        <v>-0.37500000000000039</v>
      </c>
      <c r="H1371" s="33">
        <f t="shared" si="240"/>
        <v>-0.19444444444444425</v>
      </c>
      <c r="I1371" s="35">
        <f>'Vehicle Data'!$C$8</f>
        <v>185.52672000000001</v>
      </c>
      <c r="J1371" s="35">
        <f>0.5*'Vehicle Data'!$C$4*'Vehicle Data'!$C$9*'Vehicle Data'!$C$6*(Calculations!E1371^2)</f>
        <v>148.74097152777776</v>
      </c>
      <c r="K1371" s="35">
        <f>'Vehicle Data'!$C$3*G1371</f>
        <v>-591.00000000000057</v>
      </c>
      <c r="L1371" s="35">
        <f t="shared" si="234"/>
        <v>-256.73230847222283</v>
      </c>
      <c r="M1371" s="22">
        <f t="shared" si="232"/>
        <v>0</v>
      </c>
      <c r="N1371" s="22">
        <f>SUM(M$3:M1371)</f>
        <v>5967310.5141070765</v>
      </c>
      <c r="O1371" s="22">
        <f t="shared" si="235"/>
        <v>1.6575862539186323</v>
      </c>
      <c r="P1371" s="23">
        <f t="shared" si="236"/>
        <v>-4414.3694151196087</v>
      </c>
      <c r="Q1371" s="23">
        <f>SUMIF(P$3:P1371, "&lt;0")</f>
        <v>-2169307.9067425155</v>
      </c>
      <c r="R1371" s="23">
        <f t="shared" si="237"/>
        <v>0.60258552965069878</v>
      </c>
      <c r="S1371" s="20">
        <f t="shared" si="238"/>
        <v>-4414.3694151196087</v>
      </c>
      <c r="T1371" s="20">
        <f t="shared" si="239"/>
        <v>-4.4143694151196087</v>
      </c>
      <c r="U1371" s="20">
        <f>(0.5*'Vehicle Data'!$C$3*(E1371^2-E1370^2))/1000</f>
        <v>-6.0607901234568651</v>
      </c>
      <c r="V1371" s="20">
        <f t="shared" si="241"/>
        <v>5.4581160493827818</v>
      </c>
      <c r="W1371" s="37">
        <f>SUM(V$3:V1371)/3600</f>
        <v>0.31957169753086406</v>
      </c>
      <c r="Y1371" s="3"/>
    </row>
    <row r="1372" spans="1:25" x14ac:dyDescent="0.3">
      <c r="A1372" s="10" t="s">
        <v>20</v>
      </c>
      <c r="B1372" s="10">
        <v>1369</v>
      </c>
      <c r="C1372" s="10">
        <v>347</v>
      </c>
      <c r="D1372" s="14">
        <v>60</v>
      </c>
      <c r="E1372" s="28">
        <f t="shared" si="233"/>
        <v>16.666666666666668</v>
      </c>
      <c r="F1372" s="28">
        <f>SUM(E$3:E1372)</f>
        <v>14188.638888888889</v>
      </c>
      <c r="G1372" s="33">
        <f t="shared" si="242"/>
        <v>-0.4861111111111111</v>
      </c>
      <c r="H1372" s="33">
        <f t="shared" si="240"/>
        <v>3.472222222222221E-2</v>
      </c>
      <c r="I1372" s="35">
        <f>'Vehicle Data'!$C$8</f>
        <v>185.52672000000001</v>
      </c>
      <c r="J1372" s="35">
        <f>0.5*'Vehicle Data'!$C$4*'Vehicle Data'!$C$9*'Vehicle Data'!$C$6*(Calculations!E1372^2)</f>
        <v>139.75000000000003</v>
      </c>
      <c r="K1372" s="35">
        <f>'Vehicle Data'!$C$3*G1372</f>
        <v>-766.11111111111109</v>
      </c>
      <c r="L1372" s="35">
        <f t="shared" si="234"/>
        <v>-440.83439111111102</v>
      </c>
      <c r="M1372" s="22">
        <f t="shared" si="232"/>
        <v>0</v>
      </c>
      <c r="N1372" s="22">
        <f>SUM(M$3:M1372)</f>
        <v>5967310.5141070765</v>
      </c>
      <c r="O1372" s="22">
        <f t="shared" si="235"/>
        <v>1.6575862539186323</v>
      </c>
      <c r="P1372" s="23">
        <f t="shared" si="236"/>
        <v>-7347.2398518518512</v>
      </c>
      <c r="Q1372" s="23">
        <f>SUMIF(P$3:P1372, "&lt;0")</f>
        <v>-2176655.1465943675</v>
      </c>
      <c r="R1372" s="23">
        <f t="shared" si="237"/>
        <v>0.60462642960954649</v>
      </c>
      <c r="S1372" s="20">
        <f t="shared" si="238"/>
        <v>-7347.2398518518512</v>
      </c>
      <c r="T1372" s="20">
        <f t="shared" si="239"/>
        <v>-7.3472398518518514</v>
      </c>
      <c r="U1372" s="20">
        <f>(0.5*'Vehicle Data'!$C$3*(E1372^2-E1371^2))/1000</f>
        <v>-14.082459876543135</v>
      </c>
      <c r="V1372" s="20">
        <f t="shared" si="241"/>
        <v>6.4173358024690161</v>
      </c>
      <c r="W1372" s="37">
        <f>SUM(V$3:V1372)/3600</f>
        <v>0.3213542908093277</v>
      </c>
      <c r="Y1372" s="3"/>
    </row>
    <row r="1373" spans="1:25" x14ac:dyDescent="0.3">
      <c r="A1373" s="10" t="s">
        <v>20</v>
      </c>
      <c r="B1373" s="10">
        <v>1370</v>
      </c>
      <c r="C1373" s="10">
        <v>348</v>
      </c>
      <c r="D1373" s="14">
        <v>58.4</v>
      </c>
      <c r="E1373" s="28">
        <f t="shared" si="233"/>
        <v>16.222222222222221</v>
      </c>
      <c r="F1373" s="28">
        <f>SUM(E$3:E1373)</f>
        <v>14204.861111111111</v>
      </c>
      <c r="G1373" s="33">
        <f t="shared" si="242"/>
        <v>-0.30555555555555597</v>
      </c>
      <c r="H1373" s="33">
        <f t="shared" si="240"/>
        <v>0.20138888888888878</v>
      </c>
      <c r="I1373" s="35">
        <f>'Vehicle Data'!$C$8</f>
        <v>185.52672000000001</v>
      </c>
      <c r="J1373" s="35">
        <f>0.5*'Vehicle Data'!$C$4*'Vehicle Data'!$C$9*'Vehicle Data'!$C$6*(Calculations!E1373^2)</f>
        <v>132.39604444444441</v>
      </c>
      <c r="K1373" s="35">
        <f>'Vehicle Data'!$C$3*G1373</f>
        <v>-481.55555555555623</v>
      </c>
      <c r="L1373" s="35">
        <f t="shared" si="234"/>
        <v>-163.63279111111183</v>
      </c>
      <c r="M1373" s="22">
        <f t="shared" si="232"/>
        <v>0</v>
      </c>
      <c r="N1373" s="22">
        <f>SUM(M$3:M1373)</f>
        <v>5967310.5141070765</v>
      </c>
      <c r="O1373" s="22">
        <f t="shared" si="235"/>
        <v>1.6575862539186323</v>
      </c>
      <c r="P1373" s="23">
        <f t="shared" si="236"/>
        <v>-2654.4875002469253</v>
      </c>
      <c r="Q1373" s="23">
        <f>SUMIF(P$3:P1373, "&lt;0")</f>
        <v>-2179309.6340946145</v>
      </c>
      <c r="R1373" s="23">
        <f t="shared" si="237"/>
        <v>0.60536378724850404</v>
      </c>
      <c r="S1373" s="20">
        <f t="shared" si="238"/>
        <v>-2654.4875002469253</v>
      </c>
      <c r="T1373" s="20">
        <f t="shared" si="239"/>
        <v>-2.6544875002469253</v>
      </c>
      <c r="U1373" s="20">
        <f>(0.5*'Vehicle Data'!$C$3*(E1373^2-E1372^2))/1000</f>
        <v>-11.518419753086492</v>
      </c>
      <c r="V1373" s="20">
        <f t="shared" si="241"/>
        <v>0</v>
      </c>
      <c r="W1373" s="37">
        <f>SUM(V$3:V1373)/3600</f>
        <v>0.3213542908093277</v>
      </c>
      <c r="Y1373" s="3"/>
    </row>
    <row r="1374" spans="1:25" x14ac:dyDescent="0.3">
      <c r="A1374" s="10" t="s">
        <v>20</v>
      </c>
      <c r="B1374" s="10">
        <v>1371</v>
      </c>
      <c r="C1374" s="10">
        <v>349</v>
      </c>
      <c r="D1374" s="14">
        <v>57.8</v>
      </c>
      <c r="E1374" s="28">
        <f t="shared" si="233"/>
        <v>16.055555555555554</v>
      </c>
      <c r="F1374" s="28">
        <f>SUM(E$3:E1374)</f>
        <v>14220.916666666666</v>
      </c>
      <c r="G1374" s="33">
        <f t="shared" si="242"/>
        <v>-8.3333333333333523E-2</v>
      </c>
      <c r="H1374" s="33">
        <f t="shared" si="240"/>
        <v>0.15277777777777798</v>
      </c>
      <c r="I1374" s="35">
        <f>'Vehicle Data'!$C$8</f>
        <v>185.52672000000001</v>
      </c>
      <c r="J1374" s="35">
        <f>0.5*'Vehicle Data'!$C$4*'Vehicle Data'!$C$9*'Vehicle Data'!$C$6*(Calculations!E1374^2)</f>
        <v>129.68955277777772</v>
      </c>
      <c r="K1374" s="35">
        <f>'Vehicle Data'!$C$3*G1374</f>
        <v>-131.33333333333363</v>
      </c>
      <c r="L1374" s="35">
        <f t="shared" si="234"/>
        <v>183.88293944444408</v>
      </c>
      <c r="M1374" s="22">
        <f t="shared" si="232"/>
        <v>0</v>
      </c>
      <c r="N1374" s="22">
        <f>SUM(M$3:M1374)</f>
        <v>5967310.5141070765</v>
      </c>
      <c r="O1374" s="22">
        <f t="shared" si="235"/>
        <v>1.6575862539186323</v>
      </c>
      <c r="P1374" s="23">
        <f t="shared" si="236"/>
        <v>2952.3427499691297</v>
      </c>
      <c r="Q1374" s="23">
        <f>SUMIF(P$3:P1374, "&lt;0")</f>
        <v>-2179309.6340946145</v>
      </c>
      <c r="R1374" s="23">
        <f t="shared" si="237"/>
        <v>0.60536378724850404</v>
      </c>
      <c r="S1374" s="20">
        <f t="shared" si="238"/>
        <v>2952.3427499691297</v>
      </c>
      <c r="T1374" s="20">
        <f t="shared" si="239"/>
        <v>2.9523427499691297</v>
      </c>
      <c r="U1374" s="20">
        <f>(0.5*'Vehicle Data'!$C$3*(E1374^2-E1373^2))/1000</f>
        <v>-4.2391481481481845</v>
      </c>
      <c r="V1374" s="20">
        <f t="shared" si="241"/>
        <v>0</v>
      </c>
      <c r="W1374" s="37">
        <f>SUM(V$3:V1374)/3600</f>
        <v>0.3213542908093277</v>
      </c>
      <c r="Y1374" s="3"/>
    </row>
    <row r="1375" spans="1:25" x14ac:dyDescent="0.3">
      <c r="A1375" s="10" t="s">
        <v>20</v>
      </c>
      <c r="B1375" s="10">
        <v>1372</v>
      </c>
      <c r="C1375" s="10">
        <v>350</v>
      </c>
      <c r="D1375" s="14">
        <v>57.8</v>
      </c>
      <c r="E1375" s="28">
        <f t="shared" si="233"/>
        <v>16.055555555555554</v>
      </c>
      <c r="F1375" s="28">
        <f>SUM(E$3:E1375)</f>
        <v>14236.972222222221</v>
      </c>
      <c r="G1375" s="33">
        <f t="shared" si="242"/>
        <v>0</v>
      </c>
      <c r="H1375" s="33">
        <f t="shared" si="240"/>
        <v>6.9444444444445377E-3</v>
      </c>
      <c r="I1375" s="35">
        <f>'Vehicle Data'!$C$8</f>
        <v>185.52672000000001</v>
      </c>
      <c r="J1375" s="35">
        <f>0.5*'Vehicle Data'!$C$4*'Vehicle Data'!$C$9*'Vehicle Data'!$C$6*(Calculations!E1375^2)</f>
        <v>129.68955277777772</v>
      </c>
      <c r="K1375" s="35">
        <f>'Vehicle Data'!$C$3*G1375</f>
        <v>0</v>
      </c>
      <c r="L1375" s="35">
        <f t="shared" si="234"/>
        <v>315.2162727777777</v>
      </c>
      <c r="M1375" s="22">
        <f t="shared" si="232"/>
        <v>0</v>
      </c>
      <c r="N1375" s="22">
        <f>SUM(M$3:M1375)</f>
        <v>5967310.5141070765</v>
      </c>
      <c r="O1375" s="22">
        <f t="shared" si="235"/>
        <v>1.6575862539186323</v>
      </c>
      <c r="P1375" s="23">
        <f t="shared" si="236"/>
        <v>0</v>
      </c>
      <c r="Q1375" s="23">
        <f>SUMIF(P$3:P1375, "&lt;0")</f>
        <v>-2179309.6340946145</v>
      </c>
      <c r="R1375" s="23">
        <f t="shared" si="237"/>
        <v>0.60536378724850404</v>
      </c>
      <c r="S1375" s="20">
        <f t="shared" si="238"/>
        <v>0</v>
      </c>
      <c r="T1375" s="20">
        <f t="shared" si="239"/>
        <v>5.0609723795987636</v>
      </c>
      <c r="U1375" s="20">
        <f>(0.5*'Vehicle Data'!$C$3*(E1375^2-E1374^2))/1000</f>
        <v>0</v>
      </c>
      <c r="V1375" s="20">
        <f t="shared" si="241"/>
        <v>0</v>
      </c>
      <c r="W1375" s="37">
        <f>SUM(V$3:V1375)/3600</f>
        <v>0.3213542908093277</v>
      </c>
      <c r="Y1375" s="3"/>
    </row>
    <row r="1376" spans="1:25" x14ac:dyDescent="0.3">
      <c r="A1376" s="10" t="s">
        <v>20</v>
      </c>
      <c r="B1376" s="10">
        <v>1373</v>
      </c>
      <c r="C1376" s="10">
        <v>351</v>
      </c>
      <c r="D1376" s="14">
        <v>57.8</v>
      </c>
      <c r="E1376" s="28">
        <f t="shared" si="233"/>
        <v>16.055555555555554</v>
      </c>
      <c r="F1376" s="28">
        <f>SUM(E$3:E1376)</f>
        <v>14253.027777777776</v>
      </c>
      <c r="G1376" s="33">
        <f t="shared" si="242"/>
        <v>-6.9444444444444448E-2</v>
      </c>
      <c r="H1376" s="33">
        <f t="shared" si="240"/>
        <v>-0.11111111111111072</v>
      </c>
      <c r="I1376" s="35">
        <f>'Vehicle Data'!$C$8</f>
        <v>185.52672000000001</v>
      </c>
      <c r="J1376" s="35">
        <f>0.5*'Vehicle Data'!$C$4*'Vehicle Data'!$C$9*'Vehicle Data'!$C$6*(Calculations!E1376^2)</f>
        <v>129.68955277777772</v>
      </c>
      <c r="K1376" s="35">
        <f>'Vehicle Data'!$C$3*G1376</f>
        <v>-109.44444444444444</v>
      </c>
      <c r="L1376" s="35">
        <f t="shared" si="234"/>
        <v>205.77182833333325</v>
      </c>
      <c r="M1376" s="22">
        <f t="shared" si="232"/>
        <v>0</v>
      </c>
      <c r="N1376" s="22">
        <f>SUM(M$3:M1376)</f>
        <v>5967310.5141070765</v>
      </c>
      <c r="O1376" s="22">
        <f t="shared" si="235"/>
        <v>1.6575862539186323</v>
      </c>
      <c r="P1376" s="23">
        <f t="shared" si="236"/>
        <v>3303.7810215740724</v>
      </c>
      <c r="Q1376" s="23">
        <f>SUMIF(P$3:P1376, "&lt;0")</f>
        <v>-2179309.6340946145</v>
      </c>
      <c r="R1376" s="23">
        <f t="shared" si="237"/>
        <v>0.60536378724850404</v>
      </c>
      <c r="S1376" s="20">
        <f t="shared" si="238"/>
        <v>3303.7810215740724</v>
      </c>
      <c r="T1376" s="20">
        <f t="shared" si="239"/>
        <v>3.3037810215740722</v>
      </c>
      <c r="U1376" s="20">
        <f>(0.5*'Vehicle Data'!$C$3*(E1376^2-E1375^2))/1000</f>
        <v>0</v>
      </c>
      <c r="V1376" s="20">
        <f t="shared" si="241"/>
        <v>0</v>
      </c>
      <c r="W1376" s="37">
        <f>SUM(V$3:V1376)/3600</f>
        <v>0.3213542908093277</v>
      </c>
      <c r="Y1376" s="3"/>
    </row>
    <row r="1377" spans="1:25" x14ac:dyDescent="0.3">
      <c r="A1377" s="10" t="s">
        <v>20</v>
      </c>
      <c r="B1377" s="10">
        <v>1374</v>
      </c>
      <c r="C1377" s="10">
        <v>352</v>
      </c>
      <c r="D1377" s="14">
        <v>57.3</v>
      </c>
      <c r="E1377" s="28">
        <f t="shared" si="233"/>
        <v>15.916666666666666</v>
      </c>
      <c r="F1377" s="28">
        <f>SUM(E$3:E1377)</f>
        <v>14268.944444444442</v>
      </c>
      <c r="G1377" s="33">
        <f t="shared" si="242"/>
        <v>-0.22222222222222143</v>
      </c>
      <c r="H1377" s="33">
        <f t="shared" si="240"/>
        <v>-0.1736111111111111</v>
      </c>
      <c r="I1377" s="35">
        <f>'Vehicle Data'!$C$8</f>
        <v>185.52672000000001</v>
      </c>
      <c r="J1377" s="35">
        <f>0.5*'Vehicle Data'!$C$4*'Vehicle Data'!$C$9*'Vehicle Data'!$C$6*(Calculations!E1377^2)</f>
        <v>127.45549374999999</v>
      </c>
      <c r="K1377" s="35">
        <f>'Vehicle Data'!$C$3*G1377</f>
        <v>-350.22222222222098</v>
      </c>
      <c r="L1377" s="35">
        <f t="shared" si="234"/>
        <v>-37.24000847222095</v>
      </c>
      <c r="M1377" s="22">
        <f t="shared" si="232"/>
        <v>0</v>
      </c>
      <c r="N1377" s="22">
        <f>SUM(M$3:M1377)</f>
        <v>5967310.5141070765</v>
      </c>
      <c r="O1377" s="22">
        <f t="shared" si="235"/>
        <v>1.6575862539186323</v>
      </c>
      <c r="P1377" s="23">
        <f t="shared" si="236"/>
        <v>-592.73680151618339</v>
      </c>
      <c r="Q1377" s="23">
        <f>SUMIF(P$3:P1377, "&lt;0")</f>
        <v>-2179902.3708961308</v>
      </c>
      <c r="R1377" s="23">
        <f t="shared" si="237"/>
        <v>0.60552843636003628</v>
      </c>
      <c r="S1377" s="20">
        <f t="shared" si="238"/>
        <v>-592.73680151618339</v>
      </c>
      <c r="T1377" s="20">
        <f t="shared" si="239"/>
        <v>-0.59273680151618335</v>
      </c>
      <c r="U1377" s="20">
        <f>(0.5*'Vehicle Data'!$C$3*(E1377^2-E1376^2))/1000</f>
        <v>-3.4991820987653668</v>
      </c>
      <c r="V1377" s="20">
        <f t="shared" si="241"/>
        <v>2.7993456790122937</v>
      </c>
      <c r="W1377" s="37">
        <f>SUM(V$3:V1377)/3600</f>
        <v>0.32213188683127553</v>
      </c>
      <c r="Y1377" s="3"/>
    </row>
    <row r="1378" spans="1:25" x14ac:dyDescent="0.3">
      <c r="A1378" s="10" t="s">
        <v>20</v>
      </c>
      <c r="B1378" s="10">
        <v>1375</v>
      </c>
      <c r="C1378" s="10">
        <v>353</v>
      </c>
      <c r="D1378" s="14">
        <v>56.2</v>
      </c>
      <c r="E1378" s="28">
        <f t="shared" si="233"/>
        <v>15.611111111111111</v>
      </c>
      <c r="F1378" s="28">
        <f>SUM(E$3:E1378)</f>
        <v>14284.555555555553</v>
      </c>
      <c r="G1378" s="33">
        <f t="shared" si="242"/>
        <v>-0.41666666666666663</v>
      </c>
      <c r="H1378" s="33">
        <f t="shared" si="240"/>
        <v>-0.26388888888888967</v>
      </c>
      <c r="I1378" s="35">
        <f>'Vehicle Data'!$C$8</f>
        <v>185.52672000000001</v>
      </c>
      <c r="J1378" s="35">
        <f>0.5*'Vehicle Data'!$C$4*'Vehicle Data'!$C$9*'Vehicle Data'!$C$6*(Calculations!E1378^2)</f>
        <v>122.6088861111111</v>
      </c>
      <c r="K1378" s="35">
        <f>'Vehicle Data'!$C$3*G1378</f>
        <v>-656.66666666666663</v>
      </c>
      <c r="L1378" s="35">
        <f t="shared" si="234"/>
        <v>-348.53106055555554</v>
      </c>
      <c r="M1378" s="22">
        <f t="shared" si="232"/>
        <v>0</v>
      </c>
      <c r="N1378" s="22">
        <f>SUM(M$3:M1378)</f>
        <v>5967310.5141070765</v>
      </c>
      <c r="O1378" s="22">
        <f t="shared" si="235"/>
        <v>1.6575862539186323</v>
      </c>
      <c r="P1378" s="23">
        <f t="shared" si="236"/>
        <v>-5440.9571120061728</v>
      </c>
      <c r="Q1378" s="23">
        <f>SUMIF(P$3:P1378, "&lt;0")</f>
        <v>-2185343.3280081372</v>
      </c>
      <c r="R1378" s="23">
        <f t="shared" si="237"/>
        <v>0.60703981333559365</v>
      </c>
      <c r="S1378" s="20">
        <f t="shared" si="238"/>
        <v>-5440.9571120061728</v>
      </c>
      <c r="T1378" s="20">
        <f t="shared" si="239"/>
        <v>-5.4409571120061724</v>
      </c>
      <c r="U1378" s="20">
        <f>(0.5*'Vehicle Data'!$C$3*(E1378^2-E1377^2))/1000</f>
        <v>-7.5911882716049375</v>
      </c>
      <c r="V1378" s="20">
        <f t="shared" si="241"/>
        <v>3.2736049382716566</v>
      </c>
      <c r="W1378" s="37">
        <f>SUM(V$3:V1378)/3600</f>
        <v>0.32304122153635095</v>
      </c>
      <c r="Y1378" s="3"/>
    </row>
    <row r="1379" spans="1:25" x14ac:dyDescent="0.3">
      <c r="A1379" s="10" t="s">
        <v>20</v>
      </c>
      <c r="B1379" s="10">
        <v>1376</v>
      </c>
      <c r="C1379" s="10">
        <v>354</v>
      </c>
      <c r="D1379" s="14">
        <v>54.3</v>
      </c>
      <c r="E1379" s="28">
        <f t="shared" si="233"/>
        <v>15.083333333333332</v>
      </c>
      <c r="F1379" s="28">
        <f>SUM(E$3:E1379)</f>
        <v>14299.638888888887</v>
      </c>
      <c r="G1379" s="33">
        <f t="shared" si="242"/>
        <v>-0.75000000000000078</v>
      </c>
      <c r="H1379" s="33">
        <f t="shared" si="240"/>
        <v>-0.40277777777777762</v>
      </c>
      <c r="I1379" s="35">
        <f>'Vehicle Data'!$C$8</f>
        <v>185.52672000000001</v>
      </c>
      <c r="J1379" s="35">
        <f>0.5*'Vehicle Data'!$C$4*'Vehicle Data'!$C$9*'Vehicle Data'!$C$6*(Calculations!E1379^2)</f>
        <v>114.45874374999998</v>
      </c>
      <c r="K1379" s="35">
        <f>'Vehicle Data'!$C$3*G1379</f>
        <v>-1182.0000000000011</v>
      </c>
      <c r="L1379" s="35">
        <f t="shared" si="234"/>
        <v>-882.01453625000113</v>
      </c>
      <c r="M1379" s="22">
        <f t="shared" si="232"/>
        <v>0</v>
      </c>
      <c r="N1379" s="22">
        <f>SUM(M$3:M1379)</f>
        <v>5967310.5141070765</v>
      </c>
      <c r="O1379" s="22">
        <f t="shared" si="235"/>
        <v>1.6575862539186323</v>
      </c>
      <c r="P1379" s="23">
        <f t="shared" si="236"/>
        <v>-13303.719255104183</v>
      </c>
      <c r="Q1379" s="23">
        <f>SUMIF(P$3:P1379, "&lt;0")</f>
        <v>-2198647.0472632414</v>
      </c>
      <c r="R1379" s="23">
        <f t="shared" si="237"/>
        <v>0.61073529090645595</v>
      </c>
      <c r="S1379" s="20">
        <f t="shared" si="238"/>
        <v>-13303.719255104183</v>
      </c>
      <c r="T1379" s="20">
        <f t="shared" si="239"/>
        <v>-13.303719255104182</v>
      </c>
      <c r="U1379" s="20">
        <f>(0.5*'Vehicle Data'!$C$3*(E1379^2-E1378^2))/1000</f>
        <v>-12.765478395061759</v>
      </c>
      <c r="V1379" s="20">
        <f t="shared" si="241"/>
        <v>4.1394320987654574</v>
      </c>
      <c r="W1379" s="37">
        <f>SUM(V$3:V1379)/3600</f>
        <v>0.32419106378600804</v>
      </c>
      <c r="Y1379" s="3"/>
    </row>
    <row r="1380" spans="1:25" x14ac:dyDescent="0.3">
      <c r="A1380" s="10" t="s">
        <v>20</v>
      </c>
      <c r="B1380" s="10">
        <v>1377</v>
      </c>
      <c r="C1380" s="10">
        <v>355</v>
      </c>
      <c r="D1380" s="14">
        <v>50.8</v>
      </c>
      <c r="E1380" s="28">
        <f t="shared" si="233"/>
        <v>14.111111111111111</v>
      </c>
      <c r="F1380" s="28">
        <f>SUM(E$3:E1380)</f>
        <v>14313.749999999998</v>
      </c>
      <c r="G1380" s="33">
        <f t="shared" si="242"/>
        <v>-1.2222222222222219</v>
      </c>
      <c r="H1380" s="33">
        <f t="shared" si="240"/>
        <v>-0.36111111111111033</v>
      </c>
      <c r="I1380" s="35">
        <f>'Vehicle Data'!$C$8</f>
        <v>185.52672000000001</v>
      </c>
      <c r="J1380" s="35">
        <f>0.5*'Vehicle Data'!$C$4*'Vehicle Data'!$C$9*'Vehicle Data'!$C$6*(Calculations!E1380^2)</f>
        <v>100.17901111111109</v>
      </c>
      <c r="K1380" s="35">
        <f>'Vehicle Data'!$C$3*G1380</f>
        <v>-1926.2222222222217</v>
      </c>
      <c r="L1380" s="35">
        <f t="shared" si="234"/>
        <v>-1640.5164911111106</v>
      </c>
      <c r="M1380" s="22">
        <f t="shared" si="232"/>
        <v>0</v>
      </c>
      <c r="N1380" s="22">
        <f>SUM(M$3:M1380)</f>
        <v>5967310.5141070765</v>
      </c>
      <c r="O1380" s="22">
        <f t="shared" si="235"/>
        <v>1.6575862539186323</v>
      </c>
      <c r="P1380" s="23">
        <f t="shared" si="236"/>
        <v>-23149.510485679002</v>
      </c>
      <c r="Q1380" s="23">
        <f>SUMIF(P$3:P1380, "&lt;0")</f>
        <v>-2221796.5577489203</v>
      </c>
      <c r="R1380" s="23">
        <f t="shared" si="237"/>
        <v>0.61716571048581115</v>
      </c>
      <c r="S1380" s="20">
        <f t="shared" si="238"/>
        <v>-23149.510485679002</v>
      </c>
      <c r="T1380" s="20">
        <f t="shared" si="239"/>
        <v>-23.149510485679002</v>
      </c>
      <c r="U1380" s="20">
        <f>(0.5*'Vehicle Data'!$C$3*(E1380^2-E1379^2))/1000</f>
        <v>-22.366188271604916</v>
      </c>
      <c r="V1380" s="20">
        <f t="shared" si="241"/>
        <v>7.6805679012345252</v>
      </c>
      <c r="W1380" s="37">
        <f>SUM(V$3:V1380)/3600</f>
        <v>0.32632455486968431</v>
      </c>
      <c r="Y1380" s="3"/>
    </row>
    <row r="1381" spans="1:25" x14ac:dyDescent="0.3">
      <c r="A1381" s="10" t="s">
        <v>20</v>
      </c>
      <c r="B1381" s="10">
        <v>1378</v>
      </c>
      <c r="C1381" s="10">
        <v>356</v>
      </c>
      <c r="D1381" s="14">
        <v>45.5</v>
      </c>
      <c r="E1381" s="28">
        <f t="shared" si="233"/>
        <v>12.638888888888889</v>
      </c>
      <c r="F1381" s="28">
        <f>SUM(E$3:E1381)</f>
        <v>14326.388888888887</v>
      </c>
      <c r="G1381" s="33">
        <f t="shared" si="242"/>
        <v>-1.4722222222222214</v>
      </c>
      <c r="H1381" s="33">
        <f t="shared" si="240"/>
        <v>-0.12500000000000022</v>
      </c>
      <c r="I1381" s="35">
        <f>'Vehicle Data'!$C$8</f>
        <v>185.52672000000001</v>
      </c>
      <c r="J1381" s="35">
        <f>0.5*'Vehicle Data'!$C$4*'Vehicle Data'!$C$9*'Vehicle Data'!$C$6*(Calculations!E1381^2)</f>
        <v>80.365954861111106</v>
      </c>
      <c r="K1381" s="35">
        <f>'Vehicle Data'!$C$3*G1381</f>
        <v>-2320.2222222222208</v>
      </c>
      <c r="L1381" s="35">
        <f t="shared" si="234"/>
        <v>-2054.3295473611097</v>
      </c>
      <c r="M1381" s="22">
        <f t="shared" si="232"/>
        <v>0</v>
      </c>
      <c r="N1381" s="22">
        <f>SUM(M$3:M1381)</f>
        <v>5967310.5141070765</v>
      </c>
      <c r="O1381" s="22">
        <f t="shared" si="235"/>
        <v>1.6575862539186323</v>
      </c>
      <c r="P1381" s="23">
        <f t="shared" si="236"/>
        <v>-25964.44289025847</v>
      </c>
      <c r="Q1381" s="23">
        <f>SUMIF(P$3:P1381, "&lt;0")</f>
        <v>-2247761.0006391788</v>
      </c>
      <c r="R1381" s="23">
        <f t="shared" si="237"/>
        <v>0.62437805573310523</v>
      </c>
      <c r="S1381" s="20">
        <f t="shared" si="238"/>
        <v>-25964.44289025847</v>
      </c>
      <c r="T1381" s="20">
        <f t="shared" si="239"/>
        <v>-25.964442890258468</v>
      </c>
      <c r="U1381" s="20">
        <f>(0.5*'Vehicle Data'!$C$3*(E1381^2-E1380^2))/1000</f>
        <v>-31.03297222222221</v>
      </c>
      <c r="V1381" s="20">
        <f t="shared" si="241"/>
        <v>6.9334271604938351</v>
      </c>
      <c r="W1381" s="37">
        <f>SUM(V$3:V1381)/3600</f>
        <v>0.32825050685871038</v>
      </c>
      <c r="Y1381" s="3"/>
    </row>
    <row r="1382" spans="1:25" x14ac:dyDescent="0.3">
      <c r="A1382" s="10" t="s">
        <v>20</v>
      </c>
      <c r="B1382" s="10">
        <v>1379</v>
      </c>
      <c r="C1382" s="10">
        <v>357</v>
      </c>
      <c r="D1382" s="14">
        <v>40.200000000000003</v>
      </c>
      <c r="E1382" s="28">
        <f t="shared" si="233"/>
        <v>11.166666666666668</v>
      </c>
      <c r="F1382" s="28">
        <f>SUM(E$3:E1382)</f>
        <v>14337.555555555553</v>
      </c>
      <c r="G1382" s="33">
        <f t="shared" si="242"/>
        <v>-1.4722222222222223</v>
      </c>
      <c r="H1382" s="33">
        <f t="shared" si="240"/>
        <v>-4.4408920985006262E-16</v>
      </c>
      <c r="I1382" s="35">
        <f>'Vehicle Data'!$C$8</f>
        <v>185.52672000000001</v>
      </c>
      <c r="J1382" s="35">
        <f>0.5*'Vehicle Data'!$C$4*'Vehicle Data'!$C$9*'Vehicle Data'!$C$6*(Calculations!E1382^2)</f>
        <v>62.733775000000016</v>
      </c>
      <c r="K1382" s="35">
        <f>'Vehicle Data'!$C$3*G1382</f>
        <v>-2320.2222222222222</v>
      </c>
      <c r="L1382" s="35">
        <f t="shared" si="234"/>
        <v>-2071.9617272222222</v>
      </c>
      <c r="M1382" s="22">
        <f t="shared" si="232"/>
        <v>0</v>
      </c>
      <c r="N1382" s="22">
        <f>SUM(M$3:M1382)</f>
        <v>5967310.5141070765</v>
      </c>
      <c r="O1382" s="22">
        <f t="shared" si="235"/>
        <v>1.6575862539186323</v>
      </c>
      <c r="P1382" s="23">
        <f t="shared" si="236"/>
        <v>-23136.905953981484</v>
      </c>
      <c r="Q1382" s="23">
        <f>SUMIF(P$3:P1382, "&lt;0")</f>
        <v>-2270897.9065931602</v>
      </c>
      <c r="R1382" s="23">
        <f t="shared" si="237"/>
        <v>0.63080497405365565</v>
      </c>
      <c r="S1382" s="20">
        <f t="shared" si="238"/>
        <v>-23136.905953981484</v>
      </c>
      <c r="T1382" s="20">
        <f t="shared" si="239"/>
        <v>-23.136905953981483</v>
      </c>
      <c r="U1382" s="20">
        <f>(0.5*'Vehicle Data'!$C$3*(E1382^2-E1381^2))/1000</f>
        <v>-27.617089506172817</v>
      </c>
      <c r="V1382" s="20">
        <f t="shared" si="241"/>
        <v>0</v>
      </c>
      <c r="W1382" s="37">
        <f>SUM(V$3:V1382)/3600</f>
        <v>0.32825050685871038</v>
      </c>
      <c r="Y1382" s="3"/>
    </row>
    <row r="1383" spans="1:25" x14ac:dyDescent="0.3">
      <c r="A1383" s="10" t="s">
        <v>20</v>
      </c>
      <c r="B1383" s="10">
        <v>1380</v>
      </c>
      <c r="C1383" s="10">
        <v>358</v>
      </c>
      <c r="D1383" s="14">
        <v>34.9</v>
      </c>
      <c r="E1383" s="28">
        <f t="shared" si="233"/>
        <v>9.6944444444444446</v>
      </c>
      <c r="F1383" s="28">
        <f>SUM(E$3:E1383)</f>
        <v>14347.249999999998</v>
      </c>
      <c r="G1383" s="33">
        <f t="shared" si="242"/>
        <v>-1.4722222222222223</v>
      </c>
      <c r="H1383" s="33">
        <f t="shared" si="240"/>
        <v>0.20833333333333359</v>
      </c>
      <c r="I1383" s="35">
        <f>'Vehicle Data'!$C$8</f>
        <v>185.52672000000001</v>
      </c>
      <c r="J1383" s="35">
        <f>0.5*'Vehicle Data'!$C$4*'Vehicle Data'!$C$9*'Vehicle Data'!$C$6*(Calculations!E1383^2)</f>
        <v>47.28247152777778</v>
      </c>
      <c r="K1383" s="35">
        <f>'Vehicle Data'!$C$3*G1383</f>
        <v>-2320.2222222222222</v>
      </c>
      <c r="L1383" s="35">
        <f t="shared" si="234"/>
        <v>-2087.4130306944444</v>
      </c>
      <c r="M1383" s="22">
        <f t="shared" si="232"/>
        <v>0</v>
      </c>
      <c r="N1383" s="22">
        <f>SUM(M$3:M1383)</f>
        <v>5967310.5141070765</v>
      </c>
      <c r="O1383" s="22">
        <f t="shared" si="235"/>
        <v>1.6575862539186323</v>
      </c>
      <c r="P1383" s="23">
        <f t="shared" si="236"/>
        <v>-20236.309658676699</v>
      </c>
      <c r="Q1383" s="23">
        <f>SUMIF(P$3:P1383, "&lt;0")</f>
        <v>-2291134.2162518371</v>
      </c>
      <c r="R1383" s="23">
        <f t="shared" si="237"/>
        <v>0.63642617118106581</v>
      </c>
      <c r="S1383" s="20">
        <f t="shared" si="238"/>
        <v>-20236.309658676699</v>
      </c>
      <c r="T1383" s="20">
        <f t="shared" si="239"/>
        <v>-20.236309658676699</v>
      </c>
      <c r="U1383" s="20">
        <f>(0.5*'Vehicle Data'!$C$3*(E1383^2-E1382^2))/1000</f>
        <v>-24.201206790123472</v>
      </c>
      <c r="V1383" s="20">
        <f t="shared" si="241"/>
        <v>0</v>
      </c>
      <c r="W1383" s="37">
        <f>SUM(V$3:V1383)/3600</f>
        <v>0.32825050685871038</v>
      </c>
      <c r="Y1383" s="3"/>
    </row>
    <row r="1384" spans="1:25" x14ac:dyDescent="0.3">
      <c r="A1384" s="10" t="s">
        <v>20</v>
      </c>
      <c r="B1384" s="10">
        <v>1381</v>
      </c>
      <c r="C1384" s="10">
        <v>359</v>
      </c>
      <c r="D1384" s="14">
        <v>29.6</v>
      </c>
      <c r="E1384" s="28">
        <f t="shared" si="233"/>
        <v>8.2222222222222232</v>
      </c>
      <c r="F1384" s="28">
        <f>SUM(E$3:E1384)</f>
        <v>14355.472222222221</v>
      </c>
      <c r="G1384" s="33">
        <f t="shared" si="242"/>
        <v>-1.0555555555555551</v>
      </c>
      <c r="H1384" s="33">
        <f t="shared" si="240"/>
        <v>0.71527777777777779</v>
      </c>
      <c r="I1384" s="35">
        <f>'Vehicle Data'!$C$8</f>
        <v>185.52672000000001</v>
      </c>
      <c r="J1384" s="35">
        <f>0.5*'Vehicle Data'!$C$4*'Vehicle Data'!$C$9*'Vehicle Data'!$C$6*(Calculations!E1384^2)</f>
        <v>34.012044444444449</v>
      </c>
      <c r="K1384" s="35">
        <f>'Vehicle Data'!$C$3*G1384</f>
        <v>-1663.555555555555</v>
      </c>
      <c r="L1384" s="35">
        <f t="shared" si="234"/>
        <v>-1444.0167911111105</v>
      </c>
      <c r="M1384" s="22">
        <f t="shared" si="232"/>
        <v>0</v>
      </c>
      <c r="N1384" s="22">
        <f>SUM(M$3:M1384)</f>
        <v>5967310.5141070765</v>
      </c>
      <c r="O1384" s="22">
        <f t="shared" si="235"/>
        <v>1.6575862539186323</v>
      </c>
      <c r="P1384" s="23">
        <f t="shared" si="236"/>
        <v>-11873.026949135799</v>
      </c>
      <c r="Q1384" s="23">
        <f>SUMIF(P$3:P1384, "&lt;0")</f>
        <v>-2303007.2432009727</v>
      </c>
      <c r="R1384" s="23">
        <f t="shared" si="237"/>
        <v>0.63972423422249236</v>
      </c>
      <c r="S1384" s="20">
        <f t="shared" si="238"/>
        <v>-11873.026949135799</v>
      </c>
      <c r="T1384" s="20">
        <f t="shared" si="239"/>
        <v>-11.873026949135799</v>
      </c>
      <c r="U1384" s="20">
        <f>(0.5*'Vehicle Data'!$C$3*(E1384^2-E1383^2))/1000</f>
        <v>-20.785324074074069</v>
      </c>
      <c r="V1384" s="20">
        <f t="shared" si="241"/>
        <v>0</v>
      </c>
      <c r="W1384" s="37">
        <f>SUM(V$3:V1384)/3600</f>
        <v>0.32825050685871038</v>
      </c>
      <c r="Y1384" s="3"/>
    </row>
    <row r="1385" spans="1:25" x14ac:dyDescent="0.3">
      <c r="A1385" s="10" t="s">
        <v>20</v>
      </c>
      <c r="B1385" s="10">
        <v>1382</v>
      </c>
      <c r="C1385" s="10">
        <v>360</v>
      </c>
      <c r="D1385" s="14">
        <v>27.3</v>
      </c>
      <c r="E1385" s="28">
        <f t="shared" si="233"/>
        <v>7.583333333333333</v>
      </c>
      <c r="F1385" s="28">
        <f>SUM(E$3:E1385)</f>
        <v>14363.055555555555</v>
      </c>
      <c r="G1385" s="33">
        <f t="shared" si="242"/>
        <v>-4.1666666666666761E-2</v>
      </c>
      <c r="H1385" s="33">
        <f t="shared" si="240"/>
        <v>0.9166666666666663</v>
      </c>
      <c r="I1385" s="35">
        <f>'Vehicle Data'!$C$8</f>
        <v>185.52672000000001</v>
      </c>
      <c r="J1385" s="35">
        <f>0.5*'Vehicle Data'!$C$4*'Vehicle Data'!$C$9*'Vehicle Data'!$C$6*(Calculations!E1385^2)</f>
        <v>28.931743749999999</v>
      </c>
      <c r="K1385" s="35">
        <f>'Vehicle Data'!$C$3*G1385</f>
        <v>-65.666666666666814</v>
      </c>
      <c r="L1385" s="35">
        <f t="shared" si="234"/>
        <v>148.79179708333322</v>
      </c>
      <c r="M1385" s="22">
        <f t="shared" si="232"/>
        <v>0</v>
      </c>
      <c r="N1385" s="22">
        <f>SUM(M$3:M1385)</f>
        <v>5967310.5141070765</v>
      </c>
      <c r="O1385" s="22">
        <f t="shared" si="235"/>
        <v>1.6575862539186323</v>
      </c>
      <c r="P1385" s="23">
        <f t="shared" si="236"/>
        <v>1128.3377945486102</v>
      </c>
      <c r="Q1385" s="23">
        <f>SUMIF(P$3:P1385, "&lt;0")</f>
        <v>-2303007.2432009727</v>
      </c>
      <c r="R1385" s="23">
        <f t="shared" si="237"/>
        <v>0.63972423422249236</v>
      </c>
      <c r="S1385" s="20">
        <f t="shared" si="238"/>
        <v>1128.3377945486102</v>
      </c>
      <c r="T1385" s="20">
        <f t="shared" si="239"/>
        <v>1.1283377945486102</v>
      </c>
      <c r="U1385" s="20">
        <f>(0.5*'Vehicle Data'!$C$3*(E1385^2-E1384^2))/1000</f>
        <v>-7.9572191358024806</v>
      </c>
      <c r="V1385" s="20">
        <f t="shared" si="241"/>
        <v>0</v>
      </c>
      <c r="W1385" s="37">
        <f>SUM(V$3:V1385)/3600</f>
        <v>0.32825050685871038</v>
      </c>
      <c r="Y1385" s="3"/>
    </row>
    <row r="1386" spans="1:25" x14ac:dyDescent="0.3">
      <c r="A1386" s="10" t="s">
        <v>20</v>
      </c>
      <c r="B1386" s="10">
        <v>1383</v>
      </c>
      <c r="C1386" s="10">
        <v>361</v>
      </c>
      <c r="D1386" s="14">
        <v>29.3</v>
      </c>
      <c r="E1386" s="28">
        <f t="shared" si="233"/>
        <v>8.1388888888888893</v>
      </c>
      <c r="F1386" s="28">
        <f>SUM(E$3:E1386)</f>
        <v>14371.194444444443</v>
      </c>
      <c r="G1386" s="33">
        <f t="shared" si="242"/>
        <v>0.77777777777777746</v>
      </c>
      <c r="H1386" s="33">
        <f t="shared" si="240"/>
        <v>0.45833333333333343</v>
      </c>
      <c r="I1386" s="35">
        <f>'Vehicle Data'!$C$8</f>
        <v>185.52672000000001</v>
      </c>
      <c r="J1386" s="35">
        <f>0.5*'Vehicle Data'!$C$4*'Vehicle Data'!$C$9*'Vehicle Data'!$C$6*(Calculations!E1386^2)</f>
        <v>33.326104861111112</v>
      </c>
      <c r="K1386" s="35">
        <f>'Vehicle Data'!$C$3*G1386</f>
        <v>1225.7777777777774</v>
      </c>
      <c r="L1386" s="35">
        <f t="shared" si="234"/>
        <v>1444.6306026388884</v>
      </c>
      <c r="M1386" s="22">
        <f t="shared" si="232"/>
        <v>11757.687960366509</v>
      </c>
      <c r="N1386" s="22">
        <f>SUM(M$3:M1386)</f>
        <v>5979068.2020674432</v>
      </c>
      <c r="O1386" s="22">
        <f t="shared" si="235"/>
        <v>1.6608522783520676</v>
      </c>
      <c r="P1386" s="23">
        <f t="shared" si="236"/>
        <v>0</v>
      </c>
      <c r="Q1386" s="23">
        <f>SUMIF(P$3:P1386, "&lt;0")</f>
        <v>-2303007.2432009727</v>
      </c>
      <c r="R1386" s="23">
        <f t="shared" si="237"/>
        <v>0.63972423422249236</v>
      </c>
      <c r="S1386" s="20">
        <f t="shared" si="238"/>
        <v>11757.687960366509</v>
      </c>
      <c r="T1386" s="20">
        <f t="shared" si="239"/>
        <v>11.757687960366509</v>
      </c>
      <c r="U1386" s="20">
        <f>(0.5*'Vehicle Data'!$C$3*(E1386^2-E1385^2))/1000</f>
        <v>6.8828395061728402</v>
      </c>
      <c r="V1386" s="20">
        <f t="shared" si="241"/>
        <v>0</v>
      </c>
      <c r="W1386" s="37">
        <f>SUM(V$3:V1386)/3600</f>
        <v>0.32825050685871038</v>
      </c>
      <c r="Y1386" s="3"/>
    </row>
    <row r="1387" spans="1:25" x14ac:dyDescent="0.3">
      <c r="A1387" s="10" t="s">
        <v>20</v>
      </c>
      <c r="B1387" s="10">
        <v>1384</v>
      </c>
      <c r="C1387" s="10">
        <v>362</v>
      </c>
      <c r="D1387" s="14">
        <v>32.9</v>
      </c>
      <c r="E1387" s="28">
        <f t="shared" si="233"/>
        <v>9.1388888888888875</v>
      </c>
      <c r="F1387" s="28">
        <f>SUM(E$3:E1387)</f>
        <v>14380.333333333332</v>
      </c>
      <c r="G1387" s="33">
        <f t="shared" si="242"/>
        <v>0.87500000000000011</v>
      </c>
      <c r="H1387" s="33">
        <f t="shared" si="240"/>
        <v>-0.12499999999999956</v>
      </c>
      <c r="I1387" s="35">
        <f>'Vehicle Data'!$C$8</f>
        <v>185.52672000000001</v>
      </c>
      <c r="J1387" s="35">
        <f>0.5*'Vehicle Data'!$C$4*'Vehicle Data'!$C$9*'Vehicle Data'!$C$6*(Calculations!E1387^2)</f>
        <v>42.018554861111099</v>
      </c>
      <c r="K1387" s="35">
        <f>'Vehicle Data'!$C$3*G1387</f>
        <v>1379.0000000000002</v>
      </c>
      <c r="L1387" s="35">
        <f t="shared" si="234"/>
        <v>1606.5452748611115</v>
      </c>
      <c r="M1387" s="22">
        <f t="shared" si="232"/>
        <v>14682.038761925156</v>
      </c>
      <c r="N1387" s="22">
        <f>SUM(M$3:M1387)</f>
        <v>5993750.2408293681</v>
      </c>
      <c r="O1387" s="22">
        <f t="shared" si="235"/>
        <v>1.6649306224526021</v>
      </c>
      <c r="P1387" s="23">
        <f t="shared" si="236"/>
        <v>0</v>
      </c>
      <c r="Q1387" s="23">
        <f>SUMIF(P$3:P1387, "&lt;0")</f>
        <v>-2303007.2432009727</v>
      </c>
      <c r="R1387" s="23">
        <f t="shared" si="237"/>
        <v>0.63972423422249236</v>
      </c>
      <c r="S1387" s="20">
        <f t="shared" si="238"/>
        <v>14682.038761925156</v>
      </c>
      <c r="T1387" s="20">
        <f t="shared" si="239"/>
        <v>14.682038761925156</v>
      </c>
      <c r="U1387" s="20">
        <f>(0.5*'Vehicle Data'!$C$3*(E1387^2-E1386^2))/1000</f>
        <v>13.614888888888872</v>
      </c>
      <c r="V1387" s="20">
        <f t="shared" si="241"/>
        <v>0</v>
      </c>
      <c r="W1387" s="37">
        <f>SUM(V$3:V1387)/3600</f>
        <v>0.32825050685871038</v>
      </c>
      <c r="Y1387" s="3"/>
    </row>
    <row r="1388" spans="1:25" x14ac:dyDescent="0.3">
      <c r="A1388" s="10" t="s">
        <v>20</v>
      </c>
      <c r="B1388" s="10">
        <v>1385</v>
      </c>
      <c r="C1388" s="10">
        <v>363</v>
      </c>
      <c r="D1388" s="14">
        <v>35.6</v>
      </c>
      <c r="E1388" s="28">
        <f t="shared" si="233"/>
        <v>9.8888888888888893</v>
      </c>
      <c r="F1388" s="28">
        <f>SUM(E$3:E1388)</f>
        <v>14390.222222222221</v>
      </c>
      <c r="G1388" s="33">
        <f t="shared" si="242"/>
        <v>0.52777777777777835</v>
      </c>
      <c r="H1388" s="33">
        <f t="shared" si="240"/>
        <v>-0.29861111111111116</v>
      </c>
      <c r="I1388" s="35">
        <f>'Vehicle Data'!$C$8</f>
        <v>185.52672000000001</v>
      </c>
      <c r="J1388" s="35">
        <f>0.5*'Vehicle Data'!$C$4*'Vehicle Data'!$C$9*'Vehicle Data'!$C$6*(Calculations!E1388^2)</f>
        <v>49.198211111111114</v>
      </c>
      <c r="K1388" s="35">
        <f>'Vehicle Data'!$C$3*G1388</f>
        <v>831.77777777777862</v>
      </c>
      <c r="L1388" s="35">
        <f t="shared" si="234"/>
        <v>1066.5027088888896</v>
      </c>
      <c r="M1388" s="22">
        <f t="shared" si="232"/>
        <v>10546.526787901243</v>
      </c>
      <c r="N1388" s="22">
        <f>SUM(M$3:M1388)</f>
        <v>6004296.7676172694</v>
      </c>
      <c r="O1388" s="22">
        <f t="shared" si="235"/>
        <v>1.6678602132270193</v>
      </c>
      <c r="P1388" s="23">
        <f t="shared" si="236"/>
        <v>0</v>
      </c>
      <c r="Q1388" s="23">
        <f>SUMIF(P$3:P1388, "&lt;0")</f>
        <v>-2303007.2432009727</v>
      </c>
      <c r="R1388" s="23">
        <f t="shared" si="237"/>
        <v>0.63972423422249236</v>
      </c>
      <c r="S1388" s="20">
        <f t="shared" si="238"/>
        <v>10546.526787901243</v>
      </c>
      <c r="T1388" s="20">
        <f t="shared" si="239"/>
        <v>10.546526787901243</v>
      </c>
      <c r="U1388" s="20">
        <f>(0.5*'Vehicle Data'!$C$3*(E1388^2-E1387^2))/1000</f>
        <v>11.245416666666687</v>
      </c>
      <c r="V1388" s="20">
        <f t="shared" si="241"/>
        <v>1.8955777777777485</v>
      </c>
      <c r="W1388" s="37">
        <f>SUM(V$3:V1388)/3600</f>
        <v>0.32877705624142645</v>
      </c>
      <c r="Y1388" s="3"/>
    </row>
    <row r="1389" spans="1:25" x14ac:dyDescent="0.3">
      <c r="A1389" s="10" t="s">
        <v>20</v>
      </c>
      <c r="B1389" s="10">
        <v>1386</v>
      </c>
      <c r="C1389" s="10">
        <v>364</v>
      </c>
      <c r="D1389" s="14">
        <v>36.700000000000003</v>
      </c>
      <c r="E1389" s="28">
        <f t="shared" si="233"/>
        <v>10.194444444444445</v>
      </c>
      <c r="F1389" s="28">
        <f>SUM(E$3:E1389)</f>
        <v>14400.416666666666</v>
      </c>
      <c r="G1389" s="33">
        <f t="shared" si="242"/>
        <v>0.27777777777777779</v>
      </c>
      <c r="H1389" s="33">
        <f t="shared" si="240"/>
        <v>-7.6388888888889478E-2</v>
      </c>
      <c r="I1389" s="35">
        <f>'Vehicle Data'!$C$8</f>
        <v>185.52672000000001</v>
      </c>
      <c r="J1389" s="35">
        <f>0.5*'Vehicle Data'!$C$4*'Vehicle Data'!$C$9*'Vehicle Data'!$C$6*(Calculations!E1389^2)</f>
        <v>52.285521527777782</v>
      </c>
      <c r="K1389" s="35">
        <f>'Vehicle Data'!$C$3*G1389</f>
        <v>437.77777777777777</v>
      </c>
      <c r="L1389" s="35">
        <f t="shared" si="234"/>
        <v>675.59001930555553</v>
      </c>
      <c r="M1389" s="22">
        <f t="shared" si="232"/>
        <v>6887.2649190316361</v>
      </c>
      <c r="N1389" s="22">
        <f>SUM(M$3:M1389)</f>
        <v>6011184.0325363008</v>
      </c>
      <c r="O1389" s="22">
        <f t="shared" si="235"/>
        <v>1.6697733423711947</v>
      </c>
      <c r="P1389" s="23">
        <f t="shared" si="236"/>
        <v>0</v>
      </c>
      <c r="Q1389" s="23">
        <f>SUMIF(P$3:P1389, "&lt;0")</f>
        <v>-2303007.2432009727</v>
      </c>
      <c r="R1389" s="23">
        <f t="shared" si="237"/>
        <v>0.63972423422249236</v>
      </c>
      <c r="S1389" s="20">
        <f t="shared" si="238"/>
        <v>6887.2649190316361</v>
      </c>
      <c r="T1389" s="20">
        <f t="shared" si="239"/>
        <v>6.8872649190316357</v>
      </c>
      <c r="U1389" s="20">
        <f>(0.5*'Vehicle Data'!$C$3*(E1389^2-E1388^2))/1000</f>
        <v>4.8356203703703722</v>
      </c>
      <c r="V1389" s="20">
        <f t="shared" si="241"/>
        <v>5.1278370370370521</v>
      </c>
      <c r="W1389" s="37">
        <f>SUM(V$3:V1389)/3600</f>
        <v>0.3302014554183812</v>
      </c>
      <c r="Y1389" s="3"/>
    </row>
    <row r="1390" spans="1:25" x14ac:dyDescent="0.3">
      <c r="A1390" s="10" t="s">
        <v>20</v>
      </c>
      <c r="B1390" s="10">
        <v>1387</v>
      </c>
      <c r="C1390" s="10">
        <v>365</v>
      </c>
      <c r="D1390" s="14">
        <v>37.6</v>
      </c>
      <c r="E1390" s="28">
        <f t="shared" si="233"/>
        <v>10.444444444444445</v>
      </c>
      <c r="F1390" s="28">
        <f>SUM(E$3:E1390)</f>
        <v>14410.861111111111</v>
      </c>
      <c r="G1390" s="33">
        <f t="shared" si="242"/>
        <v>0.37499999999999939</v>
      </c>
      <c r="H1390" s="33">
        <f t="shared" si="240"/>
        <v>0.20138888888888878</v>
      </c>
      <c r="I1390" s="35">
        <f>'Vehicle Data'!$C$8</f>
        <v>185.52672000000001</v>
      </c>
      <c r="J1390" s="35">
        <f>0.5*'Vehicle Data'!$C$4*'Vehicle Data'!$C$9*'Vehicle Data'!$C$6*(Calculations!E1390^2)</f>
        <v>54.881377777777779</v>
      </c>
      <c r="K1390" s="35">
        <f>'Vehicle Data'!$C$3*G1390</f>
        <v>590.99999999999909</v>
      </c>
      <c r="L1390" s="35">
        <f t="shared" si="234"/>
        <v>831.4080977777769</v>
      </c>
      <c r="M1390" s="22">
        <f t="shared" si="232"/>
        <v>8683.5956879012265</v>
      </c>
      <c r="N1390" s="22">
        <f>SUM(M$3:M1390)</f>
        <v>6019867.6282242024</v>
      </c>
      <c r="O1390" s="22">
        <f t="shared" si="235"/>
        <v>1.6721854522845008</v>
      </c>
      <c r="P1390" s="23">
        <f t="shared" si="236"/>
        <v>0</v>
      </c>
      <c r="Q1390" s="23">
        <f>SUMIF(P$3:P1390, "&lt;0")</f>
        <v>-2303007.2432009727</v>
      </c>
      <c r="R1390" s="23">
        <f t="shared" si="237"/>
        <v>0.63972423422249236</v>
      </c>
      <c r="S1390" s="20">
        <f t="shared" si="238"/>
        <v>8683.5956879012265</v>
      </c>
      <c r="T1390" s="20">
        <f t="shared" si="239"/>
        <v>8.6835956879012262</v>
      </c>
      <c r="U1390" s="20">
        <f>(0.5*'Vehicle Data'!$C$3*(E1390^2-E1389^2))/1000</f>
        <v>4.0658611111111052</v>
      </c>
      <c r="V1390" s="20">
        <f t="shared" si="241"/>
        <v>0.61580740740741369</v>
      </c>
      <c r="W1390" s="37">
        <f>SUM(V$3:V1390)/3600</f>
        <v>0.33037251303154991</v>
      </c>
      <c r="Y1390" s="3"/>
    </row>
    <row r="1391" spans="1:25" x14ac:dyDescent="0.3">
      <c r="A1391" s="10" t="s">
        <v>20</v>
      </c>
      <c r="B1391" s="10">
        <v>1388</v>
      </c>
      <c r="C1391" s="10">
        <v>366</v>
      </c>
      <c r="D1391" s="14">
        <v>39.4</v>
      </c>
      <c r="E1391" s="28">
        <f t="shared" si="233"/>
        <v>10.944444444444445</v>
      </c>
      <c r="F1391" s="28">
        <f>SUM(E$3:E1391)</f>
        <v>14421.805555555557</v>
      </c>
      <c r="G1391" s="33">
        <f t="shared" si="242"/>
        <v>0.68055555555555536</v>
      </c>
      <c r="H1391" s="33">
        <f t="shared" si="240"/>
        <v>0.30555555555555591</v>
      </c>
      <c r="I1391" s="35">
        <f>'Vehicle Data'!$C$8</f>
        <v>185.52672000000001</v>
      </c>
      <c r="J1391" s="35">
        <f>0.5*'Vehicle Data'!$C$4*'Vehicle Data'!$C$9*'Vehicle Data'!$C$6*(Calculations!E1391^2)</f>
        <v>60.261752777777779</v>
      </c>
      <c r="K1391" s="35">
        <f>'Vehicle Data'!$C$3*G1391</f>
        <v>1072.5555555555552</v>
      </c>
      <c r="L1391" s="35">
        <f t="shared" si="234"/>
        <v>1318.344028333333</v>
      </c>
      <c r="M1391" s="22">
        <f t="shared" si="232"/>
        <v>14428.542976759256</v>
      </c>
      <c r="N1391" s="22">
        <f>SUM(M$3:M1391)</f>
        <v>6034296.1712009618</v>
      </c>
      <c r="O1391" s="22">
        <f t="shared" si="235"/>
        <v>1.676193380889156</v>
      </c>
      <c r="P1391" s="23">
        <f t="shared" si="236"/>
        <v>0</v>
      </c>
      <c r="Q1391" s="23">
        <f>SUMIF(P$3:P1391, "&lt;0")</f>
        <v>-2303007.2432009727</v>
      </c>
      <c r="R1391" s="23">
        <f t="shared" si="237"/>
        <v>0.63972423422249236</v>
      </c>
      <c r="S1391" s="20">
        <f t="shared" si="238"/>
        <v>14428.542976759256</v>
      </c>
      <c r="T1391" s="20">
        <f t="shared" si="239"/>
        <v>14.428542976759257</v>
      </c>
      <c r="U1391" s="20">
        <f>(0.5*'Vehicle Data'!$C$3*(E1391^2-E1390^2))/1000</f>
        <v>8.4272222222222322</v>
      </c>
      <c r="V1391" s="20">
        <f t="shared" si="241"/>
        <v>0</v>
      </c>
      <c r="W1391" s="37">
        <f>SUM(V$3:V1391)/3600</f>
        <v>0.33037251303154991</v>
      </c>
      <c r="Y1391" s="3"/>
    </row>
    <row r="1392" spans="1:25" x14ac:dyDescent="0.3">
      <c r="A1392" s="10" t="s">
        <v>20</v>
      </c>
      <c r="B1392" s="10">
        <v>1389</v>
      </c>
      <c r="C1392" s="10">
        <v>367</v>
      </c>
      <c r="D1392" s="14">
        <v>42.5</v>
      </c>
      <c r="E1392" s="28">
        <f t="shared" si="233"/>
        <v>11.805555555555555</v>
      </c>
      <c r="F1392" s="28">
        <f>SUM(E$3:E1392)</f>
        <v>14433.611111111111</v>
      </c>
      <c r="G1392" s="33">
        <f t="shared" si="242"/>
        <v>0.98611111111111127</v>
      </c>
      <c r="H1392" s="33">
        <f t="shared" si="240"/>
        <v>0.19444444444444475</v>
      </c>
      <c r="I1392" s="35">
        <f>'Vehicle Data'!$C$8</f>
        <v>185.52672000000001</v>
      </c>
      <c r="J1392" s="35">
        <f>0.5*'Vehicle Data'!$C$4*'Vehicle Data'!$C$9*'Vehicle Data'!$C$6*(Calculations!E1392^2)</f>
        <v>70.117621527777771</v>
      </c>
      <c r="K1392" s="35">
        <f>'Vehicle Data'!$C$3*G1392</f>
        <v>1554.1111111111113</v>
      </c>
      <c r="L1392" s="35">
        <f t="shared" si="234"/>
        <v>1809.755452638889</v>
      </c>
      <c r="M1392" s="22">
        <f t="shared" si="232"/>
        <v>21365.168538097994</v>
      </c>
      <c r="N1392" s="22">
        <f>SUM(M$3:M1392)</f>
        <v>6055661.33973906</v>
      </c>
      <c r="O1392" s="22">
        <f t="shared" si="235"/>
        <v>1.6821281499275167</v>
      </c>
      <c r="P1392" s="23">
        <f t="shared" si="236"/>
        <v>0</v>
      </c>
      <c r="Q1392" s="23">
        <f>SUMIF(P$3:P1392, "&lt;0")</f>
        <v>-2303007.2432009727</v>
      </c>
      <c r="R1392" s="23">
        <f t="shared" si="237"/>
        <v>0.63972423422249236</v>
      </c>
      <c r="S1392" s="20">
        <f t="shared" si="238"/>
        <v>21365.168538097994</v>
      </c>
      <c r="T1392" s="20">
        <f t="shared" si="239"/>
        <v>21.365168538097993</v>
      </c>
      <c r="U1392" s="20">
        <f>(0.5*'Vehicle Data'!$C$3*(E1392^2-E1391^2))/1000</f>
        <v>15.437138888888873</v>
      </c>
      <c r="V1392" s="20">
        <f t="shared" si="241"/>
        <v>0</v>
      </c>
      <c r="W1392" s="37">
        <f>SUM(V$3:V1392)/3600</f>
        <v>0.33037251303154991</v>
      </c>
      <c r="Y1392" s="3"/>
    </row>
    <row r="1393" spans="1:25" x14ac:dyDescent="0.3">
      <c r="A1393" s="10" t="s">
        <v>20</v>
      </c>
      <c r="B1393" s="10">
        <v>1390</v>
      </c>
      <c r="C1393" s="10">
        <v>368</v>
      </c>
      <c r="D1393" s="14">
        <v>46.5</v>
      </c>
      <c r="E1393" s="28">
        <f t="shared" si="233"/>
        <v>12.916666666666666</v>
      </c>
      <c r="F1393" s="28">
        <f>SUM(E$3:E1393)</f>
        <v>14446.527777777777</v>
      </c>
      <c r="G1393" s="33">
        <f t="shared" si="242"/>
        <v>1.0694444444444449</v>
      </c>
      <c r="H1393" s="33">
        <f t="shared" si="240"/>
        <v>-5.5555555555555858E-2</v>
      </c>
      <c r="I1393" s="35">
        <f>'Vehicle Data'!$C$8</f>
        <v>185.52672000000001</v>
      </c>
      <c r="J1393" s="35">
        <f>0.5*'Vehicle Data'!$C$4*'Vehicle Data'!$C$9*'Vehicle Data'!$C$6*(Calculations!E1393^2)</f>
        <v>83.937343749999997</v>
      </c>
      <c r="K1393" s="35">
        <f>'Vehicle Data'!$C$3*G1393</f>
        <v>1685.444444444445</v>
      </c>
      <c r="L1393" s="35">
        <f t="shared" si="234"/>
        <v>1954.9085081944449</v>
      </c>
      <c r="M1393" s="22">
        <f t="shared" si="232"/>
        <v>25250.901564178246</v>
      </c>
      <c r="N1393" s="22">
        <f>SUM(M$3:M1393)</f>
        <v>6080912.2413032381</v>
      </c>
      <c r="O1393" s="22">
        <f t="shared" si="235"/>
        <v>1.6891422892508994</v>
      </c>
      <c r="P1393" s="23">
        <f t="shared" si="236"/>
        <v>0</v>
      </c>
      <c r="Q1393" s="23">
        <f>SUMIF(P$3:P1393, "&lt;0")</f>
        <v>-2303007.2432009727</v>
      </c>
      <c r="R1393" s="23">
        <f t="shared" si="237"/>
        <v>0.63972423422249236</v>
      </c>
      <c r="S1393" s="20">
        <f t="shared" si="238"/>
        <v>25250.901564178246</v>
      </c>
      <c r="T1393" s="20">
        <f t="shared" si="239"/>
        <v>25.250901564178246</v>
      </c>
      <c r="U1393" s="20">
        <f>(0.5*'Vehicle Data'!$C$3*(E1393^2-E1392^2))/1000</f>
        <v>21.645679012345681</v>
      </c>
      <c r="V1393" s="20">
        <f t="shared" si="241"/>
        <v>0</v>
      </c>
      <c r="W1393" s="37">
        <f>SUM(V$3:V1393)/3600</f>
        <v>0.33037251303154991</v>
      </c>
      <c r="Y1393" s="3"/>
    </row>
    <row r="1394" spans="1:25" x14ac:dyDescent="0.3">
      <c r="A1394" s="10" t="s">
        <v>20</v>
      </c>
      <c r="B1394" s="10">
        <v>1391</v>
      </c>
      <c r="C1394" s="10">
        <v>369</v>
      </c>
      <c r="D1394" s="14">
        <v>50.2</v>
      </c>
      <c r="E1394" s="28">
        <f t="shared" si="233"/>
        <v>13.944444444444445</v>
      </c>
      <c r="F1394" s="28">
        <f>SUM(E$3:E1394)</f>
        <v>14460.472222222223</v>
      </c>
      <c r="G1394" s="33">
        <f t="shared" si="242"/>
        <v>0.87499999999999956</v>
      </c>
      <c r="H1394" s="33">
        <f t="shared" si="240"/>
        <v>-0.25000000000000061</v>
      </c>
      <c r="I1394" s="35">
        <f>'Vehicle Data'!$C$8</f>
        <v>185.52672000000001</v>
      </c>
      <c r="J1394" s="35">
        <f>0.5*'Vehicle Data'!$C$4*'Vehicle Data'!$C$9*'Vehicle Data'!$C$6*(Calculations!E1394^2)</f>
        <v>97.826552777777778</v>
      </c>
      <c r="K1394" s="35">
        <f>'Vehicle Data'!$C$3*G1394</f>
        <v>1378.9999999999993</v>
      </c>
      <c r="L1394" s="35">
        <f t="shared" si="234"/>
        <v>1662.353272777777</v>
      </c>
      <c r="M1394" s="22">
        <f t="shared" si="232"/>
        <v>23180.592859290111</v>
      </c>
      <c r="N1394" s="22">
        <f>SUM(M$3:M1394)</f>
        <v>6104092.8341625286</v>
      </c>
      <c r="O1394" s="22">
        <f t="shared" si="235"/>
        <v>1.6955813428229247</v>
      </c>
      <c r="P1394" s="23">
        <f t="shared" si="236"/>
        <v>0</v>
      </c>
      <c r="Q1394" s="23">
        <f>SUMIF(P$3:P1394, "&lt;0")</f>
        <v>-2303007.2432009727</v>
      </c>
      <c r="R1394" s="23">
        <f t="shared" si="237"/>
        <v>0.63972423422249236</v>
      </c>
      <c r="S1394" s="20">
        <f t="shared" si="238"/>
        <v>23180.592859290111</v>
      </c>
      <c r="T1394" s="20">
        <f t="shared" si="239"/>
        <v>23.180592859290112</v>
      </c>
      <c r="U1394" s="20">
        <f>(0.5*'Vehicle Data'!$C$3*(E1394^2-E1393^2))/1000</f>
        <v>21.754515432098781</v>
      </c>
      <c r="V1394" s="20">
        <f t="shared" si="241"/>
        <v>0</v>
      </c>
      <c r="W1394" s="37">
        <f>SUM(V$3:V1394)/3600</f>
        <v>0.33037251303154991</v>
      </c>
      <c r="Y1394" s="3"/>
    </row>
    <row r="1395" spans="1:25" x14ac:dyDescent="0.3">
      <c r="A1395" s="10" t="s">
        <v>20</v>
      </c>
      <c r="B1395" s="10">
        <v>1392</v>
      </c>
      <c r="C1395" s="10">
        <v>370</v>
      </c>
      <c r="D1395" s="14">
        <v>52.8</v>
      </c>
      <c r="E1395" s="28">
        <f t="shared" si="233"/>
        <v>14.666666666666666</v>
      </c>
      <c r="F1395" s="28">
        <f>SUM(E$3:E1395)</f>
        <v>14475.138888888889</v>
      </c>
      <c r="G1395" s="33">
        <f t="shared" si="242"/>
        <v>0.56944444444444364</v>
      </c>
      <c r="H1395" s="33">
        <f t="shared" si="240"/>
        <v>-0.29166666666666635</v>
      </c>
      <c r="I1395" s="35">
        <f>'Vehicle Data'!$C$8</f>
        <v>185.52672000000001</v>
      </c>
      <c r="J1395" s="35">
        <f>0.5*'Vehicle Data'!$C$4*'Vehicle Data'!$C$9*'Vehicle Data'!$C$6*(Calculations!E1395^2)</f>
        <v>108.22239999999998</v>
      </c>
      <c r="K1395" s="35">
        <f>'Vehicle Data'!$C$3*G1395</f>
        <v>897.44444444444321</v>
      </c>
      <c r="L1395" s="35">
        <f t="shared" si="234"/>
        <v>1191.1935644444432</v>
      </c>
      <c r="M1395" s="22">
        <f t="shared" si="232"/>
        <v>17470.838945185165</v>
      </c>
      <c r="N1395" s="22">
        <f>SUM(M$3:M1395)</f>
        <v>6121563.6731077135</v>
      </c>
      <c r="O1395" s="22">
        <f t="shared" si="235"/>
        <v>1.7004343536410316</v>
      </c>
      <c r="P1395" s="23">
        <f t="shared" si="236"/>
        <v>0</v>
      </c>
      <c r="Q1395" s="23">
        <f>SUMIF(P$3:P1395, "&lt;0")</f>
        <v>-2303007.2432009727</v>
      </c>
      <c r="R1395" s="23">
        <f t="shared" si="237"/>
        <v>0.63972423422249236</v>
      </c>
      <c r="S1395" s="20">
        <f t="shared" si="238"/>
        <v>17470.838945185165</v>
      </c>
      <c r="T1395" s="20">
        <f t="shared" si="239"/>
        <v>17.470838945185164</v>
      </c>
      <c r="U1395" s="20">
        <f>(0.5*'Vehicle Data'!$C$3*(E1395^2-E1394^2))/1000</f>
        <v>16.28290123456787</v>
      </c>
      <c r="V1395" s="20">
        <f t="shared" si="241"/>
        <v>4.3772913580247295</v>
      </c>
      <c r="W1395" s="37">
        <f>SUM(V$3:V1395)/3600</f>
        <v>0.33158842729766785</v>
      </c>
      <c r="Y1395" s="3"/>
    </row>
    <row r="1396" spans="1:25" x14ac:dyDescent="0.3">
      <c r="A1396" s="10" t="s">
        <v>20</v>
      </c>
      <c r="B1396" s="10">
        <v>1393</v>
      </c>
      <c r="C1396" s="10">
        <v>371</v>
      </c>
      <c r="D1396" s="14">
        <v>54.3</v>
      </c>
      <c r="E1396" s="28">
        <f t="shared" si="233"/>
        <v>15.083333333333332</v>
      </c>
      <c r="F1396" s="28">
        <f>SUM(E$3:E1396)</f>
        <v>14490.222222222223</v>
      </c>
      <c r="G1396" s="33">
        <f t="shared" si="242"/>
        <v>0.29166666666666685</v>
      </c>
      <c r="H1396" s="33">
        <f t="shared" si="240"/>
        <v>-0.24305555555555505</v>
      </c>
      <c r="I1396" s="35">
        <f>'Vehicle Data'!$C$8</f>
        <v>185.52672000000001</v>
      </c>
      <c r="J1396" s="35">
        <f>0.5*'Vehicle Data'!$C$4*'Vehicle Data'!$C$9*'Vehicle Data'!$C$6*(Calculations!E1396^2)</f>
        <v>114.45874374999998</v>
      </c>
      <c r="K1396" s="35">
        <f>'Vehicle Data'!$C$3*G1396</f>
        <v>459.66666666666697</v>
      </c>
      <c r="L1396" s="35">
        <f t="shared" si="234"/>
        <v>759.65213041666698</v>
      </c>
      <c r="M1396" s="22">
        <f t="shared" si="232"/>
        <v>11458.086300451392</v>
      </c>
      <c r="N1396" s="22">
        <f>SUM(M$3:M1396)</f>
        <v>6133021.7594081648</v>
      </c>
      <c r="O1396" s="22">
        <f t="shared" si="235"/>
        <v>1.703617155391157</v>
      </c>
      <c r="P1396" s="23">
        <f t="shared" si="236"/>
        <v>0</v>
      </c>
      <c r="Q1396" s="23">
        <f>SUMIF(P$3:P1396, "&lt;0")</f>
        <v>-2303007.2432009727</v>
      </c>
      <c r="R1396" s="23">
        <f t="shared" si="237"/>
        <v>0.63972423422249236</v>
      </c>
      <c r="S1396" s="20">
        <f t="shared" si="238"/>
        <v>11458.086300451392</v>
      </c>
      <c r="T1396" s="20">
        <f t="shared" si="239"/>
        <v>11.458086300451392</v>
      </c>
      <c r="U1396" s="20">
        <f>(0.5*'Vehicle Data'!$C$3*(E1396^2-E1395^2))/1000</f>
        <v>9.7679166666666521</v>
      </c>
      <c r="V1396" s="20">
        <f t="shared" si="241"/>
        <v>5.2119876543209749</v>
      </c>
      <c r="W1396" s="37">
        <f>SUM(V$3:V1396)/3600</f>
        <v>0.33303620164609032</v>
      </c>
      <c r="Y1396" s="3"/>
    </row>
    <row r="1397" spans="1:25" x14ac:dyDescent="0.3">
      <c r="A1397" s="10" t="s">
        <v>20</v>
      </c>
      <c r="B1397" s="10">
        <v>1394</v>
      </c>
      <c r="C1397" s="10">
        <v>372</v>
      </c>
      <c r="D1397" s="14">
        <v>54.9</v>
      </c>
      <c r="E1397" s="28">
        <f t="shared" si="233"/>
        <v>15.25</v>
      </c>
      <c r="F1397" s="28">
        <f>SUM(E$3:E1397)</f>
        <v>14505.472222222223</v>
      </c>
      <c r="G1397" s="33">
        <f t="shared" si="242"/>
        <v>8.3333333333333523E-2</v>
      </c>
      <c r="H1397" s="33">
        <f t="shared" si="240"/>
        <v>-0.15972222222222202</v>
      </c>
      <c r="I1397" s="35">
        <f>'Vehicle Data'!$C$8</f>
        <v>185.52672000000001</v>
      </c>
      <c r="J1397" s="35">
        <f>0.5*'Vehicle Data'!$C$4*'Vehicle Data'!$C$9*'Vehicle Data'!$C$6*(Calculations!E1397^2)</f>
        <v>117.00219375</v>
      </c>
      <c r="K1397" s="35">
        <f>'Vehicle Data'!$C$3*G1397</f>
        <v>131.33333333333363</v>
      </c>
      <c r="L1397" s="35">
        <f t="shared" si="234"/>
        <v>433.86224708333361</v>
      </c>
      <c r="M1397" s="22">
        <f t="shared" si="232"/>
        <v>6616.3992680208376</v>
      </c>
      <c r="N1397" s="22">
        <f>SUM(M$3:M1397)</f>
        <v>6139638.1586761856</v>
      </c>
      <c r="O1397" s="22">
        <f t="shared" si="235"/>
        <v>1.7054550440767182</v>
      </c>
      <c r="P1397" s="23">
        <f t="shared" si="236"/>
        <v>0</v>
      </c>
      <c r="Q1397" s="23">
        <f>SUMIF(P$3:P1397, "&lt;0")</f>
        <v>-2303007.2432009727</v>
      </c>
      <c r="R1397" s="23">
        <f t="shared" si="237"/>
        <v>0.63972423422249236</v>
      </c>
      <c r="S1397" s="20">
        <f t="shared" si="238"/>
        <v>6616.3992680208376</v>
      </c>
      <c r="T1397" s="20">
        <f t="shared" si="239"/>
        <v>6.6163992680208379</v>
      </c>
      <c r="U1397" s="20">
        <f>(0.5*'Vehicle Data'!$C$3*(E1397^2-E1396^2))/1000</f>
        <v>3.9837777777778127</v>
      </c>
      <c r="V1397" s="20">
        <f t="shared" si="241"/>
        <v>4.6273111111110721</v>
      </c>
      <c r="W1397" s="37">
        <f>SUM(V$3:V1397)/3600</f>
        <v>0.33432156584362122</v>
      </c>
      <c r="Y1397" s="3"/>
    </row>
    <row r="1398" spans="1:25" x14ac:dyDescent="0.3">
      <c r="A1398" s="10" t="s">
        <v>20</v>
      </c>
      <c r="B1398" s="10">
        <v>1395</v>
      </c>
      <c r="C1398" s="10">
        <v>373</v>
      </c>
      <c r="D1398" s="14">
        <v>54.9</v>
      </c>
      <c r="E1398" s="28">
        <f t="shared" si="233"/>
        <v>15.25</v>
      </c>
      <c r="F1398" s="28">
        <f>SUM(E$3:E1398)</f>
        <v>14520.722222222223</v>
      </c>
      <c r="G1398" s="33">
        <f t="shared" si="242"/>
        <v>-2.7777777777777186E-2</v>
      </c>
      <c r="H1398" s="33">
        <f t="shared" si="240"/>
        <v>-9.7222222222222127E-2</v>
      </c>
      <c r="I1398" s="35">
        <f>'Vehicle Data'!$C$8</f>
        <v>185.52672000000001</v>
      </c>
      <c r="J1398" s="35">
        <f>0.5*'Vehicle Data'!$C$4*'Vehicle Data'!$C$9*'Vehicle Data'!$C$6*(Calculations!E1398^2)</f>
        <v>117.00219375</v>
      </c>
      <c r="K1398" s="35">
        <f>'Vehicle Data'!$C$3*G1398</f>
        <v>-43.777777777776848</v>
      </c>
      <c r="L1398" s="35">
        <f t="shared" si="234"/>
        <v>258.75113597222315</v>
      </c>
      <c r="M1398" s="22">
        <f t="shared" si="232"/>
        <v>0</v>
      </c>
      <c r="N1398" s="22">
        <f>SUM(M$3:M1398)</f>
        <v>6139638.1586761856</v>
      </c>
      <c r="O1398" s="22">
        <f t="shared" si="235"/>
        <v>1.7054550440767182</v>
      </c>
      <c r="P1398" s="23">
        <f t="shared" si="236"/>
        <v>3945.9548235764032</v>
      </c>
      <c r="Q1398" s="23">
        <f>SUMIF(P$3:P1398, "&lt;0")</f>
        <v>-2303007.2432009727</v>
      </c>
      <c r="R1398" s="23">
        <f t="shared" si="237"/>
        <v>0.63972423422249236</v>
      </c>
      <c r="S1398" s="20">
        <f t="shared" si="238"/>
        <v>3945.9548235764032</v>
      </c>
      <c r="T1398" s="20">
        <f t="shared" si="239"/>
        <v>3.945954823576403</v>
      </c>
      <c r="U1398" s="20">
        <f>(0.5*'Vehicle Data'!$C$3*(E1398^2-E1397^2))/1000</f>
        <v>0</v>
      </c>
      <c r="V1398" s="20">
        <f t="shared" si="241"/>
        <v>3.1870222222222502</v>
      </c>
      <c r="W1398" s="37">
        <f>SUM(V$3:V1398)/3600</f>
        <v>0.33520684979423848</v>
      </c>
      <c r="Y1398" s="3"/>
    </row>
    <row r="1399" spans="1:25" x14ac:dyDescent="0.3">
      <c r="A1399" s="10" t="s">
        <v>20</v>
      </c>
      <c r="B1399" s="10">
        <v>1396</v>
      </c>
      <c r="C1399" s="10">
        <v>374</v>
      </c>
      <c r="D1399" s="14">
        <v>54.7</v>
      </c>
      <c r="E1399" s="28">
        <f t="shared" si="233"/>
        <v>15.194444444444445</v>
      </c>
      <c r="F1399" s="28">
        <f>SUM(E$3:E1399)</f>
        <v>14535.916666666668</v>
      </c>
      <c r="G1399" s="33">
        <f t="shared" si="242"/>
        <v>-0.11111111111111072</v>
      </c>
      <c r="H1399" s="33">
        <f t="shared" si="240"/>
        <v>-9.0277777777778068E-2</v>
      </c>
      <c r="I1399" s="35">
        <f>'Vehicle Data'!$C$8</f>
        <v>185.52672000000001</v>
      </c>
      <c r="J1399" s="35">
        <f>0.5*'Vehicle Data'!$C$4*'Vehicle Data'!$C$9*'Vehicle Data'!$C$6*(Calculations!E1399^2)</f>
        <v>116.15127152777778</v>
      </c>
      <c r="K1399" s="35">
        <f>'Vehicle Data'!$C$3*G1399</f>
        <v>-175.11111111111049</v>
      </c>
      <c r="L1399" s="35">
        <f t="shared" si="234"/>
        <v>126.56688041666732</v>
      </c>
      <c r="M1399" s="22">
        <f t="shared" si="232"/>
        <v>0</v>
      </c>
      <c r="N1399" s="22">
        <f>SUM(M$3:M1399)</f>
        <v>6139638.1586761856</v>
      </c>
      <c r="O1399" s="22">
        <f t="shared" si="235"/>
        <v>1.7054550440767182</v>
      </c>
      <c r="P1399" s="23">
        <f t="shared" si="236"/>
        <v>1923.1134329976951</v>
      </c>
      <c r="Q1399" s="23">
        <f>SUMIF(P$3:P1399, "&lt;0")</f>
        <v>-2303007.2432009727</v>
      </c>
      <c r="R1399" s="23">
        <f t="shared" si="237"/>
        <v>0.63972423422249236</v>
      </c>
      <c r="S1399" s="20">
        <f t="shared" si="238"/>
        <v>1923.1134329976951</v>
      </c>
      <c r="T1399" s="20">
        <f t="shared" si="239"/>
        <v>1.9231134329976951</v>
      </c>
      <c r="U1399" s="20">
        <f>(0.5*'Vehicle Data'!$C$3*(E1399^2-E1398^2))/1000</f>
        <v>-1.3327901234567758</v>
      </c>
      <c r="V1399" s="20">
        <f t="shared" si="241"/>
        <v>1.0662320987654208</v>
      </c>
      <c r="W1399" s="37">
        <f>SUM(V$3:V1399)/3600</f>
        <v>0.33550302537722881</v>
      </c>
      <c r="Y1399" s="3"/>
    </row>
    <row r="1400" spans="1:25" x14ac:dyDescent="0.3">
      <c r="A1400" s="10" t="s">
        <v>20</v>
      </c>
      <c r="B1400" s="10">
        <v>1397</v>
      </c>
      <c r="C1400" s="10">
        <v>375</v>
      </c>
      <c r="D1400" s="14">
        <v>54.1</v>
      </c>
      <c r="E1400" s="28">
        <f t="shared" si="233"/>
        <v>15.027777777777779</v>
      </c>
      <c r="F1400" s="28">
        <f>SUM(E$3:E1400)</f>
        <v>14550.944444444445</v>
      </c>
      <c r="G1400" s="33">
        <f t="shared" si="242"/>
        <v>-0.20833333333333331</v>
      </c>
      <c r="H1400" s="33">
        <f t="shared" si="240"/>
        <v>-8.3333333333333537E-2</v>
      </c>
      <c r="I1400" s="35">
        <f>'Vehicle Data'!$C$8</f>
        <v>185.52672000000001</v>
      </c>
      <c r="J1400" s="35">
        <f>0.5*'Vehicle Data'!$C$4*'Vehicle Data'!$C$9*'Vehicle Data'!$C$6*(Calculations!E1400^2)</f>
        <v>113.61713819444445</v>
      </c>
      <c r="K1400" s="35">
        <f>'Vehicle Data'!$C$3*G1400</f>
        <v>-328.33333333333331</v>
      </c>
      <c r="L1400" s="35">
        <f t="shared" si="234"/>
        <v>-29.189475138888838</v>
      </c>
      <c r="M1400" s="22">
        <f t="shared" si="232"/>
        <v>0</v>
      </c>
      <c r="N1400" s="22">
        <f>SUM(M$3:M1400)</f>
        <v>6139638.1586761856</v>
      </c>
      <c r="O1400" s="22">
        <f t="shared" si="235"/>
        <v>1.7054550440767182</v>
      </c>
      <c r="P1400" s="23">
        <f t="shared" si="236"/>
        <v>-438.6529458371906</v>
      </c>
      <c r="Q1400" s="23">
        <f>SUMIF(P$3:P1400, "&lt;0")</f>
        <v>-2303445.8961468097</v>
      </c>
      <c r="R1400" s="23">
        <f t="shared" si="237"/>
        <v>0.63984608226300266</v>
      </c>
      <c r="S1400" s="20">
        <f t="shared" si="238"/>
        <v>-438.6529458371906</v>
      </c>
      <c r="T1400" s="20">
        <f t="shared" si="239"/>
        <v>-0.43865294583719061</v>
      </c>
      <c r="U1400" s="20">
        <f>(0.5*'Vehicle Data'!$C$3*(E1400^2-E1399^2))/1000</f>
        <v>-3.9691851851851863</v>
      </c>
      <c r="V1400" s="20">
        <f t="shared" si="241"/>
        <v>2.1091160493827283</v>
      </c>
      <c r="W1400" s="37">
        <f>SUM(V$3:V1400)/3600</f>
        <v>0.33608889094650179</v>
      </c>
      <c r="Y1400" s="3"/>
    </row>
    <row r="1401" spans="1:25" x14ac:dyDescent="0.3">
      <c r="A1401" s="10" t="s">
        <v>20</v>
      </c>
      <c r="B1401" s="10">
        <v>1398</v>
      </c>
      <c r="C1401" s="10">
        <v>376</v>
      </c>
      <c r="D1401" s="14">
        <v>53.2</v>
      </c>
      <c r="E1401" s="28">
        <f t="shared" si="233"/>
        <v>14.777777777777779</v>
      </c>
      <c r="F1401" s="28">
        <f>SUM(E$3:E1401)</f>
        <v>14565.722222222223</v>
      </c>
      <c r="G1401" s="33">
        <f t="shared" si="242"/>
        <v>-0.27777777777777779</v>
      </c>
      <c r="H1401" s="33">
        <f t="shared" si="240"/>
        <v>-6.9444444444444448E-2</v>
      </c>
      <c r="I1401" s="35">
        <f>'Vehicle Data'!$C$8</f>
        <v>185.52672000000001</v>
      </c>
      <c r="J1401" s="35">
        <f>0.5*'Vehicle Data'!$C$4*'Vehicle Data'!$C$9*'Vehicle Data'!$C$6*(Calculations!E1401^2)</f>
        <v>109.86834444444445</v>
      </c>
      <c r="K1401" s="35">
        <f>'Vehicle Data'!$C$3*G1401</f>
        <v>-437.77777777777777</v>
      </c>
      <c r="L1401" s="35">
        <f t="shared" si="234"/>
        <v>-142.3827133333333</v>
      </c>
      <c r="M1401" s="22">
        <f t="shared" si="232"/>
        <v>0</v>
      </c>
      <c r="N1401" s="22">
        <f>SUM(M$3:M1401)</f>
        <v>6139638.1586761856</v>
      </c>
      <c r="O1401" s="22">
        <f t="shared" si="235"/>
        <v>1.7054550440767182</v>
      </c>
      <c r="P1401" s="23">
        <f t="shared" si="236"/>
        <v>-2104.1000970370364</v>
      </c>
      <c r="Q1401" s="23">
        <f>SUMIF(P$3:P1401, "&lt;0")</f>
        <v>-2305549.9962438466</v>
      </c>
      <c r="R1401" s="23">
        <f t="shared" si="237"/>
        <v>0.64043055451217956</v>
      </c>
      <c r="S1401" s="20">
        <f t="shared" si="238"/>
        <v>-2104.1000970370364</v>
      </c>
      <c r="T1401" s="20">
        <f t="shared" si="239"/>
        <v>-2.1041000970370365</v>
      </c>
      <c r="U1401" s="20">
        <f>(0.5*'Vehicle Data'!$C$3*(E1401^2-E1400^2))/1000</f>
        <v>-5.8716944444444419</v>
      </c>
      <c r="V1401" s="20">
        <f t="shared" si="241"/>
        <v>1.5220074074074046</v>
      </c>
      <c r="W1401" s="37">
        <f>SUM(V$3:V1401)/3600</f>
        <v>0.33651167078189276</v>
      </c>
      <c r="Y1401" s="3"/>
    </row>
    <row r="1402" spans="1:25" x14ac:dyDescent="0.3">
      <c r="A1402" s="10" t="s">
        <v>20</v>
      </c>
      <c r="B1402" s="10">
        <v>1399</v>
      </c>
      <c r="C1402" s="10">
        <v>377</v>
      </c>
      <c r="D1402" s="14">
        <v>52.1</v>
      </c>
      <c r="E1402" s="28">
        <f t="shared" si="233"/>
        <v>14.472222222222221</v>
      </c>
      <c r="F1402" s="28">
        <f>SUM(E$3:E1402)</f>
        <v>14580.194444444445</v>
      </c>
      <c r="G1402" s="33">
        <f t="shared" si="242"/>
        <v>-0.34722222222222221</v>
      </c>
      <c r="H1402" s="33">
        <f t="shared" si="240"/>
        <v>-6.944444444444442E-2</v>
      </c>
      <c r="I1402" s="35">
        <f>'Vehicle Data'!$C$8</f>
        <v>185.52672000000001</v>
      </c>
      <c r="J1402" s="35">
        <f>0.5*'Vehicle Data'!$C$4*'Vehicle Data'!$C$9*'Vehicle Data'!$C$6*(Calculations!E1402^2)</f>
        <v>105.37188819444442</v>
      </c>
      <c r="K1402" s="35">
        <f>'Vehicle Data'!$C$3*G1402</f>
        <v>-547.22222222222217</v>
      </c>
      <c r="L1402" s="35">
        <f t="shared" si="234"/>
        <v>-256.32361402777775</v>
      </c>
      <c r="M1402" s="22">
        <f t="shared" si="232"/>
        <v>0</v>
      </c>
      <c r="N1402" s="22">
        <f>SUM(M$3:M1402)</f>
        <v>6139638.1586761856</v>
      </c>
      <c r="O1402" s="22">
        <f t="shared" si="235"/>
        <v>1.7054550440767182</v>
      </c>
      <c r="P1402" s="23">
        <f t="shared" si="236"/>
        <v>-3709.5723030131167</v>
      </c>
      <c r="Q1402" s="23">
        <f>SUMIF(P$3:P1402, "&lt;0")</f>
        <v>-2309259.5685468595</v>
      </c>
      <c r="R1402" s="23">
        <f t="shared" si="237"/>
        <v>0.64146099126301659</v>
      </c>
      <c r="S1402" s="20">
        <f t="shared" si="238"/>
        <v>-3709.5723030131167</v>
      </c>
      <c r="T1402" s="20">
        <f t="shared" si="239"/>
        <v>-3.7095723030131165</v>
      </c>
      <c r="U1402" s="20">
        <f>(0.5*'Vehicle Data'!$C$3*(E1402^2-E1401^2))/1000</f>
        <v>-7.0427500000000443</v>
      </c>
      <c r="V1402" s="20">
        <f t="shared" si="241"/>
        <v>0.93684444444448189</v>
      </c>
      <c r="W1402" s="37">
        <f>SUM(V$3:V1402)/3600</f>
        <v>0.33677190534979401</v>
      </c>
      <c r="Y1402" s="3"/>
    </row>
    <row r="1403" spans="1:25" x14ac:dyDescent="0.3">
      <c r="A1403" s="10" t="s">
        <v>20</v>
      </c>
      <c r="B1403" s="10">
        <v>1400</v>
      </c>
      <c r="C1403" s="10">
        <v>378</v>
      </c>
      <c r="D1403" s="14">
        <v>50.7</v>
      </c>
      <c r="E1403" s="28">
        <f t="shared" si="233"/>
        <v>14.083333333333334</v>
      </c>
      <c r="F1403" s="28">
        <f>SUM(E$3:E1403)</f>
        <v>14594.277777777779</v>
      </c>
      <c r="G1403" s="33">
        <f t="shared" si="242"/>
        <v>-0.41666666666666663</v>
      </c>
      <c r="H1403" s="33">
        <f t="shared" si="240"/>
        <v>-5.5555555555555858E-2</v>
      </c>
      <c r="I1403" s="35">
        <f>'Vehicle Data'!$C$8</f>
        <v>185.52672000000001</v>
      </c>
      <c r="J1403" s="35">
        <f>0.5*'Vehicle Data'!$C$4*'Vehicle Data'!$C$9*'Vehicle Data'!$C$6*(Calculations!E1403^2)</f>
        <v>99.784993750000012</v>
      </c>
      <c r="K1403" s="35">
        <f>'Vehicle Data'!$C$3*G1403</f>
        <v>-656.66666666666663</v>
      </c>
      <c r="L1403" s="35">
        <f t="shared" si="234"/>
        <v>-371.3549529166666</v>
      </c>
      <c r="M1403" s="22">
        <f t="shared" si="232"/>
        <v>0</v>
      </c>
      <c r="N1403" s="22">
        <f>SUM(M$3:M1403)</f>
        <v>6139638.1586761856</v>
      </c>
      <c r="O1403" s="22">
        <f t="shared" si="235"/>
        <v>1.7054550440767182</v>
      </c>
      <c r="P1403" s="23">
        <f t="shared" si="236"/>
        <v>-5229.9155869097212</v>
      </c>
      <c r="Q1403" s="23">
        <f>SUMIF(P$3:P1403, "&lt;0")</f>
        <v>-2314489.4841337693</v>
      </c>
      <c r="R1403" s="23">
        <f t="shared" si="237"/>
        <v>0.64291374559271364</v>
      </c>
      <c r="S1403" s="20">
        <f t="shared" si="238"/>
        <v>-5229.9155869097212</v>
      </c>
      <c r="T1403" s="20">
        <f t="shared" si="239"/>
        <v>-5.2299155869097209</v>
      </c>
      <c r="U1403" s="20">
        <f>(0.5*'Vehicle Data'!$C$3*(E1403^2-E1402^2))/1000</f>
        <v>-8.7506913580246461</v>
      </c>
      <c r="V1403" s="20">
        <f t="shared" si="241"/>
        <v>1.3663530864196816</v>
      </c>
      <c r="W1403" s="37">
        <f>SUM(V$3:V1403)/3600</f>
        <v>0.33715144787379947</v>
      </c>
      <c r="Y1403" s="3"/>
    </row>
    <row r="1404" spans="1:25" x14ac:dyDescent="0.3">
      <c r="A1404" s="10" t="s">
        <v>20</v>
      </c>
      <c r="B1404" s="10">
        <v>1401</v>
      </c>
      <c r="C1404" s="10">
        <v>379</v>
      </c>
      <c r="D1404" s="14">
        <v>49.1</v>
      </c>
      <c r="E1404" s="28">
        <f t="shared" si="233"/>
        <v>13.638888888888889</v>
      </c>
      <c r="F1404" s="28">
        <f>SUM(E$3:E1404)</f>
        <v>14607.916666666668</v>
      </c>
      <c r="G1404" s="33">
        <f t="shared" si="242"/>
        <v>-0.45833333333333393</v>
      </c>
      <c r="H1404" s="33">
        <f t="shared" si="240"/>
        <v>-6.2499999999999889E-2</v>
      </c>
      <c r="I1404" s="35">
        <f>'Vehicle Data'!$C$8</f>
        <v>185.52672000000001</v>
      </c>
      <c r="J1404" s="35">
        <f>0.5*'Vehicle Data'!$C$4*'Vehicle Data'!$C$9*'Vehicle Data'!$C$6*(Calculations!E1404^2)</f>
        <v>93.586304861111117</v>
      </c>
      <c r="K1404" s="35">
        <f>'Vehicle Data'!$C$3*G1404</f>
        <v>-722.33333333333428</v>
      </c>
      <c r="L1404" s="35">
        <f t="shared" si="234"/>
        <v>-443.22030847222317</v>
      </c>
      <c r="M1404" s="22">
        <f t="shared" si="232"/>
        <v>0</v>
      </c>
      <c r="N1404" s="22">
        <f>SUM(M$3:M1404)</f>
        <v>6139638.1586761856</v>
      </c>
      <c r="O1404" s="22">
        <f t="shared" si="235"/>
        <v>1.7054550440767182</v>
      </c>
      <c r="P1404" s="23">
        <f t="shared" si="236"/>
        <v>-6045.0325405517106</v>
      </c>
      <c r="Q1404" s="23">
        <f>SUMIF(P$3:P1404, "&lt;0")</f>
        <v>-2320534.5166743211</v>
      </c>
      <c r="R1404" s="23">
        <f t="shared" si="237"/>
        <v>0.64459292129842249</v>
      </c>
      <c r="S1404" s="20">
        <f t="shared" si="238"/>
        <v>-6045.0325405517106</v>
      </c>
      <c r="T1404" s="20">
        <f t="shared" si="239"/>
        <v>-6.0450325405517109</v>
      </c>
      <c r="U1404" s="20">
        <f>(0.5*'Vehicle Data'!$C$3*(E1404^2-E1403^2))/1000</f>
        <v>-9.7089382716049393</v>
      </c>
      <c r="V1404" s="20">
        <f t="shared" si="241"/>
        <v>0.76659753086423454</v>
      </c>
      <c r="W1404" s="37">
        <f>SUM(V$3:V1404)/3600</f>
        <v>0.33736439163237281</v>
      </c>
      <c r="Y1404" s="3"/>
    </row>
    <row r="1405" spans="1:25" x14ac:dyDescent="0.3">
      <c r="A1405" s="10" t="s">
        <v>20</v>
      </c>
      <c r="B1405" s="10">
        <v>1402</v>
      </c>
      <c r="C1405" s="10">
        <v>380</v>
      </c>
      <c r="D1405" s="14">
        <v>47.4</v>
      </c>
      <c r="E1405" s="28">
        <f t="shared" si="233"/>
        <v>13.166666666666666</v>
      </c>
      <c r="F1405" s="28">
        <f>SUM(E$3:E1405)</f>
        <v>14621.083333333334</v>
      </c>
      <c r="G1405" s="33">
        <f t="shared" si="242"/>
        <v>-0.54166666666666641</v>
      </c>
      <c r="H1405" s="33">
        <f t="shared" si="240"/>
        <v>-0.15972222222222199</v>
      </c>
      <c r="I1405" s="35">
        <f>'Vehicle Data'!$C$8</f>
        <v>185.52672000000001</v>
      </c>
      <c r="J1405" s="35">
        <f>0.5*'Vehicle Data'!$C$4*'Vehicle Data'!$C$9*'Vehicle Data'!$C$6*(Calculations!E1405^2)</f>
        <v>87.217974999999981</v>
      </c>
      <c r="K1405" s="35">
        <f>'Vehicle Data'!$C$3*G1405</f>
        <v>-853.66666666666629</v>
      </c>
      <c r="L1405" s="35">
        <f t="shared" si="234"/>
        <v>-580.92197166666631</v>
      </c>
      <c r="M1405" s="22">
        <f t="shared" si="232"/>
        <v>0</v>
      </c>
      <c r="N1405" s="22">
        <f>SUM(M$3:M1405)</f>
        <v>6139638.1586761856</v>
      </c>
      <c r="O1405" s="22">
        <f t="shared" si="235"/>
        <v>1.7054550440767182</v>
      </c>
      <c r="P1405" s="23">
        <f t="shared" si="236"/>
        <v>-7648.805960277773</v>
      </c>
      <c r="Q1405" s="23">
        <f>SUMIF(P$3:P1405, "&lt;0")</f>
        <v>-2328183.3226345987</v>
      </c>
      <c r="R1405" s="23">
        <f t="shared" si="237"/>
        <v>0.6467175896207219</v>
      </c>
      <c r="S1405" s="20">
        <f t="shared" si="238"/>
        <v>-7648.805960277773</v>
      </c>
      <c r="T1405" s="20">
        <f t="shared" si="239"/>
        <v>-7.6488059602777732</v>
      </c>
      <c r="U1405" s="20">
        <f>(0.5*'Vehicle Data'!$C$3*(E1405^2-E1404^2))/1000</f>
        <v>-9.974645061728431</v>
      </c>
      <c r="V1405" s="20">
        <f t="shared" si="241"/>
        <v>0.21256543209879342</v>
      </c>
      <c r="W1405" s="37">
        <f>SUM(V$3:V1405)/3600</f>
        <v>0.33742343758573357</v>
      </c>
      <c r="Y1405" s="3"/>
    </row>
    <row r="1406" spans="1:25" x14ac:dyDescent="0.3">
      <c r="A1406" s="10" t="s">
        <v>20</v>
      </c>
      <c r="B1406" s="10">
        <v>1403</v>
      </c>
      <c r="C1406" s="10">
        <v>381</v>
      </c>
      <c r="D1406" s="14">
        <v>45.2</v>
      </c>
      <c r="E1406" s="28">
        <f t="shared" si="233"/>
        <v>12.555555555555555</v>
      </c>
      <c r="F1406" s="28">
        <f>SUM(E$3:E1406)</f>
        <v>14633.638888888889</v>
      </c>
      <c r="G1406" s="33">
        <f t="shared" si="242"/>
        <v>-0.7777777777777779</v>
      </c>
      <c r="H1406" s="33">
        <f t="shared" si="240"/>
        <v>-0.33333333333333365</v>
      </c>
      <c r="I1406" s="35">
        <f>'Vehicle Data'!$C$8</f>
        <v>185.52672000000001</v>
      </c>
      <c r="J1406" s="35">
        <f>0.5*'Vehicle Data'!$C$4*'Vehicle Data'!$C$9*'Vehicle Data'!$C$6*(Calculations!E1406^2)</f>
        <v>79.309677777777779</v>
      </c>
      <c r="K1406" s="35">
        <f>'Vehicle Data'!$C$3*G1406</f>
        <v>-1225.7777777777781</v>
      </c>
      <c r="L1406" s="35">
        <f t="shared" si="234"/>
        <v>-960.94138000000021</v>
      </c>
      <c r="M1406" s="22">
        <f t="shared" si="232"/>
        <v>0</v>
      </c>
      <c r="N1406" s="22">
        <f>SUM(M$3:M1406)</f>
        <v>6139638.1586761856</v>
      </c>
      <c r="O1406" s="22">
        <f t="shared" si="235"/>
        <v>1.7054550440767182</v>
      </c>
      <c r="P1406" s="23">
        <f t="shared" si="236"/>
        <v>-12065.152882222224</v>
      </c>
      <c r="Q1406" s="23">
        <f>SUMIF(P$3:P1406, "&lt;0")</f>
        <v>-2340248.4755168208</v>
      </c>
      <c r="R1406" s="23">
        <f t="shared" si="237"/>
        <v>0.65006902097689467</v>
      </c>
      <c r="S1406" s="20">
        <f t="shared" si="238"/>
        <v>-12065.152882222224</v>
      </c>
      <c r="T1406" s="20">
        <f t="shared" si="239"/>
        <v>-12.065152882222224</v>
      </c>
      <c r="U1406" s="20">
        <f>(0.5*'Vehicle Data'!$C$3*(E1406^2-E1405^2))/1000</f>
        <v>-12.38667901234566</v>
      </c>
      <c r="V1406" s="20">
        <f t="shared" si="241"/>
        <v>1.9296271604937829</v>
      </c>
      <c r="W1406" s="37">
        <f>SUM(V$3:V1406)/3600</f>
        <v>0.33795944513031517</v>
      </c>
      <c r="Y1406" s="3"/>
    </row>
    <row r="1407" spans="1:25" x14ac:dyDescent="0.3">
      <c r="A1407" s="10" t="s">
        <v>20</v>
      </c>
      <c r="B1407" s="10">
        <v>1404</v>
      </c>
      <c r="C1407" s="10">
        <v>382</v>
      </c>
      <c r="D1407" s="14">
        <v>41.8</v>
      </c>
      <c r="E1407" s="28">
        <f t="shared" si="233"/>
        <v>11.611111111111111</v>
      </c>
      <c r="F1407" s="28">
        <f>SUM(E$3:E1407)</f>
        <v>14645.25</v>
      </c>
      <c r="G1407" s="33">
        <f t="shared" si="242"/>
        <v>-1.2083333333333337</v>
      </c>
      <c r="H1407" s="33">
        <f t="shared" si="240"/>
        <v>-0.34722222222222199</v>
      </c>
      <c r="I1407" s="35">
        <f>'Vehicle Data'!$C$8</f>
        <v>185.52672000000001</v>
      </c>
      <c r="J1407" s="35">
        <f>0.5*'Vehicle Data'!$C$4*'Vehicle Data'!$C$9*'Vehicle Data'!$C$6*(Calculations!E1407^2)</f>
        <v>67.826886111111108</v>
      </c>
      <c r="K1407" s="35">
        <f>'Vehicle Data'!$C$3*G1407</f>
        <v>-1904.3333333333339</v>
      </c>
      <c r="L1407" s="35">
        <f t="shared" si="234"/>
        <v>-1650.9797272222229</v>
      </c>
      <c r="M1407" s="22">
        <f t="shared" si="232"/>
        <v>0</v>
      </c>
      <c r="N1407" s="22">
        <f>SUM(M$3:M1407)</f>
        <v>6139638.1586761856</v>
      </c>
      <c r="O1407" s="22">
        <f t="shared" si="235"/>
        <v>1.7054550440767182</v>
      </c>
      <c r="P1407" s="23">
        <f t="shared" si="236"/>
        <v>-19169.709054969142</v>
      </c>
      <c r="Q1407" s="23">
        <f>SUMIF(P$3:P1407, "&lt;0")</f>
        <v>-2359418.18457179</v>
      </c>
      <c r="R1407" s="23">
        <f t="shared" si="237"/>
        <v>0.65539394015883057</v>
      </c>
      <c r="S1407" s="20">
        <f t="shared" si="238"/>
        <v>-19169.709054969142</v>
      </c>
      <c r="T1407" s="20">
        <f t="shared" si="239"/>
        <v>-19.169709054969143</v>
      </c>
      <c r="U1407" s="20">
        <f>(0.5*'Vehicle Data'!$C$3*(E1407^2-E1406^2))/1000</f>
        <v>-17.985370370370372</v>
      </c>
      <c r="V1407" s="20">
        <f t="shared" si="241"/>
        <v>4.4789530864197706</v>
      </c>
      <c r="W1407" s="37">
        <f>SUM(V$3:V1407)/3600</f>
        <v>0.33920359876543177</v>
      </c>
      <c r="Y1407" s="3"/>
    </row>
    <row r="1408" spans="1:25" x14ac:dyDescent="0.3">
      <c r="A1408" s="10" t="s">
        <v>20</v>
      </c>
      <c r="B1408" s="10">
        <v>1405</v>
      </c>
      <c r="C1408" s="10">
        <v>383</v>
      </c>
      <c r="D1408" s="14">
        <v>36.5</v>
      </c>
      <c r="E1408" s="28">
        <f t="shared" si="233"/>
        <v>10.138888888888889</v>
      </c>
      <c r="F1408" s="28">
        <f>SUM(E$3:E1408)</f>
        <v>14655.388888888889</v>
      </c>
      <c r="G1408" s="33">
        <f t="shared" si="242"/>
        <v>-1.4722222222222219</v>
      </c>
      <c r="H1408" s="33">
        <f t="shared" si="240"/>
        <v>-1.3888888888888618E-2</v>
      </c>
      <c r="I1408" s="35">
        <f>'Vehicle Data'!$C$8</f>
        <v>185.52672000000001</v>
      </c>
      <c r="J1408" s="35">
        <f>0.5*'Vehicle Data'!$C$4*'Vehicle Data'!$C$9*'Vehicle Data'!$C$6*(Calculations!E1408^2)</f>
        <v>51.717204861111114</v>
      </c>
      <c r="K1408" s="35">
        <f>'Vehicle Data'!$C$3*G1408</f>
        <v>-2320.2222222222217</v>
      </c>
      <c r="L1408" s="35">
        <f t="shared" si="234"/>
        <v>-2082.9782973611104</v>
      </c>
      <c r="M1408" s="22">
        <f t="shared" si="232"/>
        <v>0</v>
      </c>
      <c r="N1408" s="22">
        <f>SUM(M$3:M1408)</f>
        <v>6139638.1586761856</v>
      </c>
      <c r="O1408" s="22">
        <f t="shared" si="235"/>
        <v>1.7054550440767182</v>
      </c>
      <c r="P1408" s="23">
        <f t="shared" si="236"/>
        <v>-21119.085514911258</v>
      </c>
      <c r="Q1408" s="23">
        <f>SUMIF(P$3:P1408, "&lt;0")</f>
        <v>-2380537.2700867015</v>
      </c>
      <c r="R1408" s="23">
        <f t="shared" si="237"/>
        <v>0.66126035280186157</v>
      </c>
      <c r="S1408" s="20">
        <f t="shared" si="238"/>
        <v>-21119.085514911258</v>
      </c>
      <c r="T1408" s="20">
        <f t="shared" si="239"/>
        <v>-21.119085514911259</v>
      </c>
      <c r="U1408" s="20">
        <f>(0.5*'Vehicle Data'!$C$3*(E1408^2-E1407^2))/1000</f>
        <v>-25.232416666666666</v>
      </c>
      <c r="V1408" s="20">
        <f t="shared" si="241"/>
        <v>5.7976370370370347</v>
      </c>
      <c r="W1408" s="37">
        <f>SUM(V$3:V1408)/3600</f>
        <v>0.34081405349794208</v>
      </c>
      <c r="Y1408" s="3"/>
    </row>
    <row r="1409" spans="1:25" x14ac:dyDescent="0.3">
      <c r="A1409" s="10" t="s">
        <v>20</v>
      </c>
      <c r="B1409" s="10">
        <v>1406</v>
      </c>
      <c r="C1409" s="10">
        <v>384</v>
      </c>
      <c r="D1409" s="14">
        <v>31.2</v>
      </c>
      <c r="E1409" s="28">
        <f t="shared" si="233"/>
        <v>8.6666666666666661</v>
      </c>
      <c r="F1409" s="28">
        <f>SUM(E$3:E1409)</f>
        <v>14664.055555555555</v>
      </c>
      <c r="G1409" s="33">
        <f t="shared" si="242"/>
        <v>-1.2361111111111109</v>
      </c>
      <c r="H1409" s="33">
        <f t="shared" si="240"/>
        <v>0.43749999999999978</v>
      </c>
      <c r="I1409" s="35">
        <f>'Vehicle Data'!$C$8</f>
        <v>185.52672000000001</v>
      </c>
      <c r="J1409" s="35">
        <f>0.5*'Vehicle Data'!$C$4*'Vehicle Data'!$C$9*'Vehicle Data'!$C$6*(Calculations!E1409^2)</f>
        <v>37.788399999999996</v>
      </c>
      <c r="K1409" s="35">
        <f>'Vehicle Data'!$C$3*G1409</f>
        <v>-1948.1111111111109</v>
      </c>
      <c r="L1409" s="35">
        <f t="shared" si="234"/>
        <v>-1724.7959911111109</v>
      </c>
      <c r="M1409" s="22">
        <f t="shared" si="232"/>
        <v>0</v>
      </c>
      <c r="N1409" s="22">
        <f>SUM(M$3:M1409)</f>
        <v>6139638.1586761856</v>
      </c>
      <c r="O1409" s="22">
        <f t="shared" si="235"/>
        <v>1.7054550440767182</v>
      </c>
      <c r="P1409" s="23">
        <f t="shared" si="236"/>
        <v>-14948.231922962959</v>
      </c>
      <c r="Q1409" s="23">
        <f>SUMIF(P$3:P1409, "&lt;0")</f>
        <v>-2395485.5020096647</v>
      </c>
      <c r="R1409" s="23">
        <f t="shared" si="237"/>
        <v>0.66541263944712903</v>
      </c>
      <c r="S1409" s="20">
        <f t="shared" si="238"/>
        <v>-14948.231922962959</v>
      </c>
      <c r="T1409" s="20">
        <f t="shared" si="239"/>
        <v>-14.948231922962959</v>
      </c>
      <c r="U1409" s="20">
        <f>(0.5*'Vehicle Data'!$C$3*(E1409^2-E1408^2))/1000</f>
        <v>-21.816533950617295</v>
      </c>
      <c r="V1409" s="20">
        <f t="shared" si="241"/>
        <v>0</v>
      </c>
      <c r="W1409" s="37">
        <f>SUM(V$3:V1409)/3600</f>
        <v>0.34081405349794208</v>
      </c>
      <c r="Y1409" s="3"/>
    </row>
    <row r="1410" spans="1:25" x14ac:dyDescent="0.3">
      <c r="A1410" s="10" t="s">
        <v>20</v>
      </c>
      <c r="B1410" s="10">
        <v>1407</v>
      </c>
      <c r="C1410" s="10">
        <v>385</v>
      </c>
      <c r="D1410" s="14">
        <v>27.6</v>
      </c>
      <c r="E1410" s="28">
        <f t="shared" si="233"/>
        <v>7.666666666666667</v>
      </c>
      <c r="F1410" s="28">
        <f>SUM(E$3:E1410)</f>
        <v>14671.722222222221</v>
      </c>
      <c r="G1410" s="33">
        <f t="shared" si="242"/>
        <v>-0.59722222222222232</v>
      </c>
      <c r="H1410" s="33">
        <f t="shared" si="240"/>
        <v>0.5972222222222221</v>
      </c>
      <c r="I1410" s="35">
        <f>'Vehicle Data'!$C$8</f>
        <v>185.52672000000001</v>
      </c>
      <c r="J1410" s="35">
        <f>0.5*'Vehicle Data'!$C$4*'Vehicle Data'!$C$9*'Vehicle Data'!$C$6*(Calculations!E1410^2)</f>
        <v>29.571100000000005</v>
      </c>
      <c r="K1410" s="35">
        <f>'Vehicle Data'!$C$3*G1410</f>
        <v>-941.2222222222224</v>
      </c>
      <c r="L1410" s="35">
        <f t="shared" si="234"/>
        <v>-726.12440222222244</v>
      </c>
      <c r="M1410" s="22">
        <f t="shared" si="232"/>
        <v>0</v>
      </c>
      <c r="N1410" s="22">
        <f>SUM(M$3:M1410)</f>
        <v>6139638.1586761856</v>
      </c>
      <c r="O1410" s="22">
        <f t="shared" si="235"/>
        <v>1.7054550440767182</v>
      </c>
      <c r="P1410" s="23">
        <f t="shared" si="236"/>
        <v>-5566.9537503703723</v>
      </c>
      <c r="Q1410" s="23">
        <f>SUMIF(P$3:P1410, "&lt;0")</f>
        <v>-2401052.4557600352</v>
      </c>
      <c r="R1410" s="23">
        <f t="shared" si="237"/>
        <v>0.66695901548889869</v>
      </c>
      <c r="S1410" s="20">
        <f t="shared" si="238"/>
        <v>-5566.9537503703723</v>
      </c>
      <c r="T1410" s="20">
        <f t="shared" si="239"/>
        <v>-5.5669537503703719</v>
      </c>
      <c r="U1410" s="20">
        <f>(0.5*'Vehicle Data'!$C$3*(E1410^2-E1409^2))/1000</f>
        <v>-12.870666666666651</v>
      </c>
      <c r="V1410" s="20">
        <f t="shared" si="241"/>
        <v>0</v>
      </c>
      <c r="W1410" s="37">
        <f>SUM(V$3:V1410)/3600</f>
        <v>0.34081405349794208</v>
      </c>
      <c r="Y1410" s="3"/>
    </row>
    <row r="1411" spans="1:25" x14ac:dyDescent="0.3">
      <c r="A1411" s="10" t="s">
        <v>20</v>
      </c>
      <c r="B1411" s="10">
        <v>1408</v>
      </c>
      <c r="C1411" s="10">
        <v>386</v>
      </c>
      <c r="D1411" s="14">
        <v>26.9</v>
      </c>
      <c r="E1411" s="28">
        <f t="shared" si="233"/>
        <v>7.4722222222222214</v>
      </c>
      <c r="F1411" s="28">
        <f>SUM(E$3:E1411)</f>
        <v>14679.194444444443</v>
      </c>
      <c r="G1411" s="33">
        <f t="shared" si="242"/>
        <v>-4.1666666666666761E-2</v>
      </c>
      <c r="H1411" s="33">
        <f t="shared" si="240"/>
        <v>0.3402777777777779</v>
      </c>
      <c r="I1411" s="35">
        <f>'Vehicle Data'!$C$8</f>
        <v>185.52672000000001</v>
      </c>
      <c r="J1411" s="35">
        <f>0.5*'Vehicle Data'!$C$4*'Vehicle Data'!$C$9*'Vehicle Data'!$C$6*(Calculations!E1411^2)</f>
        <v>28.090138194444439</v>
      </c>
      <c r="K1411" s="35">
        <f>'Vehicle Data'!$C$3*G1411</f>
        <v>-65.666666666666814</v>
      </c>
      <c r="L1411" s="35">
        <f t="shared" si="234"/>
        <v>147.95019152777763</v>
      </c>
      <c r="M1411" s="22">
        <f t="shared" ref="M1411:M1474" si="243">IF(G1411&gt;0,L1411*E1411,0)</f>
        <v>0</v>
      </c>
      <c r="N1411" s="22">
        <f>SUM(M$3:M1411)</f>
        <v>6139638.1586761856</v>
      </c>
      <c r="O1411" s="22">
        <f t="shared" si="235"/>
        <v>1.7054550440767182</v>
      </c>
      <c r="P1411" s="23">
        <f t="shared" si="236"/>
        <v>1105.5167089158938</v>
      </c>
      <c r="Q1411" s="23">
        <f>SUMIF(P$3:P1411, "&lt;0")</f>
        <v>-2401052.4557600352</v>
      </c>
      <c r="R1411" s="23">
        <f t="shared" si="237"/>
        <v>0.66695901548889869</v>
      </c>
      <c r="S1411" s="20">
        <f t="shared" si="238"/>
        <v>1105.5167089158938</v>
      </c>
      <c r="T1411" s="20">
        <f t="shared" si="239"/>
        <v>1.1055167089158937</v>
      </c>
      <c r="U1411" s="20">
        <f>(0.5*'Vehicle Data'!$C$3*(E1411^2-E1410^2))/1000</f>
        <v>-2.3196141975308793</v>
      </c>
      <c r="V1411" s="20">
        <f t="shared" si="241"/>
        <v>0</v>
      </c>
      <c r="W1411" s="37">
        <f>SUM(V$3:V1411)/3600</f>
        <v>0.34081405349794208</v>
      </c>
      <c r="Y1411" s="3"/>
    </row>
    <row r="1412" spans="1:25" x14ac:dyDescent="0.3">
      <c r="A1412" s="10" t="s">
        <v>20</v>
      </c>
      <c r="B1412" s="10">
        <v>1409</v>
      </c>
      <c r="C1412" s="10">
        <v>387</v>
      </c>
      <c r="D1412" s="14">
        <v>27.3</v>
      </c>
      <c r="E1412" s="28">
        <f t="shared" ref="E1412:E1475" si="244">D1412/3.6</f>
        <v>7.583333333333333</v>
      </c>
      <c r="F1412" s="28">
        <f>SUM(E$3:E1412)</f>
        <v>14686.777777777777</v>
      </c>
      <c r="G1412" s="33">
        <f t="shared" si="242"/>
        <v>8.3333333333333523E-2</v>
      </c>
      <c r="H1412" s="33">
        <f t="shared" si="240"/>
        <v>2.7777777777777679E-2</v>
      </c>
      <c r="I1412" s="35">
        <f>'Vehicle Data'!$C$8</f>
        <v>185.52672000000001</v>
      </c>
      <c r="J1412" s="35">
        <f>0.5*'Vehicle Data'!$C$4*'Vehicle Data'!$C$9*'Vehicle Data'!$C$6*(Calculations!E1412^2)</f>
        <v>28.931743749999999</v>
      </c>
      <c r="K1412" s="35">
        <f>'Vehicle Data'!$C$3*G1412</f>
        <v>131.33333333333363</v>
      </c>
      <c r="L1412" s="35">
        <f t="shared" ref="L1412:L1475" si="245">SUM(I1412:K1412)</f>
        <v>345.79179708333368</v>
      </c>
      <c r="M1412" s="22">
        <f t="shared" si="243"/>
        <v>2622.2544612152801</v>
      </c>
      <c r="N1412" s="22">
        <f>SUM(M$3:M1412)</f>
        <v>6142260.4131374005</v>
      </c>
      <c r="O1412" s="22">
        <f t="shared" ref="O1412:O1475" si="246">N1412/3600000</f>
        <v>1.7061834480937224</v>
      </c>
      <c r="P1412" s="23">
        <f t="shared" ref="P1412:P1475" si="247">IF(G1412&lt;0,E1412*L1412,0)</f>
        <v>0</v>
      </c>
      <c r="Q1412" s="23">
        <f>SUMIF(P$3:P1412, "&lt;0")</f>
        <v>-2401052.4557600352</v>
      </c>
      <c r="R1412" s="23">
        <f t="shared" ref="R1412:R1475" si="248">Q1412/3600000*-1</f>
        <v>0.66695901548889869</v>
      </c>
      <c r="S1412" s="20">
        <f t="shared" ref="S1412:S1475" si="249">IF(M1412&gt;0,M1412,P1412)</f>
        <v>2622.2544612152801</v>
      </c>
      <c r="T1412" s="20">
        <f t="shared" ref="T1412:T1475" si="250">L1412*E1412/1000</f>
        <v>2.6222544612152801</v>
      </c>
      <c r="U1412" s="20">
        <f>(0.5*'Vehicle Data'!$C$3*(E1412^2-E1411^2))/1000</f>
        <v>1.3181975308642051</v>
      </c>
      <c r="V1412" s="20">
        <f t="shared" si="241"/>
        <v>0</v>
      </c>
      <c r="W1412" s="37">
        <f>SUM(V$3:V1412)/3600</f>
        <v>0.34081405349794208</v>
      </c>
      <c r="Y1412" s="3"/>
    </row>
    <row r="1413" spans="1:25" x14ac:dyDescent="0.3">
      <c r="A1413" s="10" t="s">
        <v>20</v>
      </c>
      <c r="B1413" s="10">
        <v>1410</v>
      </c>
      <c r="C1413" s="10">
        <v>388</v>
      </c>
      <c r="D1413" s="14">
        <v>27.5</v>
      </c>
      <c r="E1413" s="28">
        <f t="shared" si="244"/>
        <v>7.6388888888888884</v>
      </c>
      <c r="F1413" s="28">
        <f>SUM(E$3:E1413)</f>
        <v>14694.416666666666</v>
      </c>
      <c r="G1413" s="33">
        <f t="shared" si="242"/>
        <v>1.3888888888888593E-2</v>
      </c>
      <c r="H1413" s="33">
        <f t="shared" ref="H1413:H1476" si="251">($G1414-$G1412)/2</f>
        <v>-6.9444444444444448E-2</v>
      </c>
      <c r="I1413" s="35">
        <f>'Vehicle Data'!$C$8</f>
        <v>185.52672000000001</v>
      </c>
      <c r="J1413" s="35">
        <f>0.5*'Vehicle Data'!$C$4*'Vehicle Data'!$C$9*'Vehicle Data'!$C$6*(Calculations!E1413^2)</f>
        <v>29.357204861111104</v>
      </c>
      <c r="K1413" s="35">
        <f>'Vehicle Data'!$C$3*G1413</f>
        <v>21.888888888888424</v>
      </c>
      <c r="L1413" s="35">
        <f t="shared" si="245"/>
        <v>236.77281374999956</v>
      </c>
      <c r="M1413" s="22">
        <f t="shared" si="243"/>
        <v>1808.6812161458299</v>
      </c>
      <c r="N1413" s="22">
        <f>SUM(M$3:M1413)</f>
        <v>6144069.0943535464</v>
      </c>
      <c r="O1413" s="22">
        <f t="shared" si="246"/>
        <v>1.7066858595426517</v>
      </c>
      <c r="P1413" s="23">
        <f t="shared" si="247"/>
        <v>0</v>
      </c>
      <c r="Q1413" s="23">
        <f>SUMIF(P$3:P1413, "&lt;0")</f>
        <v>-2401052.4557600352</v>
      </c>
      <c r="R1413" s="23">
        <f t="shared" si="248"/>
        <v>0.66695901548889869</v>
      </c>
      <c r="S1413" s="20">
        <f t="shared" si="249"/>
        <v>1808.6812161458299</v>
      </c>
      <c r="T1413" s="20">
        <f t="shared" si="250"/>
        <v>1.8086812161458299</v>
      </c>
      <c r="U1413" s="20">
        <f>(0.5*'Vehicle Data'!$C$3*(E1413^2-E1412^2))/1000</f>
        <v>0.66639506172838792</v>
      </c>
      <c r="V1413" s="20">
        <f t="shared" ref="V1413:V1476" si="252">IF(U1412-U1413&gt;0,(U1412-U1413)*0.8,0)</f>
        <v>0.52144197530865377</v>
      </c>
      <c r="W1413" s="37">
        <f>SUM(V$3:V1413)/3600</f>
        <v>0.34095889849108335</v>
      </c>
      <c r="Y1413" s="3"/>
    </row>
    <row r="1414" spans="1:25" x14ac:dyDescent="0.3">
      <c r="A1414" s="10" t="s">
        <v>20</v>
      </c>
      <c r="B1414" s="10">
        <v>1411</v>
      </c>
      <c r="C1414" s="10">
        <v>389</v>
      </c>
      <c r="D1414" s="14">
        <v>27.4</v>
      </c>
      <c r="E1414" s="28">
        <f t="shared" si="244"/>
        <v>7.6111111111111107</v>
      </c>
      <c r="F1414" s="28">
        <f>SUM(E$3:E1414)</f>
        <v>14702.027777777777</v>
      </c>
      <c r="G1414" s="33">
        <f t="shared" ref="G1414:G1477" si="253">($D1415-$D1413)/2/3.6</f>
        <v>-5.5555555555555358E-2</v>
      </c>
      <c r="H1414" s="33">
        <f t="shared" si="251"/>
        <v>-5.5555555555555358E-2</v>
      </c>
      <c r="I1414" s="35">
        <f>'Vehicle Data'!$C$8</f>
        <v>185.52672000000001</v>
      </c>
      <c r="J1414" s="35">
        <f>0.5*'Vehicle Data'!$C$4*'Vehicle Data'!$C$9*'Vehicle Data'!$C$6*(Calculations!E1414^2)</f>
        <v>29.144086111111108</v>
      </c>
      <c r="K1414" s="35">
        <f>'Vehicle Data'!$C$3*G1414</f>
        <v>-87.555555555555244</v>
      </c>
      <c r="L1414" s="35">
        <f t="shared" si="245"/>
        <v>127.11525055555587</v>
      </c>
      <c r="M1414" s="22">
        <f t="shared" si="243"/>
        <v>0</v>
      </c>
      <c r="N1414" s="22">
        <f>SUM(M$3:M1414)</f>
        <v>6144069.0943535464</v>
      </c>
      <c r="O1414" s="22">
        <f t="shared" si="246"/>
        <v>1.7066858595426517</v>
      </c>
      <c r="P1414" s="23">
        <f t="shared" si="247"/>
        <v>967.48829589506408</v>
      </c>
      <c r="Q1414" s="23">
        <f>SUMIF(P$3:P1414, "&lt;0")</f>
        <v>-2401052.4557600352</v>
      </c>
      <c r="R1414" s="23">
        <f t="shared" si="248"/>
        <v>0.66695901548889869</v>
      </c>
      <c r="S1414" s="20">
        <f t="shared" si="249"/>
        <v>967.48829589506408</v>
      </c>
      <c r="T1414" s="20">
        <f t="shared" si="250"/>
        <v>0.96748829589506413</v>
      </c>
      <c r="U1414" s="20">
        <f>(0.5*'Vehicle Data'!$C$3*(E1414^2-E1413^2))/1000</f>
        <v>-0.33380555555555247</v>
      </c>
      <c r="V1414" s="20">
        <f t="shared" si="252"/>
        <v>0.80016049382715237</v>
      </c>
      <c r="W1414" s="37">
        <f>SUM(V$3:V1414)/3600</f>
        <v>0.3411811652949242</v>
      </c>
      <c r="Y1414" s="3"/>
    </row>
    <row r="1415" spans="1:25" x14ac:dyDescent="0.3">
      <c r="A1415" s="10" t="s">
        <v>20</v>
      </c>
      <c r="B1415" s="10">
        <v>1412</v>
      </c>
      <c r="C1415" s="10">
        <v>390</v>
      </c>
      <c r="D1415" s="14">
        <v>27.1</v>
      </c>
      <c r="E1415" s="28">
        <f t="shared" si="244"/>
        <v>7.5277777777777777</v>
      </c>
      <c r="F1415" s="28">
        <f>SUM(E$3:E1415)</f>
        <v>14709.555555555555</v>
      </c>
      <c r="G1415" s="33">
        <f t="shared" si="253"/>
        <v>-9.7222222222222127E-2</v>
      </c>
      <c r="H1415" s="33">
        <f t="shared" si="251"/>
        <v>6.9444444444442983E-3</v>
      </c>
      <c r="I1415" s="35">
        <f>'Vehicle Data'!$C$8</f>
        <v>185.52672000000001</v>
      </c>
      <c r="J1415" s="35">
        <f>0.5*'Vehicle Data'!$C$4*'Vehicle Data'!$C$9*'Vehicle Data'!$C$6*(Calculations!E1415^2)</f>
        <v>28.509388194444444</v>
      </c>
      <c r="K1415" s="35">
        <f>'Vehicle Data'!$C$3*G1415</f>
        <v>-153.22222222222206</v>
      </c>
      <c r="L1415" s="35">
        <f t="shared" si="245"/>
        <v>60.813885972222408</v>
      </c>
      <c r="M1415" s="22">
        <f t="shared" si="243"/>
        <v>0</v>
      </c>
      <c r="N1415" s="22">
        <f>SUM(M$3:M1415)</f>
        <v>6144069.0943535464</v>
      </c>
      <c r="O1415" s="22">
        <f t="shared" si="246"/>
        <v>1.7066858595426517</v>
      </c>
      <c r="P1415" s="23">
        <f t="shared" si="247"/>
        <v>457.79341940200754</v>
      </c>
      <c r="Q1415" s="23">
        <f>SUMIF(P$3:P1415, "&lt;0")</f>
        <v>-2401052.4557600352</v>
      </c>
      <c r="R1415" s="23">
        <f t="shared" si="248"/>
        <v>0.66695901548889869</v>
      </c>
      <c r="S1415" s="20">
        <f t="shared" si="249"/>
        <v>457.79341940200754</v>
      </c>
      <c r="T1415" s="20">
        <f t="shared" si="250"/>
        <v>0.45779341940200752</v>
      </c>
      <c r="U1415" s="20">
        <f>(0.5*'Vehicle Data'!$C$3*(E1415^2-E1414^2))/1000</f>
        <v>-0.99412037037036649</v>
      </c>
      <c r="V1415" s="20">
        <f t="shared" si="252"/>
        <v>0.5282518518518512</v>
      </c>
      <c r="W1415" s="37">
        <f>SUM(V$3:V1415)/3600</f>
        <v>0.3413279019204386</v>
      </c>
      <c r="Y1415" s="3"/>
    </row>
    <row r="1416" spans="1:25" x14ac:dyDescent="0.3">
      <c r="A1416" s="10" t="s">
        <v>20</v>
      </c>
      <c r="B1416" s="10">
        <v>1413</v>
      </c>
      <c r="C1416" s="10">
        <v>391</v>
      </c>
      <c r="D1416" s="14">
        <v>26.7</v>
      </c>
      <c r="E1416" s="28">
        <f t="shared" si="244"/>
        <v>7.4166666666666661</v>
      </c>
      <c r="F1416" s="28">
        <f>SUM(E$3:E1416)</f>
        <v>14716.972222222221</v>
      </c>
      <c r="G1416" s="33">
        <f t="shared" si="253"/>
        <v>-4.1666666666666761E-2</v>
      </c>
      <c r="H1416" s="33">
        <f t="shared" si="251"/>
        <v>0.15277777777777773</v>
      </c>
      <c r="I1416" s="35">
        <f>'Vehicle Data'!$C$8</f>
        <v>185.52672000000001</v>
      </c>
      <c r="J1416" s="35">
        <f>0.5*'Vehicle Data'!$C$4*'Vehicle Data'!$C$9*'Vehicle Data'!$C$6*(Calculations!E1416^2)</f>
        <v>27.673993749999994</v>
      </c>
      <c r="K1416" s="35">
        <f>'Vehicle Data'!$C$3*G1416</f>
        <v>-65.666666666666814</v>
      </c>
      <c r="L1416" s="35">
        <f t="shared" si="245"/>
        <v>147.53404708333318</v>
      </c>
      <c r="M1416" s="22">
        <f t="shared" si="243"/>
        <v>0</v>
      </c>
      <c r="N1416" s="22">
        <f>SUM(M$3:M1416)</f>
        <v>6144069.0943535464</v>
      </c>
      <c r="O1416" s="22">
        <f t="shared" si="246"/>
        <v>1.7066858595426517</v>
      </c>
      <c r="P1416" s="23">
        <f t="shared" si="247"/>
        <v>1094.2108492013876</v>
      </c>
      <c r="Q1416" s="23">
        <f>SUMIF(P$3:P1416, "&lt;0")</f>
        <v>-2401052.4557600352</v>
      </c>
      <c r="R1416" s="23">
        <f t="shared" si="248"/>
        <v>0.66695901548889869</v>
      </c>
      <c r="S1416" s="20">
        <f t="shared" si="249"/>
        <v>1094.2108492013876</v>
      </c>
      <c r="T1416" s="20">
        <f t="shared" si="250"/>
        <v>1.0942108492013876</v>
      </c>
      <c r="U1416" s="20">
        <f>(0.5*'Vehicle Data'!$C$3*(E1416^2-E1415^2))/1000</f>
        <v>-1.3084691358024745</v>
      </c>
      <c r="V1416" s="20">
        <f t="shared" si="252"/>
        <v>0.25147901234568643</v>
      </c>
      <c r="W1416" s="37">
        <f>SUM(V$3:V1416)/3600</f>
        <v>0.34139775720164578</v>
      </c>
      <c r="Y1416" s="3"/>
    </row>
    <row r="1417" spans="1:25" x14ac:dyDescent="0.3">
      <c r="A1417" s="10" t="s">
        <v>20</v>
      </c>
      <c r="B1417" s="10">
        <v>1414</v>
      </c>
      <c r="C1417" s="10">
        <v>392</v>
      </c>
      <c r="D1417" s="14">
        <v>26.8</v>
      </c>
      <c r="E1417" s="28">
        <f t="shared" si="244"/>
        <v>7.4444444444444446</v>
      </c>
      <c r="F1417" s="28">
        <f>SUM(E$3:E1417)</f>
        <v>14724.416666666666</v>
      </c>
      <c r="G1417" s="33">
        <f t="shared" si="253"/>
        <v>0.20833333333333331</v>
      </c>
      <c r="H1417" s="33">
        <f t="shared" si="251"/>
        <v>0.31944444444444453</v>
      </c>
      <c r="I1417" s="35">
        <f>'Vehicle Data'!$C$8</f>
        <v>185.52672000000001</v>
      </c>
      <c r="J1417" s="35">
        <f>0.5*'Vehicle Data'!$C$4*'Vehicle Data'!$C$9*'Vehicle Data'!$C$6*(Calculations!E1417^2)</f>
        <v>27.881677777777778</v>
      </c>
      <c r="K1417" s="35">
        <f>'Vehicle Data'!$C$3*G1417</f>
        <v>328.33333333333331</v>
      </c>
      <c r="L1417" s="35">
        <f t="shared" si="245"/>
        <v>541.74173111111111</v>
      </c>
      <c r="M1417" s="22">
        <f t="shared" si="243"/>
        <v>4032.9662204938272</v>
      </c>
      <c r="N1417" s="22">
        <f>SUM(M$3:M1417)</f>
        <v>6148102.0605740398</v>
      </c>
      <c r="O1417" s="22">
        <f t="shared" si="246"/>
        <v>1.7078061279372332</v>
      </c>
      <c r="P1417" s="23">
        <f t="shared" si="247"/>
        <v>0</v>
      </c>
      <c r="Q1417" s="23">
        <f>SUMIF(P$3:P1417, "&lt;0")</f>
        <v>-2401052.4557600352</v>
      </c>
      <c r="R1417" s="23">
        <f t="shared" si="248"/>
        <v>0.66695901548889869</v>
      </c>
      <c r="S1417" s="20">
        <f t="shared" si="249"/>
        <v>4032.9662204938272</v>
      </c>
      <c r="T1417" s="20">
        <f t="shared" si="250"/>
        <v>4.0329662204938268</v>
      </c>
      <c r="U1417" s="20">
        <f>(0.5*'Vehicle Data'!$C$3*(E1417^2-E1416^2))/1000</f>
        <v>0.32529320987655014</v>
      </c>
      <c r="V1417" s="20">
        <f t="shared" si="252"/>
        <v>0</v>
      </c>
      <c r="W1417" s="37">
        <f>SUM(V$3:V1417)/3600</f>
        <v>0.34139775720164578</v>
      </c>
      <c r="Y1417" s="3"/>
    </row>
    <row r="1418" spans="1:25" x14ac:dyDescent="0.3">
      <c r="A1418" s="10" t="s">
        <v>20</v>
      </c>
      <c r="B1418" s="10">
        <v>1415</v>
      </c>
      <c r="C1418" s="10">
        <v>393</v>
      </c>
      <c r="D1418" s="14">
        <v>28.2</v>
      </c>
      <c r="E1418" s="28">
        <f t="shared" si="244"/>
        <v>7.833333333333333</v>
      </c>
      <c r="F1418" s="28">
        <f>SUM(E$3:E1418)</f>
        <v>14732.25</v>
      </c>
      <c r="G1418" s="33">
        <f t="shared" si="253"/>
        <v>0.59722222222222232</v>
      </c>
      <c r="H1418" s="33">
        <f t="shared" si="251"/>
        <v>0.35416666666666652</v>
      </c>
      <c r="I1418" s="35">
        <f>'Vehicle Data'!$C$8</f>
        <v>185.52672000000001</v>
      </c>
      <c r="J1418" s="35">
        <f>0.5*'Vehicle Data'!$C$4*'Vehicle Data'!$C$9*'Vehicle Data'!$C$6*(Calculations!E1418^2)</f>
        <v>30.870774999999998</v>
      </c>
      <c r="K1418" s="35">
        <f>'Vehicle Data'!$C$3*G1418</f>
        <v>941.2222222222224</v>
      </c>
      <c r="L1418" s="35">
        <f t="shared" si="245"/>
        <v>1157.6197172222223</v>
      </c>
      <c r="M1418" s="22">
        <f t="shared" si="243"/>
        <v>9068.021118240742</v>
      </c>
      <c r="N1418" s="22">
        <f>SUM(M$3:M1418)</f>
        <v>6157170.0816922802</v>
      </c>
      <c r="O1418" s="22">
        <f t="shared" si="246"/>
        <v>1.7103250226923001</v>
      </c>
      <c r="P1418" s="23">
        <f t="shared" si="247"/>
        <v>0</v>
      </c>
      <c r="Q1418" s="23">
        <f>SUMIF(P$3:P1418, "&lt;0")</f>
        <v>-2401052.4557600352</v>
      </c>
      <c r="R1418" s="23">
        <f t="shared" si="248"/>
        <v>0.66695901548889869</v>
      </c>
      <c r="S1418" s="20">
        <f t="shared" si="249"/>
        <v>9068.021118240742</v>
      </c>
      <c r="T1418" s="20">
        <f t="shared" si="250"/>
        <v>9.0680211182407415</v>
      </c>
      <c r="U1418" s="20">
        <f>(0.5*'Vehicle Data'!$C$3*(E1418^2-E1417^2))/1000</f>
        <v>4.6817901234567874</v>
      </c>
      <c r="V1418" s="20">
        <f t="shared" si="252"/>
        <v>0</v>
      </c>
      <c r="W1418" s="37">
        <f>SUM(V$3:V1418)/3600</f>
        <v>0.34139775720164578</v>
      </c>
      <c r="Y1418" s="3"/>
    </row>
    <row r="1419" spans="1:25" x14ac:dyDescent="0.3">
      <c r="A1419" s="10" t="s">
        <v>20</v>
      </c>
      <c r="B1419" s="10">
        <v>1416</v>
      </c>
      <c r="C1419" s="10">
        <v>394</v>
      </c>
      <c r="D1419" s="14">
        <v>31.1</v>
      </c>
      <c r="E1419" s="28">
        <f t="shared" si="244"/>
        <v>8.6388888888888893</v>
      </c>
      <c r="F1419" s="28">
        <f>SUM(E$3:E1419)</f>
        <v>14740.888888888889</v>
      </c>
      <c r="G1419" s="33">
        <f t="shared" si="253"/>
        <v>0.9166666666666663</v>
      </c>
      <c r="H1419" s="33">
        <f t="shared" si="251"/>
        <v>0.20833333333333304</v>
      </c>
      <c r="I1419" s="35">
        <f>'Vehicle Data'!$C$8</f>
        <v>185.52672000000001</v>
      </c>
      <c r="J1419" s="35">
        <f>0.5*'Vehicle Data'!$C$4*'Vehicle Data'!$C$9*'Vehicle Data'!$C$6*(Calculations!E1419^2)</f>
        <v>37.546554861111119</v>
      </c>
      <c r="K1419" s="35">
        <f>'Vehicle Data'!$C$3*G1419</f>
        <v>1444.6666666666661</v>
      </c>
      <c r="L1419" s="35">
        <f t="shared" si="245"/>
        <v>1667.7399415277773</v>
      </c>
      <c r="M1419" s="22">
        <f t="shared" si="243"/>
        <v>14407.420050420522</v>
      </c>
      <c r="N1419" s="22">
        <f>SUM(M$3:M1419)</f>
        <v>6171577.501742701</v>
      </c>
      <c r="O1419" s="22">
        <f t="shared" si="246"/>
        <v>1.7143270838174169</v>
      </c>
      <c r="P1419" s="23">
        <f t="shared" si="247"/>
        <v>0</v>
      </c>
      <c r="Q1419" s="23">
        <f>SUMIF(P$3:P1419, "&lt;0")</f>
        <v>-2401052.4557600352</v>
      </c>
      <c r="R1419" s="23">
        <f t="shared" si="248"/>
        <v>0.66695901548889869</v>
      </c>
      <c r="S1419" s="20">
        <f t="shared" si="249"/>
        <v>14407.420050420522</v>
      </c>
      <c r="T1419" s="20">
        <f t="shared" si="250"/>
        <v>14.407420050420521</v>
      </c>
      <c r="U1419" s="20">
        <f>(0.5*'Vehicle Data'!$C$3*(E1419^2-E1418^2))/1000</f>
        <v>10.456200617283963</v>
      </c>
      <c r="V1419" s="20">
        <f t="shared" si="252"/>
        <v>0</v>
      </c>
      <c r="W1419" s="37">
        <f>SUM(V$3:V1419)/3600</f>
        <v>0.34139775720164578</v>
      </c>
      <c r="Y1419" s="3"/>
    </row>
    <row r="1420" spans="1:25" x14ac:dyDescent="0.3">
      <c r="A1420" s="10" t="s">
        <v>20</v>
      </c>
      <c r="B1420" s="10">
        <v>1417</v>
      </c>
      <c r="C1420" s="10">
        <v>395</v>
      </c>
      <c r="D1420" s="14">
        <v>34.799999999999997</v>
      </c>
      <c r="E1420" s="28">
        <f t="shared" si="244"/>
        <v>9.6666666666666661</v>
      </c>
      <c r="F1420" s="28">
        <f>SUM(E$3:E1420)</f>
        <v>14750.555555555555</v>
      </c>
      <c r="G1420" s="33">
        <f t="shared" si="253"/>
        <v>1.0138888888888884</v>
      </c>
      <c r="H1420" s="33">
        <f t="shared" si="251"/>
        <v>-3.4722222222221932E-2</v>
      </c>
      <c r="I1420" s="35">
        <f>'Vehicle Data'!$C$8</f>
        <v>185.52672000000001</v>
      </c>
      <c r="J1420" s="35">
        <f>0.5*'Vehicle Data'!$C$4*'Vehicle Data'!$C$9*'Vehicle Data'!$C$6*(Calculations!E1420^2)</f>
        <v>47.01189999999999</v>
      </c>
      <c r="K1420" s="35">
        <f>'Vehicle Data'!$C$3*G1420</f>
        <v>1597.888888888888</v>
      </c>
      <c r="L1420" s="35">
        <f t="shared" si="245"/>
        <v>1830.427508888888</v>
      </c>
      <c r="M1420" s="22">
        <f t="shared" si="243"/>
        <v>17694.132585925916</v>
      </c>
      <c r="N1420" s="22">
        <f>SUM(M$3:M1420)</f>
        <v>6189271.634328627</v>
      </c>
      <c r="O1420" s="22">
        <f t="shared" si="246"/>
        <v>1.7192421206468409</v>
      </c>
      <c r="P1420" s="23">
        <f t="shared" si="247"/>
        <v>0</v>
      </c>
      <c r="Q1420" s="23">
        <f>SUMIF(P$3:P1420, "&lt;0")</f>
        <v>-2401052.4557600352</v>
      </c>
      <c r="R1420" s="23">
        <f t="shared" si="248"/>
        <v>0.66695901548889869</v>
      </c>
      <c r="S1420" s="20">
        <f t="shared" si="249"/>
        <v>17694.132585925916</v>
      </c>
      <c r="T1420" s="20">
        <f t="shared" si="250"/>
        <v>17.694132585925917</v>
      </c>
      <c r="U1420" s="20">
        <f>(0.5*'Vehicle Data'!$C$3*(E1420^2-E1419^2))/1000</f>
        <v>14.825466049382694</v>
      </c>
      <c r="V1420" s="20">
        <f t="shared" si="252"/>
        <v>0</v>
      </c>
      <c r="W1420" s="37">
        <f>SUM(V$3:V1420)/3600</f>
        <v>0.34139775720164578</v>
      </c>
      <c r="Y1420" s="3"/>
    </row>
    <row r="1421" spans="1:25" x14ac:dyDescent="0.3">
      <c r="A1421" s="10" t="s">
        <v>20</v>
      </c>
      <c r="B1421" s="10">
        <v>1418</v>
      </c>
      <c r="C1421" s="10">
        <v>396</v>
      </c>
      <c r="D1421" s="14">
        <v>38.4</v>
      </c>
      <c r="E1421" s="28">
        <f t="shared" si="244"/>
        <v>10.666666666666666</v>
      </c>
      <c r="F1421" s="28">
        <f>SUM(E$3:E1421)</f>
        <v>14761.222222222221</v>
      </c>
      <c r="G1421" s="33">
        <f t="shared" si="253"/>
        <v>0.84722222222222243</v>
      </c>
      <c r="H1421" s="33">
        <f t="shared" si="251"/>
        <v>-0.27777777777777724</v>
      </c>
      <c r="I1421" s="35">
        <f>'Vehicle Data'!$C$8</f>
        <v>185.52672000000001</v>
      </c>
      <c r="J1421" s="35">
        <f>0.5*'Vehicle Data'!$C$4*'Vehicle Data'!$C$9*'Vehicle Data'!$C$6*(Calculations!E1421^2)</f>
        <v>57.241599999999998</v>
      </c>
      <c r="K1421" s="35">
        <f>'Vehicle Data'!$C$3*G1421</f>
        <v>1335.2222222222226</v>
      </c>
      <c r="L1421" s="35">
        <f t="shared" si="245"/>
        <v>1577.9905422222228</v>
      </c>
      <c r="M1421" s="22">
        <f t="shared" si="243"/>
        <v>16831.899117037043</v>
      </c>
      <c r="N1421" s="22">
        <f>SUM(M$3:M1421)</f>
        <v>6206103.5334456638</v>
      </c>
      <c r="O1421" s="22">
        <f t="shared" si="246"/>
        <v>1.723917648179351</v>
      </c>
      <c r="P1421" s="23">
        <f t="shared" si="247"/>
        <v>0</v>
      </c>
      <c r="Q1421" s="23">
        <f>SUMIF(P$3:P1421, "&lt;0")</f>
        <v>-2401052.4557600352</v>
      </c>
      <c r="R1421" s="23">
        <f t="shared" si="248"/>
        <v>0.66695901548889869</v>
      </c>
      <c r="S1421" s="20">
        <f t="shared" si="249"/>
        <v>16831.899117037043</v>
      </c>
      <c r="T1421" s="20">
        <f t="shared" si="250"/>
        <v>16.831899117037043</v>
      </c>
      <c r="U1421" s="20">
        <f>(0.5*'Vehicle Data'!$C$3*(E1421^2-E1420^2))/1000</f>
        <v>16.022666666666673</v>
      </c>
      <c r="V1421" s="20">
        <f t="shared" si="252"/>
        <v>0</v>
      </c>
      <c r="W1421" s="37">
        <f>SUM(V$3:V1421)/3600</f>
        <v>0.34139775720164578</v>
      </c>
      <c r="Y1421" s="3"/>
    </row>
    <row r="1422" spans="1:25" x14ac:dyDescent="0.3">
      <c r="A1422" s="10" t="s">
        <v>20</v>
      </c>
      <c r="B1422" s="10">
        <v>1419</v>
      </c>
      <c r="C1422" s="10">
        <v>397</v>
      </c>
      <c r="D1422" s="14">
        <v>40.9</v>
      </c>
      <c r="E1422" s="28">
        <f t="shared" si="244"/>
        <v>11.361111111111111</v>
      </c>
      <c r="F1422" s="28">
        <f>SUM(E$3:E1422)</f>
        <v>14772.583333333332</v>
      </c>
      <c r="G1422" s="33">
        <f t="shared" si="253"/>
        <v>0.45833333333333393</v>
      </c>
      <c r="H1422" s="33">
        <f t="shared" si="251"/>
        <v>-0.42361111111111122</v>
      </c>
      <c r="I1422" s="35">
        <f>'Vehicle Data'!$C$8</f>
        <v>185.52672000000001</v>
      </c>
      <c r="J1422" s="35">
        <f>0.5*'Vehicle Data'!$C$4*'Vehicle Data'!$C$9*'Vehicle Data'!$C$6*(Calculations!E1422^2)</f>
        <v>64.937554861111096</v>
      </c>
      <c r="K1422" s="35">
        <f>'Vehicle Data'!$C$3*G1422</f>
        <v>722.33333333333428</v>
      </c>
      <c r="L1422" s="35">
        <f t="shared" si="245"/>
        <v>972.79760819444539</v>
      </c>
      <c r="M1422" s="22">
        <f t="shared" si="243"/>
        <v>11052.061715320226</v>
      </c>
      <c r="N1422" s="22">
        <f>SUM(M$3:M1422)</f>
        <v>6217155.5951609844</v>
      </c>
      <c r="O1422" s="22">
        <f t="shared" si="246"/>
        <v>1.7269876653224956</v>
      </c>
      <c r="P1422" s="23">
        <f t="shared" si="247"/>
        <v>0</v>
      </c>
      <c r="Q1422" s="23">
        <f>SUMIF(P$3:P1422, "&lt;0")</f>
        <v>-2401052.4557600352</v>
      </c>
      <c r="R1422" s="23">
        <f t="shared" si="248"/>
        <v>0.66695901548889869</v>
      </c>
      <c r="S1422" s="20">
        <f t="shared" si="249"/>
        <v>11052.061715320226</v>
      </c>
      <c r="T1422" s="20">
        <f t="shared" si="250"/>
        <v>11.052061715320226</v>
      </c>
      <c r="U1422" s="20">
        <f>(0.5*'Vehicle Data'!$C$3*(E1422^2-E1421^2))/1000</f>
        <v>12.054089506172829</v>
      </c>
      <c r="V1422" s="20">
        <f t="shared" si="252"/>
        <v>3.1748617283950753</v>
      </c>
      <c r="W1422" s="37">
        <f>SUM(V$3:V1422)/3600</f>
        <v>0.34227966323731107</v>
      </c>
      <c r="Y1422" s="3"/>
    </row>
    <row r="1423" spans="1:25" x14ac:dyDescent="0.3">
      <c r="A1423" s="10" t="s">
        <v>20</v>
      </c>
      <c r="B1423" s="10">
        <v>1420</v>
      </c>
      <c r="C1423" s="10">
        <v>398</v>
      </c>
      <c r="D1423" s="14">
        <v>41.7</v>
      </c>
      <c r="E1423" s="28">
        <f t="shared" si="244"/>
        <v>11.583333333333334</v>
      </c>
      <c r="F1423" s="28">
        <f>SUM(E$3:E1423)</f>
        <v>14784.166666666666</v>
      </c>
      <c r="G1423" s="33">
        <f t="shared" si="253"/>
        <v>0</v>
      </c>
      <c r="H1423" s="33">
        <f t="shared" si="251"/>
        <v>-0.46527777777777846</v>
      </c>
      <c r="I1423" s="35">
        <f>'Vehicle Data'!$C$8</f>
        <v>185.52672000000001</v>
      </c>
      <c r="J1423" s="35">
        <f>0.5*'Vehicle Data'!$C$4*'Vehicle Data'!$C$9*'Vehicle Data'!$C$6*(Calculations!E1423^2)</f>
        <v>67.502743749999993</v>
      </c>
      <c r="K1423" s="35">
        <f>'Vehicle Data'!$C$3*G1423</f>
        <v>0</v>
      </c>
      <c r="L1423" s="35">
        <f t="shared" si="245"/>
        <v>253.02946374999999</v>
      </c>
      <c r="M1423" s="22">
        <f t="shared" si="243"/>
        <v>0</v>
      </c>
      <c r="N1423" s="22">
        <f>SUM(M$3:M1423)</f>
        <v>6217155.5951609844</v>
      </c>
      <c r="O1423" s="22">
        <f t="shared" si="246"/>
        <v>1.7269876653224956</v>
      </c>
      <c r="P1423" s="23">
        <f t="shared" si="247"/>
        <v>0</v>
      </c>
      <c r="Q1423" s="23">
        <f>SUMIF(P$3:P1423, "&lt;0")</f>
        <v>-2401052.4557600352</v>
      </c>
      <c r="R1423" s="23">
        <f t="shared" si="248"/>
        <v>0.66695901548889869</v>
      </c>
      <c r="S1423" s="20">
        <f t="shared" si="249"/>
        <v>0</v>
      </c>
      <c r="T1423" s="20">
        <f t="shared" si="250"/>
        <v>2.9309246217708331</v>
      </c>
      <c r="U1423" s="20">
        <f>(0.5*'Vehicle Data'!$C$3*(E1423^2-E1422^2))/1000</f>
        <v>4.0178271604938445</v>
      </c>
      <c r="V1423" s="20">
        <f t="shared" si="252"/>
        <v>6.429009876543188</v>
      </c>
      <c r="W1423" s="37">
        <f>SUM(V$3:V1423)/3600</f>
        <v>0.34406549931412866</v>
      </c>
      <c r="Y1423" s="3"/>
    </row>
    <row r="1424" spans="1:25" x14ac:dyDescent="0.3">
      <c r="A1424" s="10" t="s">
        <v>20</v>
      </c>
      <c r="B1424" s="10">
        <v>1421</v>
      </c>
      <c r="C1424" s="10">
        <v>399</v>
      </c>
      <c r="D1424" s="14">
        <v>40.9</v>
      </c>
      <c r="E1424" s="28">
        <f t="shared" si="244"/>
        <v>11.361111111111111</v>
      </c>
      <c r="F1424" s="28">
        <f>SUM(E$3:E1424)</f>
        <v>14795.527777777777</v>
      </c>
      <c r="G1424" s="33">
        <f t="shared" si="253"/>
        <v>-0.47222222222222299</v>
      </c>
      <c r="H1424" s="33">
        <f t="shared" si="251"/>
        <v>-0.38888888888888895</v>
      </c>
      <c r="I1424" s="35">
        <f>'Vehicle Data'!$C$8</f>
        <v>185.52672000000001</v>
      </c>
      <c r="J1424" s="35">
        <f>0.5*'Vehicle Data'!$C$4*'Vehicle Data'!$C$9*'Vehicle Data'!$C$6*(Calculations!E1424^2)</f>
        <v>64.937554861111096</v>
      </c>
      <c r="K1424" s="35">
        <f>'Vehicle Data'!$C$3*G1424</f>
        <v>-744.22222222222342</v>
      </c>
      <c r="L1424" s="35">
        <f t="shared" si="245"/>
        <v>-493.75794736111231</v>
      </c>
      <c r="M1424" s="22">
        <f t="shared" si="243"/>
        <v>0</v>
      </c>
      <c r="N1424" s="22">
        <f>SUM(M$3:M1424)</f>
        <v>6217155.5951609844</v>
      </c>
      <c r="O1424" s="22">
        <f t="shared" si="246"/>
        <v>1.7269876653224956</v>
      </c>
      <c r="P1424" s="23">
        <f t="shared" si="247"/>
        <v>-5609.6389019637481</v>
      </c>
      <c r="Q1424" s="23">
        <f>SUMIF(P$3:P1424, "&lt;0")</f>
        <v>-2406662.094661999</v>
      </c>
      <c r="R1424" s="23">
        <f t="shared" si="248"/>
        <v>0.66851724851722194</v>
      </c>
      <c r="S1424" s="20">
        <f t="shared" si="249"/>
        <v>-5609.6389019637481</v>
      </c>
      <c r="T1424" s="20">
        <f t="shared" si="250"/>
        <v>-5.6096389019637485</v>
      </c>
      <c r="U1424" s="20">
        <f>(0.5*'Vehicle Data'!$C$3*(E1424^2-E1423^2))/1000</f>
        <v>-4.0178271604938445</v>
      </c>
      <c r="V1424" s="20">
        <f t="shared" si="252"/>
        <v>6.4285234567901517</v>
      </c>
      <c r="W1424" s="37">
        <f>SUM(V$3:V1424)/3600</f>
        <v>0.34585120027434813</v>
      </c>
      <c r="Y1424" s="3"/>
    </row>
    <row r="1425" spans="1:25" x14ac:dyDescent="0.3">
      <c r="A1425" s="10" t="s">
        <v>20</v>
      </c>
      <c r="B1425" s="10">
        <v>1422</v>
      </c>
      <c r="C1425" s="10">
        <v>400</v>
      </c>
      <c r="D1425" s="14">
        <v>38.299999999999997</v>
      </c>
      <c r="E1425" s="28">
        <f t="shared" si="244"/>
        <v>10.638888888888888</v>
      </c>
      <c r="F1425" s="28">
        <f>SUM(E$3:E1425)</f>
        <v>14806.166666666666</v>
      </c>
      <c r="G1425" s="33">
        <f t="shared" si="253"/>
        <v>-0.7777777777777779</v>
      </c>
      <c r="H1425" s="33">
        <f t="shared" si="251"/>
        <v>-4.1666666666666297E-2</v>
      </c>
      <c r="I1425" s="35">
        <f>'Vehicle Data'!$C$8</f>
        <v>185.52672000000001</v>
      </c>
      <c r="J1425" s="35">
        <f>0.5*'Vehicle Data'!$C$4*'Vehicle Data'!$C$9*'Vehicle Data'!$C$6*(Calculations!E1425^2)</f>
        <v>56.943854861111092</v>
      </c>
      <c r="K1425" s="35">
        <f>'Vehicle Data'!$C$3*G1425</f>
        <v>-1225.7777777777781</v>
      </c>
      <c r="L1425" s="35">
        <f t="shared" si="245"/>
        <v>-983.30720291666694</v>
      </c>
      <c r="M1425" s="22">
        <f t="shared" si="243"/>
        <v>0</v>
      </c>
      <c r="N1425" s="22">
        <f>SUM(M$3:M1425)</f>
        <v>6217155.5951609844</v>
      </c>
      <c r="O1425" s="22">
        <f t="shared" si="246"/>
        <v>1.7269876653224956</v>
      </c>
      <c r="P1425" s="23">
        <f t="shared" si="247"/>
        <v>-10461.296075474538</v>
      </c>
      <c r="Q1425" s="23">
        <f>SUMIF(P$3:P1425, "&lt;0")</f>
        <v>-2417123.3907374735</v>
      </c>
      <c r="R1425" s="23">
        <f t="shared" si="248"/>
        <v>0.67142316409374259</v>
      </c>
      <c r="S1425" s="20">
        <f t="shared" si="249"/>
        <v>-10461.296075474538</v>
      </c>
      <c r="T1425" s="20">
        <f t="shared" si="250"/>
        <v>-10.461296075474538</v>
      </c>
      <c r="U1425" s="20">
        <f>(0.5*'Vehicle Data'!$C$3*(E1425^2-E1424^2))/1000</f>
        <v>-12.520444444444452</v>
      </c>
      <c r="V1425" s="20">
        <f t="shared" si="252"/>
        <v>6.8020938271604869</v>
      </c>
      <c r="W1425" s="37">
        <f>SUM(V$3:V1425)/3600</f>
        <v>0.34774067078189269</v>
      </c>
      <c r="Y1425" s="3"/>
    </row>
    <row r="1426" spans="1:25" x14ac:dyDescent="0.3">
      <c r="A1426" s="10" t="s">
        <v>20</v>
      </c>
      <c r="B1426" s="10">
        <v>1423</v>
      </c>
      <c r="C1426" s="10">
        <v>401</v>
      </c>
      <c r="D1426" s="14">
        <v>35.299999999999997</v>
      </c>
      <c r="E1426" s="28">
        <f t="shared" si="244"/>
        <v>9.8055555555555554</v>
      </c>
      <c r="F1426" s="28">
        <f>SUM(E$3:E1426)</f>
        <v>14815.972222222221</v>
      </c>
      <c r="G1426" s="33">
        <f t="shared" si="253"/>
        <v>-0.55555555555555558</v>
      </c>
      <c r="H1426" s="33">
        <f t="shared" si="251"/>
        <v>0.34027777777777812</v>
      </c>
      <c r="I1426" s="35">
        <f>'Vehicle Data'!$C$8</f>
        <v>185.52672000000001</v>
      </c>
      <c r="J1426" s="35">
        <f>0.5*'Vehicle Data'!$C$4*'Vehicle Data'!$C$9*'Vehicle Data'!$C$6*(Calculations!E1426^2)</f>
        <v>48.372521527777778</v>
      </c>
      <c r="K1426" s="35">
        <f>'Vehicle Data'!$C$3*G1426</f>
        <v>-875.55555555555554</v>
      </c>
      <c r="L1426" s="35">
        <f t="shared" si="245"/>
        <v>-641.65631402777774</v>
      </c>
      <c r="M1426" s="22">
        <f t="shared" si="243"/>
        <v>0</v>
      </c>
      <c r="N1426" s="22">
        <f>SUM(M$3:M1426)</f>
        <v>6217155.5951609844</v>
      </c>
      <c r="O1426" s="22">
        <f t="shared" si="246"/>
        <v>1.7269876653224956</v>
      </c>
      <c r="P1426" s="23">
        <f t="shared" si="247"/>
        <v>-6291.7966347723759</v>
      </c>
      <c r="Q1426" s="23">
        <f>SUMIF(P$3:P1426, "&lt;0")</f>
        <v>-2423415.1873722458</v>
      </c>
      <c r="R1426" s="23">
        <f t="shared" si="248"/>
        <v>0.67317088538117942</v>
      </c>
      <c r="S1426" s="20">
        <f t="shared" si="249"/>
        <v>-6291.7966347723759</v>
      </c>
      <c r="T1426" s="20">
        <f t="shared" si="250"/>
        <v>-6.2917966347723757</v>
      </c>
      <c r="U1426" s="20">
        <f>(0.5*'Vehicle Data'!$C$3*(E1426^2-E1425^2))/1000</f>
        <v>-13.425185185185164</v>
      </c>
      <c r="V1426" s="20">
        <f t="shared" si="252"/>
        <v>0.72379259259256945</v>
      </c>
      <c r="W1426" s="37">
        <f>SUM(V$3:V1426)/3600</f>
        <v>0.34794172427983511</v>
      </c>
      <c r="Y1426" s="3"/>
    </row>
    <row r="1427" spans="1:25" x14ac:dyDescent="0.3">
      <c r="A1427" s="10" t="s">
        <v>20</v>
      </c>
      <c r="B1427" s="10">
        <v>1424</v>
      </c>
      <c r="C1427" s="10">
        <v>402</v>
      </c>
      <c r="D1427" s="14">
        <v>34.299999999999997</v>
      </c>
      <c r="E1427" s="28">
        <f t="shared" si="244"/>
        <v>9.5277777777777768</v>
      </c>
      <c r="F1427" s="28">
        <f>SUM(E$3:E1427)</f>
        <v>14825.499999999998</v>
      </c>
      <c r="G1427" s="33">
        <f t="shared" si="253"/>
        <v>-9.7222222222221627E-2</v>
      </c>
      <c r="H1427" s="33">
        <f t="shared" si="251"/>
        <v>0.41666666666666669</v>
      </c>
      <c r="I1427" s="35">
        <f>'Vehicle Data'!$C$8</f>
        <v>185.52672000000001</v>
      </c>
      <c r="J1427" s="35">
        <f>0.5*'Vehicle Data'!$C$4*'Vehicle Data'!$C$9*'Vehicle Data'!$C$6*(Calculations!E1427^2)</f>
        <v>45.670688194444438</v>
      </c>
      <c r="K1427" s="35">
        <f>'Vehicle Data'!$C$3*G1427</f>
        <v>-153.22222222222129</v>
      </c>
      <c r="L1427" s="35">
        <f t="shared" si="245"/>
        <v>77.975185972223159</v>
      </c>
      <c r="M1427" s="22">
        <f t="shared" si="243"/>
        <v>0</v>
      </c>
      <c r="N1427" s="22">
        <f>SUM(M$3:M1427)</f>
        <v>6217155.5951609844</v>
      </c>
      <c r="O1427" s="22">
        <f t="shared" si="246"/>
        <v>1.7269876653224956</v>
      </c>
      <c r="P1427" s="23">
        <f t="shared" si="247"/>
        <v>742.93024412423722</v>
      </c>
      <c r="Q1427" s="23">
        <f>SUMIF(P$3:P1427, "&lt;0")</f>
        <v>-2423415.1873722458</v>
      </c>
      <c r="R1427" s="23">
        <f t="shared" si="248"/>
        <v>0.67317088538117942</v>
      </c>
      <c r="S1427" s="20">
        <f t="shared" si="249"/>
        <v>742.93024412423722</v>
      </c>
      <c r="T1427" s="20">
        <f t="shared" si="250"/>
        <v>0.74293024412423725</v>
      </c>
      <c r="U1427" s="20">
        <f>(0.5*'Vehicle Data'!$C$3*(E1427^2-E1426^2))/1000</f>
        <v>-4.23185185185186</v>
      </c>
      <c r="V1427" s="20">
        <f t="shared" si="252"/>
        <v>0</v>
      </c>
      <c r="W1427" s="37">
        <f>SUM(V$3:V1427)/3600</f>
        <v>0.34794172427983511</v>
      </c>
      <c r="Y1427" s="3"/>
    </row>
    <row r="1428" spans="1:25" x14ac:dyDescent="0.3">
      <c r="A1428" s="10" t="s">
        <v>20</v>
      </c>
      <c r="B1428" s="10">
        <v>1425</v>
      </c>
      <c r="C1428" s="10">
        <v>403</v>
      </c>
      <c r="D1428" s="14">
        <v>34.6</v>
      </c>
      <c r="E1428" s="28">
        <f t="shared" si="244"/>
        <v>9.6111111111111107</v>
      </c>
      <c r="F1428" s="28">
        <f>SUM(E$3:E1428)</f>
        <v>14835.111111111109</v>
      </c>
      <c r="G1428" s="33">
        <f t="shared" si="253"/>
        <v>0.27777777777777779</v>
      </c>
      <c r="H1428" s="33">
        <f t="shared" si="251"/>
        <v>0.38888888888888851</v>
      </c>
      <c r="I1428" s="35">
        <f>'Vehicle Data'!$C$8</f>
        <v>185.52672000000001</v>
      </c>
      <c r="J1428" s="35">
        <f>0.5*'Vehicle Data'!$C$4*'Vehicle Data'!$C$9*'Vehicle Data'!$C$6*(Calculations!E1428^2)</f>
        <v>46.473086111111108</v>
      </c>
      <c r="K1428" s="35">
        <f>'Vehicle Data'!$C$3*G1428</f>
        <v>437.77777777777777</v>
      </c>
      <c r="L1428" s="35">
        <f t="shared" si="245"/>
        <v>669.7775838888889</v>
      </c>
      <c r="M1428" s="22">
        <f t="shared" si="243"/>
        <v>6437.3067784876539</v>
      </c>
      <c r="N1428" s="22">
        <f>SUM(M$3:M1428)</f>
        <v>6223592.9019394722</v>
      </c>
      <c r="O1428" s="22">
        <f t="shared" si="246"/>
        <v>1.7287758060942979</v>
      </c>
      <c r="P1428" s="23">
        <f t="shared" si="247"/>
        <v>0</v>
      </c>
      <c r="Q1428" s="23">
        <f>SUMIF(P$3:P1428, "&lt;0")</f>
        <v>-2423415.1873722458</v>
      </c>
      <c r="R1428" s="23">
        <f t="shared" si="248"/>
        <v>0.67317088538117942</v>
      </c>
      <c r="S1428" s="20">
        <f t="shared" si="249"/>
        <v>6437.3067784876539</v>
      </c>
      <c r="T1428" s="20">
        <f t="shared" si="250"/>
        <v>6.4373067784876543</v>
      </c>
      <c r="U1428" s="20">
        <f>(0.5*'Vehicle Data'!$C$3*(E1428^2-E1427^2))/1000</f>
        <v>1.256787037037046</v>
      </c>
      <c r="V1428" s="20">
        <f t="shared" si="252"/>
        <v>0</v>
      </c>
      <c r="W1428" s="37">
        <f>SUM(V$3:V1428)/3600</f>
        <v>0.34794172427983511</v>
      </c>
      <c r="Y1428" s="3"/>
    </row>
    <row r="1429" spans="1:25" x14ac:dyDescent="0.3">
      <c r="A1429" s="10" t="s">
        <v>20</v>
      </c>
      <c r="B1429" s="10">
        <v>1426</v>
      </c>
      <c r="C1429" s="10">
        <v>404</v>
      </c>
      <c r="D1429" s="14">
        <v>36.299999999999997</v>
      </c>
      <c r="E1429" s="28">
        <f t="shared" si="244"/>
        <v>10.083333333333332</v>
      </c>
      <c r="F1429" s="28">
        <f>SUM(E$3:E1429)</f>
        <v>14845.194444444443</v>
      </c>
      <c r="G1429" s="33">
        <f t="shared" si="253"/>
        <v>0.68055555555555536</v>
      </c>
      <c r="H1429" s="33">
        <f t="shared" si="251"/>
        <v>0.24305555555555552</v>
      </c>
      <c r="I1429" s="35">
        <f>'Vehicle Data'!$C$8</f>
        <v>185.52672000000001</v>
      </c>
      <c r="J1429" s="35">
        <f>0.5*'Vehicle Data'!$C$4*'Vehicle Data'!$C$9*'Vehicle Data'!$C$6*(Calculations!E1429^2)</f>
        <v>51.151993749999988</v>
      </c>
      <c r="K1429" s="35">
        <f>'Vehicle Data'!$C$3*G1429</f>
        <v>1072.5555555555552</v>
      </c>
      <c r="L1429" s="35">
        <f t="shared" si="245"/>
        <v>1309.2342693055552</v>
      </c>
      <c r="M1429" s="22">
        <f t="shared" si="243"/>
        <v>13201.445548831014</v>
      </c>
      <c r="N1429" s="22">
        <f>SUM(M$3:M1429)</f>
        <v>6236794.3474883027</v>
      </c>
      <c r="O1429" s="22">
        <f t="shared" si="246"/>
        <v>1.7324428743023064</v>
      </c>
      <c r="P1429" s="23">
        <f t="shared" si="247"/>
        <v>0</v>
      </c>
      <c r="Q1429" s="23">
        <f>SUMIF(P$3:P1429, "&lt;0")</f>
        <v>-2423415.1873722458</v>
      </c>
      <c r="R1429" s="23">
        <f t="shared" si="248"/>
        <v>0.67317088538117942</v>
      </c>
      <c r="S1429" s="20">
        <f t="shared" si="249"/>
        <v>13201.445548831014</v>
      </c>
      <c r="T1429" s="20">
        <f t="shared" si="250"/>
        <v>13.201445548831014</v>
      </c>
      <c r="U1429" s="20">
        <f>(0.5*'Vehicle Data'!$C$3*(E1429^2-E1428^2))/1000</f>
        <v>7.3285216049382527</v>
      </c>
      <c r="V1429" s="20">
        <f t="shared" si="252"/>
        <v>0</v>
      </c>
      <c r="W1429" s="37">
        <f>SUM(V$3:V1429)/3600</f>
        <v>0.34794172427983511</v>
      </c>
      <c r="Y1429" s="3"/>
    </row>
    <row r="1430" spans="1:25" x14ac:dyDescent="0.3">
      <c r="A1430" s="10" t="s">
        <v>20</v>
      </c>
      <c r="B1430" s="10">
        <v>1427</v>
      </c>
      <c r="C1430" s="10">
        <v>405</v>
      </c>
      <c r="D1430" s="14">
        <v>39.5</v>
      </c>
      <c r="E1430" s="28">
        <f t="shared" si="244"/>
        <v>10.972222222222221</v>
      </c>
      <c r="F1430" s="28">
        <f>SUM(E$3:E1430)</f>
        <v>14856.166666666666</v>
      </c>
      <c r="G1430" s="33">
        <f t="shared" si="253"/>
        <v>0.76388888888888884</v>
      </c>
      <c r="H1430" s="33">
        <f t="shared" si="251"/>
        <v>-0.13194444444444436</v>
      </c>
      <c r="I1430" s="35">
        <f>'Vehicle Data'!$C$8</f>
        <v>185.52672000000001</v>
      </c>
      <c r="J1430" s="35">
        <f>0.5*'Vehicle Data'!$C$4*'Vehicle Data'!$C$9*'Vehicle Data'!$C$6*(Calculations!E1430^2)</f>
        <v>60.568038194444433</v>
      </c>
      <c r="K1430" s="35">
        <f>'Vehicle Data'!$C$3*G1430</f>
        <v>1203.8888888888889</v>
      </c>
      <c r="L1430" s="35">
        <f t="shared" si="245"/>
        <v>1449.9836470833334</v>
      </c>
      <c r="M1430" s="22">
        <f t="shared" si="243"/>
        <v>15909.542794386574</v>
      </c>
      <c r="N1430" s="22">
        <f>SUM(M$3:M1430)</f>
        <v>6252703.8902826896</v>
      </c>
      <c r="O1430" s="22">
        <f t="shared" si="246"/>
        <v>1.7368621917451916</v>
      </c>
      <c r="P1430" s="23">
        <f t="shared" si="247"/>
        <v>0</v>
      </c>
      <c r="Q1430" s="23">
        <f>SUMIF(P$3:P1430, "&lt;0")</f>
        <v>-2423415.1873722458</v>
      </c>
      <c r="R1430" s="23">
        <f t="shared" si="248"/>
        <v>0.67317088538117942</v>
      </c>
      <c r="S1430" s="20">
        <f t="shared" si="249"/>
        <v>15909.542794386574</v>
      </c>
      <c r="T1430" s="20">
        <f t="shared" si="250"/>
        <v>15.909542794386574</v>
      </c>
      <c r="U1430" s="20">
        <f>(0.5*'Vehicle Data'!$C$3*(E1430^2-E1429^2))/1000</f>
        <v>14.748246913580248</v>
      </c>
      <c r="V1430" s="20">
        <f t="shared" si="252"/>
        <v>0</v>
      </c>
      <c r="W1430" s="37">
        <f>SUM(V$3:V1430)/3600</f>
        <v>0.34794172427983511</v>
      </c>
      <c r="Y1430" s="3"/>
    </row>
    <row r="1431" spans="1:25" x14ac:dyDescent="0.3">
      <c r="A1431" s="10" t="s">
        <v>20</v>
      </c>
      <c r="B1431" s="10">
        <v>1428</v>
      </c>
      <c r="C1431" s="10">
        <v>406</v>
      </c>
      <c r="D1431" s="14">
        <v>41.8</v>
      </c>
      <c r="E1431" s="28">
        <f t="shared" si="244"/>
        <v>11.611111111111111</v>
      </c>
      <c r="F1431" s="28">
        <f>SUM(E$3:E1431)</f>
        <v>14867.777777777777</v>
      </c>
      <c r="G1431" s="33">
        <f t="shared" si="253"/>
        <v>0.41666666666666663</v>
      </c>
      <c r="H1431" s="33">
        <f t="shared" si="251"/>
        <v>-0.37499999999999989</v>
      </c>
      <c r="I1431" s="35">
        <f>'Vehicle Data'!$C$8</f>
        <v>185.52672000000001</v>
      </c>
      <c r="J1431" s="35">
        <f>0.5*'Vehicle Data'!$C$4*'Vehicle Data'!$C$9*'Vehicle Data'!$C$6*(Calculations!E1431^2)</f>
        <v>67.826886111111108</v>
      </c>
      <c r="K1431" s="35">
        <f>'Vehicle Data'!$C$3*G1431</f>
        <v>656.66666666666663</v>
      </c>
      <c r="L1431" s="35">
        <f t="shared" si="245"/>
        <v>910.02027277777779</v>
      </c>
      <c r="M1431" s="22">
        <f t="shared" si="243"/>
        <v>10566.34650058642</v>
      </c>
      <c r="N1431" s="22">
        <f>SUM(M$3:M1431)</f>
        <v>6263270.2367832763</v>
      </c>
      <c r="O1431" s="22">
        <f t="shared" si="246"/>
        <v>1.7397972879953545</v>
      </c>
      <c r="P1431" s="23">
        <f t="shared" si="247"/>
        <v>0</v>
      </c>
      <c r="Q1431" s="23">
        <f>SUMIF(P$3:P1431, "&lt;0")</f>
        <v>-2423415.1873722458</v>
      </c>
      <c r="R1431" s="23">
        <f t="shared" si="248"/>
        <v>0.67317088538117942</v>
      </c>
      <c r="S1431" s="20">
        <f t="shared" si="249"/>
        <v>10566.34650058642</v>
      </c>
      <c r="T1431" s="20">
        <f t="shared" si="250"/>
        <v>10.56634650058642</v>
      </c>
      <c r="U1431" s="20">
        <f>(0.5*'Vehicle Data'!$C$3*(E1431^2-E1430^2))/1000</f>
        <v>11.369453703703721</v>
      </c>
      <c r="V1431" s="20">
        <f t="shared" si="252"/>
        <v>2.7030345679012218</v>
      </c>
      <c r="W1431" s="37">
        <f>SUM(V$3:V1431)/3600</f>
        <v>0.34869256721536318</v>
      </c>
      <c r="Y1431" s="3"/>
    </row>
    <row r="1432" spans="1:25" x14ac:dyDescent="0.3">
      <c r="A1432" s="10" t="s">
        <v>20</v>
      </c>
      <c r="B1432" s="10">
        <v>1429</v>
      </c>
      <c r="C1432" s="10">
        <v>407</v>
      </c>
      <c r="D1432" s="14">
        <v>42.5</v>
      </c>
      <c r="E1432" s="28">
        <f t="shared" si="244"/>
        <v>11.805555555555555</v>
      </c>
      <c r="F1432" s="28">
        <f>SUM(E$3:E1432)</f>
        <v>14879.583333333332</v>
      </c>
      <c r="G1432" s="33">
        <f t="shared" si="253"/>
        <v>1.3888888888889086E-2</v>
      </c>
      <c r="H1432" s="33">
        <f t="shared" si="251"/>
        <v>-0.37499999999999989</v>
      </c>
      <c r="I1432" s="35">
        <f>'Vehicle Data'!$C$8</f>
        <v>185.52672000000001</v>
      </c>
      <c r="J1432" s="35">
        <f>0.5*'Vehicle Data'!$C$4*'Vehicle Data'!$C$9*'Vehicle Data'!$C$6*(Calculations!E1432^2)</f>
        <v>70.117621527777771</v>
      </c>
      <c r="K1432" s="35">
        <f>'Vehicle Data'!$C$3*G1432</f>
        <v>21.888888888889198</v>
      </c>
      <c r="L1432" s="35">
        <f t="shared" si="245"/>
        <v>277.53323041666698</v>
      </c>
      <c r="M1432" s="22">
        <f t="shared" si="243"/>
        <v>3276.4339701967629</v>
      </c>
      <c r="N1432" s="22">
        <f>SUM(M$3:M1432)</f>
        <v>6266546.6707534734</v>
      </c>
      <c r="O1432" s="22">
        <f t="shared" si="246"/>
        <v>1.7407074085426315</v>
      </c>
      <c r="P1432" s="23">
        <f t="shared" si="247"/>
        <v>0</v>
      </c>
      <c r="Q1432" s="23">
        <f>SUMIF(P$3:P1432, "&lt;0")</f>
        <v>-2423415.1873722458</v>
      </c>
      <c r="R1432" s="23">
        <f t="shared" si="248"/>
        <v>0.67317088538117942</v>
      </c>
      <c r="S1432" s="20">
        <f t="shared" si="249"/>
        <v>3276.4339701967629</v>
      </c>
      <c r="T1432" s="20">
        <f t="shared" si="250"/>
        <v>3.2764339701967629</v>
      </c>
      <c r="U1432" s="20">
        <f>(0.5*'Vehicle Data'!$C$3*(E1432^2-E1431^2))/1000</f>
        <v>3.5879537037036981</v>
      </c>
      <c r="V1432" s="20">
        <f t="shared" si="252"/>
        <v>6.2252000000000187</v>
      </c>
      <c r="W1432" s="37">
        <f>SUM(V$3:V1432)/3600</f>
        <v>0.3504217894375854</v>
      </c>
      <c r="Y1432" s="3"/>
    </row>
    <row r="1433" spans="1:25" x14ac:dyDescent="0.3">
      <c r="A1433" s="10" t="s">
        <v>20</v>
      </c>
      <c r="B1433" s="10">
        <v>1430</v>
      </c>
      <c r="C1433" s="10">
        <v>408</v>
      </c>
      <c r="D1433" s="14">
        <v>41.9</v>
      </c>
      <c r="E1433" s="28">
        <f t="shared" si="244"/>
        <v>11.638888888888888</v>
      </c>
      <c r="F1433" s="28">
        <f>SUM(E$3:E1433)</f>
        <v>14891.222222222221</v>
      </c>
      <c r="G1433" s="33">
        <f t="shared" si="253"/>
        <v>-0.33333333333333315</v>
      </c>
      <c r="H1433" s="33">
        <f t="shared" si="251"/>
        <v>-0.37499999999999989</v>
      </c>
      <c r="I1433" s="35">
        <f>'Vehicle Data'!$C$8</f>
        <v>185.52672000000001</v>
      </c>
      <c r="J1433" s="35">
        <f>0.5*'Vehicle Data'!$C$4*'Vehicle Data'!$C$9*'Vehicle Data'!$C$6*(Calculations!E1433^2)</f>
        <v>68.151804861111103</v>
      </c>
      <c r="K1433" s="35">
        <f>'Vehicle Data'!$C$3*G1433</f>
        <v>-525.33333333333303</v>
      </c>
      <c r="L1433" s="35">
        <f t="shared" si="245"/>
        <v>-271.65480847222193</v>
      </c>
      <c r="M1433" s="22">
        <f t="shared" si="243"/>
        <v>0</v>
      </c>
      <c r="N1433" s="22">
        <f>SUM(M$3:M1433)</f>
        <v>6266546.6707534734</v>
      </c>
      <c r="O1433" s="22">
        <f t="shared" si="246"/>
        <v>1.7407074085426315</v>
      </c>
      <c r="P1433" s="23">
        <f t="shared" si="247"/>
        <v>-3161.7601319405826</v>
      </c>
      <c r="Q1433" s="23">
        <f>SUMIF(P$3:P1433, "&lt;0")</f>
        <v>-2426576.9475041865</v>
      </c>
      <c r="R1433" s="23">
        <f t="shared" si="248"/>
        <v>0.67404915208449623</v>
      </c>
      <c r="S1433" s="20">
        <f t="shared" si="249"/>
        <v>-3161.7601319405826</v>
      </c>
      <c r="T1433" s="20">
        <f t="shared" si="250"/>
        <v>-3.1617601319405826</v>
      </c>
      <c r="U1433" s="20">
        <f>(0.5*'Vehicle Data'!$C$3*(E1433^2-E1432^2))/1000</f>
        <v>-3.0790370370370459</v>
      </c>
      <c r="V1433" s="20">
        <f t="shared" si="252"/>
        <v>5.3335925925925949</v>
      </c>
      <c r="W1433" s="37">
        <f>SUM(V$3:V1433)/3600</f>
        <v>0.35190334293552783</v>
      </c>
      <c r="Y1433" s="3"/>
    </row>
    <row r="1434" spans="1:25" x14ac:dyDescent="0.3">
      <c r="A1434" s="10" t="s">
        <v>20</v>
      </c>
      <c r="B1434" s="10">
        <v>1431</v>
      </c>
      <c r="C1434" s="10">
        <v>409</v>
      </c>
      <c r="D1434" s="14">
        <v>40.1</v>
      </c>
      <c r="E1434" s="28">
        <f t="shared" si="244"/>
        <v>11.138888888888889</v>
      </c>
      <c r="F1434" s="28">
        <f>SUM(E$3:E1434)</f>
        <v>14902.361111111109</v>
      </c>
      <c r="G1434" s="33">
        <f t="shared" si="253"/>
        <v>-0.73611111111111072</v>
      </c>
      <c r="H1434" s="33">
        <f t="shared" si="251"/>
        <v>-0.44444444444444459</v>
      </c>
      <c r="I1434" s="35">
        <f>'Vehicle Data'!$C$8</f>
        <v>185.52672000000001</v>
      </c>
      <c r="J1434" s="35">
        <f>0.5*'Vehicle Data'!$C$4*'Vehicle Data'!$C$9*'Vehicle Data'!$C$6*(Calculations!E1434^2)</f>
        <v>62.422054861111114</v>
      </c>
      <c r="K1434" s="35">
        <f>'Vehicle Data'!$C$3*G1434</f>
        <v>-1160.1111111111104</v>
      </c>
      <c r="L1434" s="35">
        <f t="shared" si="245"/>
        <v>-912.16233624999927</v>
      </c>
      <c r="M1434" s="22">
        <f t="shared" si="243"/>
        <v>0</v>
      </c>
      <c r="N1434" s="22">
        <f>SUM(M$3:M1434)</f>
        <v>6266546.6707534734</v>
      </c>
      <c r="O1434" s="22">
        <f t="shared" si="246"/>
        <v>1.7407074085426315</v>
      </c>
      <c r="P1434" s="23">
        <f t="shared" si="247"/>
        <v>-10160.474912118048</v>
      </c>
      <c r="Q1434" s="23">
        <f>SUMIF(P$3:P1434, "&lt;0")</f>
        <v>-2436737.4224163047</v>
      </c>
      <c r="R1434" s="23">
        <f t="shared" si="248"/>
        <v>0.6768715062267513</v>
      </c>
      <c r="S1434" s="20">
        <f t="shared" si="249"/>
        <v>-10160.474912118048</v>
      </c>
      <c r="T1434" s="20">
        <f t="shared" si="250"/>
        <v>-10.160474912118049</v>
      </c>
      <c r="U1434" s="20">
        <f>(0.5*'Vehicle Data'!$C$3*(E1434^2-E1433^2))/1000</f>
        <v>-8.9744444444444191</v>
      </c>
      <c r="V1434" s="20">
        <f t="shared" si="252"/>
        <v>4.7163259259258989</v>
      </c>
      <c r="W1434" s="37">
        <f>SUM(V$3:V1434)/3600</f>
        <v>0.35321343347050721</v>
      </c>
      <c r="Y1434" s="3"/>
    </row>
    <row r="1435" spans="1:25" x14ac:dyDescent="0.3">
      <c r="A1435" s="10" t="s">
        <v>20</v>
      </c>
      <c r="B1435" s="10">
        <v>1432</v>
      </c>
      <c r="C1435" s="10">
        <v>410</v>
      </c>
      <c r="D1435" s="14">
        <v>36.6</v>
      </c>
      <c r="E1435" s="28">
        <f t="shared" si="244"/>
        <v>10.166666666666666</v>
      </c>
      <c r="F1435" s="28">
        <f>SUM(E$3:E1435)</f>
        <v>14912.527777777776</v>
      </c>
      <c r="G1435" s="33">
        <f t="shared" si="253"/>
        <v>-1.2222222222222223</v>
      </c>
      <c r="H1435" s="33">
        <f t="shared" si="251"/>
        <v>-0.3680555555555558</v>
      </c>
      <c r="I1435" s="35">
        <f>'Vehicle Data'!$C$8</f>
        <v>185.52672000000001</v>
      </c>
      <c r="J1435" s="35">
        <f>0.5*'Vehicle Data'!$C$4*'Vehicle Data'!$C$9*'Vehicle Data'!$C$6*(Calculations!E1435^2)</f>
        <v>52.000974999999997</v>
      </c>
      <c r="K1435" s="35">
        <f>'Vehicle Data'!$C$3*G1435</f>
        <v>-1926.2222222222224</v>
      </c>
      <c r="L1435" s="35">
        <f t="shared" si="245"/>
        <v>-1688.6945272222224</v>
      </c>
      <c r="M1435" s="22">
        <f t="shared" si="243"/>
        <v>0</v>
      </c>
      <c r="N1435" s="22">
        <f>SUM(M$3:M1435)</f>
        <v>6266546.6707534734</v>
      </c>
      <c r="O1435" s="22">
        <f t="shared" si="246"/>
        <v>1.7407074085426315</v>
      </c>
      <c r="P1435" s="23">
        <f t="shared" si="247"/>
        <v>-17168.394360092592</v>
      </c>
      <c r="Q1435" s="23">
        <f>SUMIF(P$3:P1435, "&lt;0")</f>
        <v>-2453905.8167763972</v>
      </c>
      <c r="R1435" s="23">
        <f t="shared" si="248"/>
        <v>0.68164050466011028</v>
      </c>
      <c r="S1435" s="20">
        <f t="shared" si="249"/>
        <v>-17168.394360092592</v>
      </c>
      <c r="T1435" s="20">
        <f t="shared" si="250"/>
        <v>-17.168394360092591</v>
      </c>
      <c r="U1435" s="20">
        <f>(0.5*'Vehicle Data'!$C$3*(E1435^2-E1434^2))/1000</f>
        <v>-16.322422839506189</v>
      </c>
      <c r="V1435" s="20">
        <f t="shared" si="252"/>
        <v>5.8783827160494155</v>
      </c>
      <c r="W1435" s="37">
        <f>SUM(V$3:V1435)/3600</f>
        <v>0.35484631755829871</v>
      </c>
      <c r="Y1435" s="3"/>
    </row>
    <row r="1436" spans="1:25" x14ac:dyDescent="0.3">
      <c r="A1436" s="10" t="s">
        <v>20</v>
      </c>
      <c r="B1436" s="10">
        <v>1433</v>
      </c>
      <c r="C1436" s="10">
        <v>411</v>
      </c>
      <c r="D1436" s="14">
        <v>31.3</v>
      </c>
      <c r="E1436" s="28">
        <f t="shared" si="244"/>
        <v>8.6944444444444446</v>
      </c>
      <c r="F1436" s="28">
        <f>SUM(E$3:E1436)</f>
        <v>14921.222222222221</v>
      </c>
      <c r="G1436" s="33">
        <f t="shared" si="253"/>
        <v>-1.4722222222222223</v>
      </c>
      <c r="H1436" s="33">
        <f t="shared" si="251"/>
        <v>-0.13194444444444431</v>
      </c>
      <c r="I1436" s="35">
        <f>'Vehicle Data'!$C$8</f>
        <v>185.52672000000001</v>
      </c>
      <c r="J1436" s="35">
        <f>0.5*'Vehicle Data'!$C$4*'Vehicle Data'!$C$9*'Vehicle Data'!$C$6*(Calculations!E1436^2)</f>
        <v>38.031021527777781</v>
      </c>
      <c r="K1436" s="35">
        <f>'Vehicle Data'!$C$3*G1436</f>
        <v>-2320.2222222222222</v>
      </c>
      <c r="L1436" s="35">
        <f t="shared" si="245"/>
        <v>-2096.6644806944441</v>
      </c>
      <c r="M1436" s="22">
        <f t="shared" si="243"/>
        <v>0</v>
      </c>
      <c r="N1436" s="22">
        <f>SUM(M$3:M1436)</f>
        <v>6266546.6707534734</v>
      </c>
      <c r="O1436" s="22">
        <f t="shared" si="246"/>
        <v>1.7407074085426315</v>
      </c>
      <c r="P1436" s="23">
        <f t="shared" si="247"/>
        <v>-18229.332846037807</v>
      </c>
      <c r="Q1436" s="23">
        <f>SUMIF(P$3:P1436, "&lt;0")</f>
        <v>-2472135.1496224348</v>
      </c>
      <c r="R1436" s="23">
        <f t="shared" si="248"/>
        <v>0.68670420822845413</v>
      </c>
      <c r="S1436" s="20">
        <f t="shared" si="249"/>
        <v>-18229.332846037807</v>
      </c>
      <c r="T1436" s="20">
        <f t="shared" si="250"/>
        <v>-18.229332846037806</v>
      </c>
      <c r="U1436" s="20">
        <f>(0.5*'Vehicle Data'!$C$3*(E1436^2-E1435^2))/1000</f>
        <v>-21.880984567901219</v>
      </c>
      <c r="V1436" s="20">
        <f t="shared" si="252"/>
        <v>4.4468493827160245</v>
      </c>
      <c r="W1436" s="37">
        <f>SUM(V$3:V1436)/3600</f>
        <v>0.35608155349794207</v>
      </c>
      <c r="Y1436" s="3"/>
    </row>
    <row r="1437" spans="1:25" x14ac:dyDescent="0.3">
      <c r="A1437" s="10" t="s">
        <v>20</v>
      </c>
      <c r="B1437" s="10">
        <v>1434</v>
      </c>
      <c r="C1437" s="10">
        <v>412</v>
      </c>
      <c r="D1437" s="14">
        <v>26</v>
      </c>
      <c r="E1437" s="28">
        <f t="shared" si="244"/>
        <v>7.2222222222222223</v>
      </c>
      <c r="F1437" s="28">
        <f>SUM(E$3:E1437)</f>
        <v>14928.444444444443</v>
      </c>
      <c r="G1437" s="33">
        <f t="shared" si="253"/>
        <v>-1.4861111111111109</v>
      </c>
      <c r="H1437" s="33">
        <f t="shared" si="251"/>
        <v>0.25694444444444459</v>
      </c>
      <c r="I1437" s="35">
        <f>'Vehicle Data'!$C$8</f>
        <v>185.52672000000001</v>
      </c>
      <c r="J1437" s="35">
        <f>0.5*'Vehicle Data'!$C$4*'Vehicle Data'!$C$9*'Vehicle Data'!$C$6*(Calculations!E1437^2)</f>
        <v>26.241944444444442</v>
      </c>
      <c r="K1437" s="35">
        <f>'Vehicle Data'!$C$3*G1437</f>
        <v>-2342.1111111111109</v>
      </c>
      <c r="L1437" s="35">
        <f t="shared" si="245"/>
        <v>-2130.3424466666665</v>
      </c>
      <c r="M1437" s="22">
        <f t="shared" si="243"/>
        <v>0</v>
      </c>
      <c r="N1437" s="22">
        <f>SUM(M$3:M1437)</f>
        <v>6266546.6707534734</v>
      </c>
      <c r="O1437" s="22">
        <f t="shared" si="246"/>
        <v>1.7407074085426315</v>
      </c>
      <c r="P1437" s="23">
        <f t="shared" si="247"/>
        <v>-15385.806559259259</v>
      </c>
      <c r="Q1437" s="23">
        <f>SUMIF(P$3:P1437, "&lt;0")</f>
        <v>-2487520.9561816938</v>
      </c>
      <c r="R1437" s="23">
        <f t="shared" si="248"/>
        <v>0.69097804338380386</v>
      </c>
      <c r="S1437" s="20">
        <f t="shared" si="249"/>
        <v>-15385.806559259259</v>
      </c>
      <c r="T1437" s="20">
        <f t="shared" si="250"/>
        <v>-15.38580655925926</v>
      </c>
      <c r="U1437" s="20">
        <f>(0.5*'Vehicle Data'!$C$3*(E1437^2-E1436^2))/1000</f>
        <v>-18.465101851851863</v>
      </c>
      <c r="V1437" s="20">
        <f t="shared" si="252"/>
        <v>0</v>
      </c>
      <c r="W1437" s="37">
        <f>SUM(V$3:V1437)/3600</f>
        <v>0.35608155349794207</v>
      </c>
      <c r="Y1437" s="3"/>
    </row>
    <row r="1438" spans="1:25" x14ac:dyDescent="0.3">
      <c r="A1438" s="10" t="s">
        <v>20</v>
      </c>
      <c r="B1438" s="10">
        <v>1435</v>
      </c>
      <c r="C1438" s="10">
        <v>413</v>
      </c>
      <c r="D1438" s="14">
        <v>20.6</v>
      </c>
      <c r="E1438" s="28">
        <f t="shared" si="244"/>
        <v>5.7222222222222223</v>
      </c>
      <c r="F1438" s="28">
        <f>SUM(E$3:E1438)</f>
        <v>14934.166666666666</v>
      </c>
      <c r="G1438" s="33">
        <f t="shared" si="253"/>
        <v>-0.95833333333333315</v>
      </c>
      <c r="H1438" s="33">
        <f t="shared" si="251"/>
        <v>0.68055555555555536</v>
      </c>
      <c r="I1438" s="35">
        <f>'Vehicle Data'!$C$8</f>
        <v>185.52672000000001</v>
      </c>
      <c r="J1438" s="35">
        <f>0.5*'Vehicle Data'!$C$4*'Vehicle Data'!$C$9*'Vehicle Data'!$C$6*(Calculations!E1438^2)</f>
        <v>16.473419444444446</v>
      </c>
      <c r="K1438" s="35">
        <f>'Vehicle Data'!$C$3*G1438</f>
        <v>-1510.333333333333</v>
      </c>
      <c r="L1438" s="35">
        <f t="shared" si="245"/>
        <v>-1308.3331938888887</v>
      </c>
      <c r="M1438" s="22">
        <f t="shared" si="243"/>
        <v>0</v>
      </c>
      <c r="N1438" s="22">
        <f>SUM(M$3:M1438)</f>
        <v>6266546.6707534734</v>
      </c>
      <c r="O1438" s="22">
        <f t="shared" si="246"/>
        <v>1.7407074085426315</v>
      </c>
      <c r="P1438" s="23">
        <f t="shared" si="247"/>
        <v>-7486.573276141974</v>
      </c>
      <c r="Q1438" s="23">
        <f>SUMIF(P$3:P1438, "&lt;0")</f>
        <v>-2495007.5294578359</v>
      </c>
      <c r="R1438" s="23">
        <f t="shared" si="248"/>
        <v>0.6930576470716211</v>
      </c>
      <c r="S1438" s="20">
        <f t="shared" si="249"/>
        <v>-7486.573276141974</v>
      </c>
      <c r="T1438" s="20">
        <f t="shared" si="250"/>
        <v>-7.4865732761419741</v>
      </c>
      <c r="U1438" s="20">
        <f>(0.5*'Vehicle Data'!$C$3*(E1438^2-E1437^2))/1000</f>
        <v>-15.300333333333333</v>
      </c>
      <c r="V1438" s="20">
        <f t="shared" si="252"/>
        <v>0</v>
      </c>
      <c r="W1438" s="37">
        <f>SUM(V$3:V1438)/3600</f>
        <v>0.35608155349794207</v>
      </c>
      <c r="Y1438" s="3"/>
    </row>
    <row r="1439" spans="1:25" x14ac:dyDescent="0.3">
      <c r="A1439" s="10" t="s">
        <v>20</v>
      </c>
      <c r="B1439" s="10">
        <v>1436</v>
      </c>
      <c r="C1439" s="10">
        <v>414</v>
      </c>
      <c r="D1439" s="14">
        <v>19.100000000000001</v>
      </c>
      <c r="E1439" s="28">
        <f t="shared" si="244"/>
        <v>5.3055555555555562</v>
      </c>
      <c r="F1439" s="28">
        <f>SUM(E$3:E1439)</f>
        <v>14939.472222222221</v>
      </c>
      <c r="G1439" s="33">
        <f t="shared" si="253"/>
        <v>-0.12500000000000031</v>
      </c>
      <c r="H1439" s="33">
        <f t="shared" si="251"/>
        <v>0.61805555555555547</v>
      </c>
      <c r="I1439" s="35">
        <f>'Vehicle Data'!$C$8</f>
        <v>185.52672000000001</v>
      </c>
      <c r="J1439" s="35">
        <f>0.5*'Vehicle Data'!$C$4*'Vehicle Data'!$C$9*'Vehicle Data'!$C$6*(Calculations!E1439^2)</f>
        <v>14.161721527777782</v>
      </c>
      <c r="K1439" s="35">
        <f>'Vehicle Data'!$C$3*G1439</f>
        <v>-197.00000000000048</v>
      </c>
      <c r="L1439" s="35">
        <f t="shared" si="245"/>
        <v>2.6884415277773144</v>
      </c>
      <c r="M1439" s="22">
        <f t="shared" si="243"/>
        <v>0</v>
      </c>
      <c r="N1439" s="22">
        <f>SUM(M$3:M1439)</f>
        <v>6266546.6707534734</v>
      </c>
      <c r="O1439" s="22">
        <f t="shared" si="246"/>
        <v>1.7407074085426315</v>
      </c>
      <c r="P1439" s="23">
        <f t="shared" si="247"/>
        <v>14.263675883485197</v>
      </c>
      <c r="Q1439" s="23">
        <f>SUMIF(P$3:P1439, "&lt;0")</f>
        <v>-2495007.5294578359</v>
      </c>
      <c r="R1439" s="23">
        <f t="shared" si="248"/>
        <v>0.6930576470716211</v>
      </c>
      <c r="S1439" s="20">
        <f t="shared" si="249"/>
        <v>14.263675883485197</v>
      </c>
      <c r="T1439" s="20">
        <f t="shared" si="250"/>
        <v>1.4263675883485196E-2</v>
      </c>
      <c r="U1439" s="20">
        <f>(0.5*'Vehicle Data'!$C$3*(E1439^2-E1438^2))/1000</f>
        <v>-3.6207870370370321</v>
      </c>
      <c r="V1439" s="20">
        <f t="shared" si="252"/>
        <v>0</v>
      </c>
      <c r="W1439" s="37">
        <f>SUM(V$3:V1439)/3600</f>
        <v>0.35608155349794207</v>
      </c>
      <c r="Y1439" s="3"/>
    </row>
    <row r="1440" spans="1:25" x14ac:dyDescent="0.3">
      <c r="A1440" s="10" t="s">
        <v>20</v>
      </c>
      <c r="B1440" s="10">
        <v>1437</v>
      </c>
      <c r="C1440" s="10">
        <v>415</v>
      </c>
      <c r="D1440" s="14">
        <v>19.7</v>
      </c>
      <c r="E1440" s="28">
        <f t="shared" si="244"/>
        <v>5.4722222222222223</v>
      </c>
      <c r="F1440" s="28">
        <f>SUM(E$3:E1440)</f>
        <v>14944.944444444443</v>
      </c>
      <c r="G1440" s="33">
        <f t="shared" si="253"/>
        <v>0.27777777777777779</v>
      </c>
      <c r="H1440" s="33">
        <f t="shared" si="251"/>
        <v>0.22222222222222243</v>
      </c>
      <c r="I1440" s="35">
        <f>'Vehicle Data'!$C$8</f>
        <v>185.52672000000001</v>
      </c>
      <c r="J1440" s="35">
        <f>0.5*'Vehicle Data'!$C$4*'Vehicle Data'!$C$9*'Vehicle Data'!$C$6*(Calculations!E1440^2)</f>
        <v>15.065438194444445</v>
      </c>
      <c r="K1440" s="35">
        <f>'Vehicle Data'!$C$3*G1440</f>
        <v>437.77777777777777</v>
      </c>
      <c r="L1440" s="35">
        <f t="shared" si="245"/>
        <v>638.36993597222227</v>
      </c>
      <c r="M1440" s="22">
        <f t="shared" si="243"/>
        <v>3493.302149625772</v>
      </c>
      <c r="N1440" s="22">
        <f>SUM(M$3:M1440)</f>
        <v>6270039.9729030989</v>
      </c>
      <c r="O1440" s="22">
        <f t="shared" si="246"/>
        <v>1.7416777702508608</v>
      </c>
      <c r="P1440" s="23">
        <f t="shared" si="247"/>
        <v>0</v>
      </c>
      <c r="Q1440" s="23">
        <f>SUMIF(P$3:P1440, "&lt;0")</f>
        <v>-2495007.5294578359</v>
      </c>
      <c r="R1440" s="23">
        <f t="shared" si="248"/>
        <v>0.6930576470716211</v>
      </c>
      <c r="S1440" s="20">
        <f t="shared" si="249"/>
        <v>3493.302149625772</v>
      </c>
      <c r="T1440" s="20">
        <f t="shared" si="250"/>
        <v>3.4933021496257721</v>
      </c>
      <c r="U1440" s="20">
        <f>(0.5*'Vehicle Data'!$C$3*(E1440^2-E1439^2))/1000</f>
        <v>1.4154814814814769</v>
      </c>
      <c r="V1440" s="20">
        <f t="shared" si="252"/>
        <v>0</v>
      </c>
      <c r="W1440" s="37">
        <f>SUM(V$3:V1440)/3600</f>
        <v>0.35608155349794207</v>
      </c>
      <c r="Y1440" s="3"/>
    </row>
    <row r="1441" spans="1:25" x14ac:dyDescent="0.3">
      <c r="A1441" s="10" t="s">
        <v>20</v>
      </c>
      <c r="B1441" s="10">
        <v>1438</v>
      </c>
      <c r="C1441" s="10">
        <v>416</v>
      </c>
      <c r="D1441" s="14">
        <v>21.1</v>
      </c>
      <c r="E1441" s="28">
        <f t="shared" si="244"/>
        <v>5.8611111111111116</v>
      </c>
      <c r="F1441" s="28">
        <f>SUM(E$3:E1441)</f>
        <v>14950.805555555555</v>
      </c>
      <c r="G1441" s="33">
        <f t="shared" si="253"/>
        <v>0.31944444444444453</v>
      </c>
      <c r="H1441" s="33">
        <f t="shared" si="251"/>
        <v>-6.9444444444444448E-2</v>
      </c>
      <c r="I1441" s="35">
        <f>'Vehicle Data'!$C$8</f>
        <v>185.52672000000001</v>
      </c>
      <c r="J1441" s="35">
        <f>0.5*'Vehicle Data'!$C$4*'Vehicle Data'!$C$9*'Vehicle Data'!$C$6*(Calculations!E1441^2)</f>
        <v>17.282804861111114</v>
      </c>
      <c r="K1441" s="35">
        <f>'Vehicle Data'!$C$3*G1441</f>
        <v>503.44444444444457</v>
      </c>
      <c r="L1441" s="35">
        <f t="shared" si="245"/>
        <v>706.25396930555576</v>
      </c>
      <c r="M1441" s="22">
        <f t="shared" si="243"/>
        <v>4139.4329867631186</v>
      </c>
      <c r="N1441" s="22">
        <f>SUM(M$3:M1441)</f>
        <v>6274179.4058898622</v>
      </c>
      <c r="O1441" s="22">
        <f t="shared" si="246"/>
        <v>1.742827612747184</v>
      </c>
      <c r="P1441" s="23">
        <f t="shared" si="247"/>
        <v>0</v>
      </c>
      <c r="Q1441" s="23">
        <f>SUMIF(P$3:P1441, "&lt;0")</f>
        <v>-2495007.5294578359</v>
      </c>
      <c r="R1441" s="23">
        <f t="shared" si="248"/>
        <v>0.6930576470716211</v>
      </c>
      <c r="S1441" s="20">
        <f t="shared" si="249"/>
        <v>4139.4329867631186</v>
      </c>
      <c r="T1441" s="20">
        <f t="shared" si="250"/>
        <v>4.1394329867631185</v>
      </c>
      <c r="U1441" s="20">
        <f>(0.5*'Vehicle Data'!$C$3*(E1441^2-E1440^2))/1000</f>
        <v>3.473037037037038</v>
      </c>
      <c r="V1441" s="20">
        <f t="shared" si="252"/>
        <v>0</v>
      </c>
      <c r="W1441" s="37">
        <f>SUM(V$3:V1441)/3600</f>
        <v>0.35608155349794207</v>
      </c>
      <c r="Y1441" s="3"/>
    </row>
    <row r="1442" spans="1:25" x14ac:dyDescent="0.3">
      <c r="A1442" s="10" t="s">
        <v>20</v>
      </c>
      <c r="B1442" s="10">
        <v>1439</v>
      </c>
      <c r="C1442" s="10">
        <v>417</v>
      </c>
      <c r="D1442" s="14">
        <v>22</v>
      </c>
      <c r="E1442" s="28">
        <f t="shared" si="244"/>
        <v>6.1111111111111107</v>
      </c>
      <c r="F1442" s="28">
        <f>SUM(E$3:E1442)</f>
        <v>14956.916666666666</v>
      </c>
      <c r="G1442" s="33">
        <f t="shared" si="253"/>
        <v>0.1388888888888889</v>
      </c>
      <c r="H1442" s="33">
        <f t="shared" si="251"/>
        <v>-0.20138888888888903</v>
      </c>
      <c r="I1442" s="35">
        <f>'Vehicle Data'!$C$8</f>
        <v>185.52672000000001</v>
      </c>
      <c r="J1442" s="35">
        <f>0.5*'Vehicle Data'!$C$4*'Vehicle Data'!$C$9*'Vehicle Data'!$C$6*(Calculations!E1442^2)</f>
        <v>18.788611111111109</v>
      </c>
      <c r="K1442" s="35">
        <f>'Vehicle Data'!$C$3*G1442</f>
        <v>218.88888888888889</v>
      </c>
      <c r="L1442" s="35">
        <f t="shared" si="245"/>
        <v>423.20421999999996</v>
      </c>
      <c r="M1442" s="22">
        <f t="shared" si="243"/>
        <v>2586.2480111111108</v>
      </c>
      <c r="N1442" s="22">
        <f>SUM(M$3:M1442)</f>
        <v>6276765.6539009735</v>
      </c>
      <c r="O1442" s="22">
        <f t="shared" si="246"/>
        <v>1.7435460149724926</v>
      </c>
      <c r="P1442" s="23">
        <f t="shared" si="247"/>
        <v>0</v>
      </c>
      <c r="Q1442" s="23">
        <f>SUMIF(P$3:P1442, "&lt;0")</f>
        <v>-2495007.5294578359</v>
      </c>
      <c r="R1442" s="23">
        <f t="shared" si="248"/>
        <v>0.6930576470716211</v>
      </c>
      <c r="S1442" s="20">
        <f t="shared" si="249"/>
        <v>2586.2480111111108</v>
      </c>
      <c r="T1442" s="20">
        <f t="shared" si="250"/>
        <v>2.586248011111111</v>
      </c>
      <c r="U1442" s="20">
        <f>(0.5*'Vehicle Data'!$C$3*(E1442^2-E1441^2))/1000</f>
        <v>2.3585277777777733</v>
      </c>
      <c r="V1442" s="20">
        <f t="shared" si="252"/>
        <v>0.89160740740741184</v>
      </c>
      <c r="W1442" s="37">
        <f>SUM(V$3:V1442)/3600</f>
        <v>0.35632922222222191</v>
      </c>
      <c r="Y1442" s="3"/>
    </row>
    <row r="1443" spans="1:25" x14ac:dyDescent="0.3">
      <c r="A1443" s="10" t="s">
        <v>20</v>
      </c>
      <c r="B1443" s="10">
        <v>1440</v>
      </c>
      <c r="C1443" s="10">
        <v>418</v>
      </c>
      <c r="D1443" s="14">
        <v>22.1</v>
      </c>
      <c r="E1443" s="28">
        <f t="shared" si="244"/>
        <v>6.1388888888888893</v>
      </c>
      <c r="F1443" s="28">
        <f>SUM(E$3:E1443)</f>
        <v>14963.055555555555</v>
      </c>
      <c r="G1443" s="33">
        <f t="shared" si="253"/>
        <v>-8.3333333333333523E-2</v>
      </c>
      <c r="H1443" s="33">
        <f t="shared" si="251"/>
        <v>-0.24305555555555555</v>
      </c>
      <c r="I1443" s="35">
        <f>'Vehicle Data'!$C$8</f>
        <v>185.52672000000001</v>
      </c>
      <c r="J1443" s="35">
        <f>0.5*'Vehicle Data'!$C$4*'Vehicle Data'!$C$9*'Vehicle Data'!$C$6*(Calculations!E1443^2)</f>
        <v>18.959804861111113</v>
      </c>
      <c r="K1443" s="35">
        <f>'Vehicle Data'!$C$3*G1443</f>
        <v>-131.33333333333363</v>
      </c>
      <c r="L1443" s="35">
        <f t="shared" si="245"/>
        <v>73.153191527777494</v>
      </c>
      <c r="M1443" s="22">
        <f t="shared" si="243"/>
        <v>0</v>
      </c>
      <c r="N1443" s="22">
        <f>SUM(M$3:M1443)</f>
        <v>6276765.6539009735</v>
      </c>
      <c r="O1443" s="22">
        <f t="shared" si="246"/>
        <v>1.7435460149724926</v>
      </c>
      <c r="P1443" s="23">
        <f t="shared" si="247"/>
        <v>449.0793146566341</v>
      </c>
      <c r="Q1443" s="23">
        <f>SUMIF(P$3:P1443, "&lt;0")</f>
        <v>-2495007.5294578359</v>
      </c>
      <c r="R1443" s="23">
        <f t="shared" si="248"/>
        <v>0.6930576470716211</v>
      </c>
      <c r="S1443" s="20">
        <f t="shared" si="249"/>
        <v>449.0793146566341</v>
      </c>
      <c r="T1443" s="20">
        <f t="shared" si="250"/>
        <v>0.44907931465663409</v>
      </c>
      <c r="U1443" s="20">
        <f>(0.5*'Vehicle Data'!$C$3*(E1443^2-E1442^2))/1000</f>
        <v>0.26813888888889509</v>
      </c>
      <c r="V1443" s="20">
        <f t="shared" si="252"/>
        <v>1.6723111111111029</v>
      </c>
      <c r="W1443" s="37">
        <f>SUM(V$3:V1443)/3600</f>
        <v>0.35679375308641947</v>
      </c>
      <c r="Y1443" s="3"/>
    </row>
    <row r="1444" spans="1:25" x14ac:dyDescent="0.3">
      <c r="A1444" s="10" t="s">
        <v>20</v>
      </c>
      <c r="B1444" s="10">
        <v>1441</v>
      </c>
      <c r="C1444" s="10">
        <v>419</v>
      </c>
      <c r="D1444" s="14">
        <v>21.4</v>
      </c>
      <c r="E1444" s="28">
        <f t="shared" si="244"/>
        <v>5.9444444444444438</v>
      </c>
      <c r="F1444" s="28">
        <f>SUM(E$3:E1444)</f>
        <v>14969</v>
      </c>
      <c r="G1444" s="33">
        <f t="shared" si="253"/>
        <v>-0.34722222222222221</v>
      </c>
      <c r="H1444" s="33">
        <f t="shared" si="251"/>
        <v>-0.17361111111111086</v>
      </c>
      <c r="I1444" s="35">
        <f>'Vehicle Data'!$C$8</f>
        <v>185.52672000000001</v>
      </c>
      <c r="J1444" s="35">
        <f>0.5*'Vehicle Data'!$C$4*'Vehicle Data'!$C$9*'Vehicle Data'!$C$6*(Calculations!E1444^2)</f>
        <v>17.777752777777774</v>
      </c>
      <c r="K1444" s="35">
        <f>'Vehicle Data'!$C$3*G1444</f>
        <v>-547.22222222222217</v>
      </c>
      <c r="L1444" s="35">
        <f t="shared" si="245"/>
        <v>-343.91774944444438</v>
      </c>
      <c r="M1444" s="22">
        <f t="shared" si="243"/>
        <v>0</v>
      </c>
      <c r="N1444" s="22">
        <f>SUM(M$3:M1444)</f>
        <v>6276765.6539009735</v>
      </c>
      <c r="O1444" s="22">
        <f t="shared" si="246"/>
        <v>1.7435460149724926</v>
      </c>
      <c r="P1444" s="23">
        <f t="shared" si="247"/>
        <v>-2044.3999550308636</v>
      </c>
      <c r="Q1444" s="23">
        <f>SUMIF(P$3:P1444, "&lt;0")</f>
        <v>-2497051.9294128669</v>
      </c>
      <c r="R1444" s="23">
        <f t="shared" si="248"/>
        <v>0.69362553594801857</v>
      </c>
      <c r="S1444" s="20">
        <f t="shared" si="249"/>
        <v>-2044.3999550308636</v>
      </c>
      <c r="T1444" s="20">
        <f t="shared" si="250"/>
        <v>-2.0443999550308636</v>
      </c>
      <c r="U1444" s="20">
        <f>(0.5*'Vehicle Data'!$C$3*(E1444^2-E1443^2))/1000</f>
        <v>-1.8514351851851973</v>
      </c>
      <c r="V1444" s="20">
        <f t="shared" si="252"/>
        <v>1.6956592592592739</v>
      </c>
      <c r="W1444" s="37">
        <f>SUM(V$3:V1444)/3600</f>
        <v>0.35726476954732478</v>
      </c>
      <c r="Y1444" s="3"/>
    </row>
    <row r="1445" spans="1:25" x14ac:dyDescent="0.3">
      <c r="A1445" s="10" t="s">
        <v>20</v>
      </c>
      <c r="B1445" s="10">
        <v>1442</v>
      </c>
      <c r="C1445" s="10">
        <v>420</v>
      </c>
      <c r="D1445" s="14">
        <v>19.600000000000001</v>
      </c>
      <c r="E1445" s="28">
        <f t="shared" si="244"/>
        <v>5.4444444444444446</v>
      </c>
      <c r="F1445" s="28">
        <f>SUM(E$3:E1445)</f>
        <v>14974.444444444445</v>
      </c>
      <c r="G1445" s="33">
        <f t="shared" si="253"/>
        <v>-0.43055555555555525</v>
      </c>
      <c r="H1445" s="33">
        <f t="shared" si="251"/>
        <v>6.2499999999999903E-2</v>
      </c>
      <c r="I1445" s="35">
        <f>'Vehicle Data'!$C$8</f>
        <v>185.52672000000001</v>
      </c>
      <c r="J1445" s="35">
        <f>0.5*'Vehicle Data'!$C$4*'Vehicle Data'!$C$9*'Vehicle Data'!$C$6*(Calculations!E1445^2)</f>
        <v>14.912877777777778</v>
      </c>
      <c r="K1445" s="35">
        <f>'Vehicle Data'!$C$3*G1445</f>
        <v>-678.55555555555509</v>
      </c>
      <c r="L1445" s="35">
        <f t="shared" si="245"/>
        <v>-478.11595777777734</v>
      </c>
      <c r="M1445" s="22">
        <f t="shared" si="243"/>
        <v>0</v>
      </c>
      <c r="N1445" s="22">
        <f>SUM(M$3:M1445)</f>
        <v>6276765.6539009735</v>
      </c>
      <c r="O1445" s="22">
        <f t="shared" si="246"/>
        <v>1.7435460149724926</v>
      </c>
      <c r="P1445" s="23">
        <f t="shared" si="247"/>
        <v>-2603.0757701234543</v>
      </c>
      <c r="Q1445" s="23">
        <f>SUMIF(P$3:P1445, "&lt;0")</f>
        <v>-2499655.0051829903</v>
      </c>
      <c r="R1445" s="23">
        <f t="shared" si="248"/>
        <v>0.69434861255083069</v>
      </c>
      <c r="S1445" s="20">
        <f t="shared" si="249"/>
        <v>-2603.0757701234543</v>
      </c>
      <c r="T1445" s="20">
        <f t="shared" si="250"/>
        <v>-2.6030757701234544</v>
      </c>
      <c r="U1445" s="20">
        <f>(0.5*'Vehicle Data'!$C$3*(E1445^2-E1444^2))/1000</f>
        <v>-4.4872222222222122</v>
      </c>
      <c r="V1445" s="20">
        <f t="shared" si="252"/>
        <v>2.1086296296296121</v>
      </c>
      <c r="W1445" s="37">
        <f>SUM(V$3:V1445)/3600</f>
        <v>0.35785049999999968</v>
      </c>
      <c r="Y1445" s="3"/>
    </row>
    <row r="1446" spans="1:25" x14ac:dyDescent="0.3">
      <c r="A1446" s="10" t="s">
        <v>20</v>
      </c>
      <c r="B1446" s="10">
        <v>1443</v>
      </c>
      <c r="C1446" s="10">
        <v>421</v>
      </c>
      <c r="D1446" s="14">
        <v>18.3</v>
      </c>
      <c r="E1446" s="28">
        <f t="shared" si="244"/>
        <v>5.083333333333333</v>
      </c>
      <c r="F1446" s="28">
        <f>SUM(E$3:E1446)</f>
        <v>14979.527777777779</v>
      </c>
      <c r="G1446" s="33">
        <f t="shared" si="253"/>
        <v>-0.2222222222222224</v>
      </c>
      <c r="H1446" s="33">
        <f t="shared" si="251"/>
        <v>0.21527777777777762</v>
      </c>
      <c r="I1446" s="35">
        <f>'Vehicle Data'!$C$8</f>
        <v>185.52672000000001</v>
      </c>
      <c r="J1446" s="35">
        <f>0.5*'Vehicle Data'!$C$4*'Vehicle Data'!$C$9*'Vehicle Data'!$C$6*(Calculations!E1446^2)</f>
        <v>13.000243749999999</v>
      </c>
      <c r="K1446" s="35">
        <f>'Vehicle Data'!$C$3*G1446</f>
        <v>-350.22222222222251</v>
      </c>
      <c r="L1446" s="35">
        <f t="shared" si="245"/>
        <v>-151.69525847222249</v>
      </c>
      <c r="M1446" s="22">
        <f t="shared" si="243"/>
        <v>0</v>
      </c>
      <c r="N1446" s="22">
        <f>SUM(M$3:M1446)</f>
        <v>6276765.6539009735</v>
      </c>
      <c r="O1446" s="22">
        <f t="shared" si="246"/>
        <v>1.7435460149724926</v>
      </c>
      <c r="P1446" s="23">
        <f t="shared" si="247"/>
        <v>-771.11756390046423</v>
      </c>
      <c r="Q1446" s="23">
        <f>SUMIF(P$3:P1446, "&lt;0")</f>
        <v>-2500426.1227468909</v>
      </c>
      <c r="R1446" s="23">
        <f t="shared" si="248"/>
        <v>0.69456281187413638</v>
      </c>
      <c r="S1446" s="20">
        <f t="shared" si="249"/>
        <v>-771.11756390046423</v>
      </c>
      <c r="T1446" s="20">
        <f t="shared" si="250"/>
        <v>-0.77111756390046426</v>
      </c>
      <c r="U1446" s="20">
        <f>(0.5*'Vehicle Data'!$C$3*(E1446^2-E1445^2))/1000</f>
        <v>-2.9957376543209921</v>
      </c>
      <c r="V1446" s="20">
        <f t="shared" si="252"/>
        <v>0</v>
      </c>
      <c r="W1446" s="37">
        <f>SUM(V$3:V1446)/3600</f>
        <v>0.35785049999999968</v>
      </c>
      <c r="Y1446" s="3"/>
    </row>
    <row r="1447" spans="1:25" x14ac:dyDescent="0.3">
      <c r="A1447" s="10" t="s">
        <v>20</v>
      </c>
      <c r="B1447" s="10">
        <v>1444</v>
      </c>
      <c r="C1447" s="10">
        <v>422</v>
      </c>
      <c r="D1447" s="14">
        <v>18</v>
      </c>
      <c r="E1447" s="28">
        <f t="shared" si="244"/>
        <v>5</v>
      </c>
      <c r="F1447" s="28">
        <f>SUM(E$3:E1447)</f>
        <v>14984.527777777779</v>
      </c>
      <c r="G1447" s="33">
        <f t="shared" si="253"/>
        <v>0</v>
      </c>
      <c r="H1447" s="33">
        <f t="shared" si="251"/>
        <v>0.14583333333333343</v>
      </c>
      <c r="I1447" s="35">
        <f>'Vehicle Data'!$C$8</f>
        <v>185.52672000000001</v>
      </c>
      <c r="J1447" s="35">
        <f>0.5*'Vehicle Data'!$C$4*'Vehicle Data'!$C$9*'Vehicle Data'!$C$6*(Calculations!E1447^2)</f>
        <v>12.577500000000001</v>
      </c>
      <c r="K1447" s="35">
        <f>'Vehicle Data'!$C$3*G1447</f>
        <v>0</v>
      </c>
      <c r="L1447" s="35">
        <f t="shared" si="245"/>
        <v>198.10422</v>
      </c>
      <c r="M1447" s="22">
        <f t="shared" si="243"/>
        <v>0</v>
      </c>
      <c r="N1447" s="22">
        <f>SUM(M$3:M1447)</f>
        <v>6276765.6539009735</v>
      </c>
      <c r="O1447" s="22">
        <f t="shared" si="246"/>
        <v>1.7435460149724926</v>
      </c>
      <c r="P1447" s="23">
        <f t="shared" si="247"/>
        <v>0</v>
      </c>
      <c r="Q1447" s="23">
        <f>SUMIF(P$3:P1447, "&lt;0")</f>
        <v>-2500426.1227468909</v>
      </c>
      <c r="R1447" s="23">
        <f t="shared" si="248"/>
        <v>0.69456281187413638</v>
      </c>
      <c r="S1447" s="20">
        <f t="shared" si="249"/>
        <v>0</v>
      </c>
      <c r="T1447" s="20">
        <f t="shared" si="250"/>
        <v>0.99052109999999993</v>
      </c>
      <c r="U1447" s="20">
        <f>(0.5*'Vehicle Data'!$C$3*(E1447^2-E1446^2))/1000</f>
        <v>-0.66213888888888672</v>
      </c>
      <c r="V1447" s="20">
        <f t="shared" si="252"/>
        <v>0</v>
      </c>
      <c r="W1447" s="37">
        <f>SUM(V$3:V1447)/3600</f>
        <v>0.35785049999999968</v>
      </c>
      <c r="Y1447" s="3"/>
    </row>
    <row r="1448" spans="1:25" x14ac:dyDescent="0.3">
      <c r="A1448" s="10" t="s">
        <v>20</v>
      </c>
      <c r="B1448" s="10">
        <v>1445</v>
      </c>
      <c r="C1448" s="10">
        <v>423</v>
      </c>
      <c r="D1448" s="14">
        <v>18.3</v>
      </c>
      <c r="E1448" s="28">
        <f t="shared" si="244"/>
        <v>5.083333333333333</v>
      </c>
      <c r="F1448" s="28">
        <f>SUM(E$3:E1448)</f>
        <v>14989.611111111113</v>
      </c>
      <c r="G1448" s="33">
        <f t="shared" si="253"/>
        <v>6.9444444444444448E-2</v>
      </c>
      <c r="H1448" s="33">
        <f t="shared" si="251"/>
        <v>-2.7777777777777925E-2</v>
      </c>
      <c r="I1448" s="35">
        <f>'Vehicle Data'!$C$8</f>
        <v>185.52672000000001</v>
      </c>
      <c r="J1448" s="35">
        <f>0.5*'Vehicle Data'!$C$4*'Vehicle Data'!$C$9*'Vehicle Data'!$C$6*(Calculations!E1448^2)</f>
        <v>13.000243749999999</v>
      </c>
      <c r="K1448" s="35">
        <f>'Vehicle Data'!$C$3*G1448</f>
        <v>109.44444444444444</v>
      </c>
      <c r="L1448" s="35">
        <f t="shared" si="245"/>
        <v>307.97140819444445</v>
      </c>
      <c r="M1448" s="22">
        <f t="shared" si="243"/>
        <v>1565.5213249884259</v>
      </c>
      <c r="N1448" s="22">
        <f>SUM(M$3:M1448)</f>
        <v>6278331.175225962</v>
      </c>
      <c r="O1448" s="22">
        <f t="shared" si="246"/>
        <v>1.7439808820072116</v>
      </c>
      <c r="P1448" s="23">
        <f t="shared" si="247"/>
        <v>0</v>
      </c>
      <c r="Q1448" s="23">
        <f>SUMIF(P$3:P1448, "&lt;0")</f>
        <v>-2500426.1227468909</v>
      </c>
      <c r="R1448" s="23">
        <f t="shared" si="248"/>
        <v>0.69456281187413638</v>
      </c>
      <c r="S1448" s="20">
        <f t="shared" si="249"/>
        <v>1565.5213249884259</v>
      </c>
      <c r="T1448" s="20">
        <f t="shared" si="250"/>
        <v>1.5655213249884259</v>
      </c>
      <c r="U1448" s="20">
        <f>(0.5*'Vehicle Data'!$C$3*(E1448^2-E1447^2))/1000</f>
        <v>0.66213888888888672</v>
      </c>
      <c r="V1448" s="20">
        <f t="shared" si="252"/>
        <v>0</v>
      </c>
      <c r="W1448" s="37">
        <f>SUM(V$3:V1448)/3600</f>
        <v>0.35785049999999968</v>
      </c>
      <c r="Y1448" s="3"/>
    </row>
    <row r="1449" spans="1:25" x14ac:dyDescent="0.3">
      <c r="A1449" s="10" t="s">
        <v>20</v>
      </c>
      <c r="B1449" s="10">
        <v>1446</v>
      </c>
      <c r="C1449" s="10">
        <v>424</v>
      </c>
      <c r="D1449" s="14">
        <v>18.5</v>
      </c>
      <c r="E1449" s="28">
        <f t="shared" si="244"/>
        <v>5.1388888888888884</v>
      </c>
      <c r="F1449" s="28">
        <f>SUM(E$3:E1449)</f>
        <v>14994.750000000002</v>
      </c>
      <c r="G1449" s="33">
        <f t="shared" si="253"/>
        <v>-5.5555555555555851E-2</v>
      </c>
      <c r="H1449" s="33">
        <f t="shared" si="251"/>
        <v>-0.27777777777777779</v>
      </c>
      <c r="I1449" s="35">
        <f>'Vehicle Data'!$C$8</f>
        <v>185.52672000000001</v>
      </c>
      <c r="J1449" s="35">
        <f>0.5*'Vehicle Data'!$C$4*'Vehicle Data'!$C$9*'Vehicle Data'!$C$6*(Calculations!E1449^2)</f>
        <v>13.285954861111108</v>
      </c>
      <c r="K1449" s="35">
        <f>'Vehicle Data'!$C$3*G1449</f>
        <v>-87.555555555556026</v>
      </c>
      <c r="L1449" s="35">
        <f t="shared" si="245"/>
        <v>111.25711930555511</v>
      </c>
      <c r="M1449" s="22">
        <f t="shared" si="243"/>
        <v>0</v>
      </c>
      <c r="N1449" s="22">
        <f>SUM(M$3:M1449)</f>
        <v>6278331.175225962</v>
      </c>
      <c r="O1449" s="22">
        <f t="shared" si="246"/>
        <v>1.7439808820072116</v>
      </c>
      <c r="P1449" s="23">
        <f t="shared" si="247"/>
        <v>571.73797420910262</v>
      </c>
      <c r="Q1449" s="23">
        <f>SUMIF(P$3:P1449, "&lt;0")</f>
        <v>-2500426.1227468909</v>
      </c>
      <c r="R1449" s="23">
        <f t="shared" si="248"/>
        <v>0.69456281187413638</v>
      </c>
      <c r="S1449" s="20">
        <f t="shared" si="249"/>
        <v>571.73797420910262</v>
      </c>
      <c r="T1449" s="20">
        <f t="shared" si="250"/>
        <v>0.57173797420910266</v>
      </c>
      <c r="U1449" s="20">
        <f>(0.5*'Vehicle Data'!$C$3*(E1449^2-E1448^2))/1000</f>
        <v>0.44750617283950395</v>
      </c>
      <c r="V1449" s="20">
        <f t="shared" si="252"/>
        <v>0.17170617283950623</v>
      </c>
      <c r="W1449" s="37">
        <f>SUM(V$3:V1449)/3600</f>
        <v>0.35789819615912177</v>
      </c>
      <c r="Y1449" s="3"/>
    </row>
    <row r="1450" spans="1:25" x14ac:dyDescent="0.3">
      <c r="A1450" s="10" t="s">
        <v>20</v>
      </c>
      <c r="B1450" s="10">
        <v>1447</v>
      </c>
      <c r="C1450" s="10">
        <v>425</v>
      </c>
      <c r="D1450" s="14">
        <v>17.899999999999999</v>
      </c>
      <c r="E1450" s="28">
        <f t="shared" si="244"/>
        <v>4.9722222222222214</v>
      </c>
      <c r="F1450" s="28">
        <f>SUM(E$3:E1450)</f>
        <v>14999.722222222224</v>
      </c>
      <c r="G1450" s="33">
        <f t="shared" si="253"/>
        <v>-0.4861111111111111</v>
      </c>
      <c r="H1450" s="33">
        <f t="shared" si="251"/>
        <v>-0.52777777777777757</v>
      </c>
      <c r="I1450" s="35">
        <f>'Vehicle Data'!$C$8</f>
        <v>185.52672000000001</v>
      </c>
      <c r="J1450" s="35">
        <f>0.5*'Vehicle Data'!$C$4*'Vehicle Data'!$C$9*'Vehicle Data'!$C$6*(Calculations!E1450^2)</f>
        <v>12.438138194444441</v>
      </c>
      <c r="K1450" s="35">
        <f>'Vehicle Data'!$C$3*G1450</f>
        <v>-766.11111111111109</v>
      </c>
      <c r="L1450" s="35">
        <f t="shared" si="245"/>
        <v>-568.14625291666664</v>
      </c>
      <c r="M1450" s="22">
        <f t="shared" si="243"/>
        <v>0</v>
      </c>
      <c r="N1450" s="22">
        <f>SUM(M$3:M1450)</f>
        <v>6278331.175225962</v>
      </c>
      <c r="O1450" s="22">
        <f t="shared" si="246"/>
        <v>1.7439808820072116</v>
      </c>
      <c r="P1450" s="23">
        <f t="shared" si="247"/>
        <v>-2824.9494242245364</v>
      </c>
      <c r="Q1450" s="23">
        <f>SUMIF(P$3:P1450, "&lt;0")</f>
        <v>-2503251.0721711153</v>
      </c>
      <c r="R1450" s="23">
        <f t="shared" si="248"/>
        <v>0.69534752004753209</v>
      </c>
      <c r="S1450" s="20">
        <f t="shared" si="249"/>
        <v>-2824.9494242245364</v>
      </c>
      <c r="T1450" s="20">
        <f t="shared" si="250"/>
        <v>-2.8249494242245365</v>
      </c>
      <c r="U1450" s="20">
        <f>(0.5*'Vehicle Data'!$C$3*(E1450^2-E1449^2))/1000</f>
        <v>-1.3279259259259273</v>
      </c>
      <c r="V1450" s="20">
        <f t="shared" si="252"/>
        <v>1.4203456790123452</v>
      </c>
      <c r="W1450" s="37">
        <f>SUM(V$3:V1450)/3600</f>
        <v>0.35829273662551409</v>
      </c>
      <c r="Y1450" s="3"/>
    </row>
    <row r="1451" spans="1:25" x14ac:dyDescent="0.3">
      <c r="A1451" s="10" t="s">
        <v>20</v>
      </c>
      <c r="B1451" s="10">
        <v>1448</v>
      </c>
      <c r="C1451" s="10">
        <v>426</v>
      </c>
      <c r="D1451" s="14">
        <v>15</v>
      </c>
      <c r="E1451" s="28">
        <f t="shared" si="244"/>
        <v>4.166666666666667</v>
      </c>
      <c r="F1451" s="28">
        <f>SUM(E$3:E1451)</f>
        <v>15003.888888888891</v>
      </c>
      <c r="G1451" s="33">
        <f t="shared" si="253"/>
        <v>-1.1111111111111109</v>
      </c>
      <c r="H1451" s="33">
        <f t="shared" si="251"/>
        <v>-0.47916666666666663</v>
      </c>
      <c r="I1451" s="35">
        <f>'Vehicle Data'!$C$8</f>
        <v>185.52672000000001</v>
      </c>
      <c r="J1451" s="35">
        <f>0.5*'Vehicle Data'!$C$4*'Vehicle Data'!$C$9*'Vehicle Data'!$C$6*(Calculations!E1451^2)</f>
        <v>8.7343750000000018</v>
      </c>
      <c r="K1451" s="35">
        <f>'Vehicle Data'!$C$3*G1451</f>
        <v>-1751.1111111111109</v>
      </c>
      <c r="L1451" s="35">
        <f t="shared" si="245"/>
        <v>-1556.8500161111108</v>
      </c>
      <c r="M1451" s="22">
        <f t="shared" si="243"/>
        <v>0</v>
      </c>
      <c r="N1451" s="22">
        <f>SUM(M$3:M1451)</f>
        <v>6278331.175225962</v>
      </c>
      <c r="O1451" s="22">
        <f t="shared" si="246"/>
        <v>1.7439808820072116</v>
      </c>
      <c r="P1451" s="23">
        <f t="shared" si="247"/>
        <v>-6486.8750671296284</v>
      </c>
      <c r="Q1451" s="23">
        <f>SUMIF(P$3:P1451, "&lt;0")</f>
        <v>-2509737.947238245</v>
      </c>
      <c r="R1451" s="23">
        <f t="shared" si="248"/>
        <v>0.69714942978840144</v>
      </c>
      <c r="S1451" s="20">
        <f t="shared" si="249"/>
        <v>-6486.8750671296284</v>
      </c>
      <c r="T1451" s="20">
        <f t="shared" si="250"/>
        <v>-6.4868750671296285</v>
      </c>
      <c r="U1451" s="20">
        <f>(0.5*'Vehicle Data'!$C$3*(E1451^2-E1450^2))/1000</f>
        <v>-5.8011635802469055</v>
      </c>
      <c r="V1451" s="20">
        <f t="shared" si="252"/>
        <v>3.5785901234567827</v>
      </c>
      <c r="W1451" s="37">
        <f>SUM(V$3:V1451)/3600</f>
        <v>0.35928678943758541</v>
      </c>
      <c r="Y1451" s="3"/>
    </row>
    <row r="1452" spans="1:25" x14ac:dyDescent="0.3">
      <c r="A1452" s="10" t="s">
        <v>20</v>
      </c>
      <c r="B1452" s="10">
        <v>1449</v>
      </c>
      <c r="C1452" s="10">
        <v>427</v>
      </c>
      <c r="D1452" s="14">
        <v>9.9</v>
      </c>
      <c r="E1452" s="28">
        <f t="shared" si="244"/>
        <v>2.75</v>
      </c>
      <c r="F1452" s="28">
        <f>SUM(E$3:E1452)</f>
        <v>15006.638888888891</v>
      </c>
      <c r="G1452" s="33">
        <f t="shared" si="253"/>
        <v>-1.4444444444444444</v>
      </c>
      <c r="H1452" s="33">
        <f t="shared" si="251"/>
        <v>-4.8611111111111271E-2</v>
      </c>
      <c r="I1452" s="35">
        <f>'Vehicle Data'!$C$8</f>
        <v>185.52672000000001</v>
      </c>
      <c r="J1452" s="35">
        <f>0.5*'Vehicle Data'!$C$4*'Vehicle Data'!$C$9*'Vehicle Data'!$C$6*(Calculations!E1452^2)</f>
        <v>3.8046937499999998</v>
      </c>
      <c r="K1452" s="35">
        <f>'Vehicle Data'!$C$3*G1452</f>
        <v>-2276.4444444444443</v>
      </c>
      <c r="L1452" s="35">
        <f t="shared" si="245"/>
        <v>-2087.1130306944442</v>
      </c>
      <c r="M1452" s="22">
        <f t="shared" si="243"/>
        <v>0</v>
      </c>
      <c r="N1452" s="22">
        <f>SUM(M$3:M1452)</f>
        <v>6278331.175225962</v>
      </c>
      <c r="O1452" s="22">
        <f t="shared" si="246"/>
        <v>1.7439808820072116</v>
      </c>
      <c r="P1452" s="23">
        <f t="shared" si="247"/>
        <v>-5739.5608344097218</v>
      </c>
      <c r="Q1452" s="23">
        <f>SUMIF(P$3:P1452, "&lt;0")</f>
        <v>-2515477.5080726547</v>
      </c>
      <c r="R1452" s="23">
        <f t="shared" si="248"/>
        <v>0.69874375224240404</v>
      </c>
      <c r="S1452" s="20">
        <f t="shared" si="249"/>
        <v>-5739.5608344097218</v>
      </c>
      <c r="T1452" s="20">
        <f t="shared" si="250"/>
        <v>-5.7395608344097218</v>
      </c>
      <c r="U1452" s="20">
        <f>(0.5*'Vehicle Data'!$C$3*(E1452^2-E1451^2))/1000</f>
        <v>-7.7213055555555581</v>
      </c>
      <c r="V1452" s="20">
        <f t="shared" si="252"/>
        <v>1.5361135802469221</v>
      </c>
      <c r="W1452" s="37">
        <f>SUM(V$3:V1452)/3600</f>
        <v>0.35971348765432065</v>
      </c>
      <c r="Y1452" s="3"/>
    </row>
    <row r="1453" spans="1:25" x14ac:dyDescent="0.3">
      <c r="A1453" s="10" t="s">
        <v>20</v>
      </c>
      <c r="B1453" s="10">
        <v>1450</v>
      </c>
      <c r="C1453" s="10">
        <v>428</v>
      </c>
      <c r="D1453" s="14">
        <v>4.5999999999999996</v>
      </c>
      <c r="E1453" s="28">
        <f t="shared" si="244"/>
        <v>1.2777777777777777</v>
      </c>
      <c r="F1453" s="28">
        <f>SUM(E$3:E1453)</f>
        <v>15007.916666666668</v>
      </c>
      <c r="G1453" s="33">
        <f t="shared" si="253"/>
        <v>-1.2083333333333335</v>
      </c>
      <c r="H1453" s="33">
        <f t="shared" si="251"/>
        <v>0.40277777777777779</v>
      </c>
      <c r="I1453" s="35">
        <f>'Vehicle Data'!$C$8</f>
        <v>185.52672000000001</v>
      </c>
      <c r="J1453" s="35">
        <f>0.5*'Vehicle Data'!$C$4*'Vehicle Data'!$C$9*'Vehicle Data'!$C$6*(Calculations!E1453^2)</f>
        <v>0.82141944444444426</v>
      </c>
      <c r="K1453" s="35">
        <f>'Vehicle Data'!$C$3*G1453</f>
        <v>-1904.3333333333335</v>
      </c>
      <c r="L1453" s="35">
        <f t="shared" si="245"/>
        <v>-1717.9851938888889</v>
      </c>
      <c r="M1453" s="22">
        <f t="shared" si="243"/>
        <v>0</v>
      </c>
      <c r="N1453" s="22">
        <f>SUM(M$3:M1453)</f>
        <v>6278331.175225962</v>
      </c>
      <c r="O1453" s="22">
        <f t="shared" si="246"/>
        <v>1.7439808820072116</v>
      </c>
      <c r="P1453" s="23">
        <f t="shared" si="247"/>
        <v>-2195.2033033024691</v>
      </c>
      <c r="Q1453" s="23">
        <f>SUMIF(P$3:P1453, "&lt;0")</f>
        <v>-2517672.7113759574</v>
      </c>
      <c r="R1453" s="23">
        <f t="shared" si="248"/>
        <v>0.69935353093776598</v>
      </c>
      <c r="S1453" s="20">
        <f t="shared" si="249"/>
        <v>-2195.2033033024691</v>
      </c>
      <c r="T1453" s="20">
        <f t="shared" si="250"/>
        <v>-2.1952033033024692</v>
      </c>
      <c r="U1453" s="20">
        <f>(0.5*'Vehicle Data'!$C$3*(E1453^2-E1452^2))/1000</f>
        <v>-4.672669753086419</v>
      </c>
      <c r="V1453" s="20">
        <f t="shared" si="252"/>
        <v>0</v>
      </c>
      <c r="W1453" s="37">
        <f>SUM(V$3:V1453)/3600</f>
        <v>0.35971348765432065</v>
      </c>
      <c r="Y1453" s="3"/>
    </row>
    <row r="1454" spans="1:25" x14ac:dyDescent="0.3">
      <c r="A1454" s="10" t="s">
        <v>20</v>
      </c>
      <c r="B1454" s="10">
        <v>1451</v>
      </c>
      <c r="C1454" s="10">
        <v>429</v>
      </c>
      <c r="D1454" s="14">
        <v>1.2</v>
      </c>
      <c r="E1454" s="28">
        <f t="shared" si="244"/>
        <v>0.33333333333333331</v>
      </c>
      <c r="F1454" s="28">
        <f>SUM(E$3:E1454)</f>
        <v>15008.250000000002</v>
      </c>
      <c r="G1454" s="33">
        <f t="shared" si="253"/>
        <v>-0.63888888888888884</v>
      </c>
      <c r="H1454" s="33">
        <f t="shared" si="251"/>
        <v>0.52083333333333337</v>
      </c>
      <c r="I1454" s="35">
        <f>'Vehicle Data'!$C$8</f>
        <v>185.52672000000001</v>
      </c>
      <c r="J1454" s="35">
        <f>0.5*'Vehicle Data'!$C$4*'Vehicle Data'!$C$9*'Vehicle Data'!$C$6*(Calculations!E1454^2)</f>
        <v>5.5899999999999998E-2</v>
      </c>
      <c r="K1454" s="35">
        <f>'Vehicle Data'!$C$3*G1454</f>
        <v>-1006.8888888888888</v>
      </c>
      <c r="L1454" s="35">
        <f t="shared" si="245"/>
        <v>-821.30626888888878</v>
      </c>
      <c r="M1454" s="22">
        <f t="shared" si="243"/>
        <v>0</v>
      </c>
      <c r="N1454" s="22">
        <f>SUM(M$3:M1454)</f>
        <v>6278331.175225962</v>
      </c>
      <c r="O1454" s="22">
        <f t="shared" si="246"/>
        <v>1.7439808820072116</v>
      </c>
      <c r="P1454" s="23">
        <f t="shared" si="247"/>
        <v>-273.76875629629626</v>
      </c>
      <c r="Q1454" s="23">
        <f>SUMIF(P$3:P1454, "&lt;0")</f>
        <v>-2517946.4801322538</v>
      </c>
      <c r="R1454" s="23">
        <f t="shared" si="248"/>
        <v>0.69942957781451498</v>
      </c>
      <c r="S1454" s="20">
        <f t="shared" si="249"/>
        <v>-273.76875629629626</v>
      </c>
      <c r="T1454" s="20">
        <f t="shared" si="250"/>
        <v>-0.27376875629629627</v>
      </c>
      <c r="U1454" s="20">
        <f>(0.5*'Vehicle Data'!$C$3*(E1454^2-E1453^2))/1000</f>
        <v>-1.1990246913580245</v>
      </c>
      <c r="V1454" s="20">
        <f t="shared" si="252"/>
        <v>0</v>
      </c>
      <c r="W1454" s="37">
        <f>SUM(V$3:V1454)/3600</f>
        <v>0.35971348765432065</v>
      </c>
      <c r="Y1454" s="3"/>
    </row>
    <row r="1455" spans="1:25" x14ac:dyDescent="0.3">
      <c r="A1455" s="10" t="s">
        <v>20</v>
      </c>
      <c r="B1455" s="10">
        <v>1452</v>
      </c>
      <c r="C1455" s="10">
        <v>430</v>
      </c>
      <c r="D1455" s="14">
        <v>0</v>
      </c>
      <c r="E1455" s="28">
        <f t="shared" si="244"/>
        <v>0</v>
      </c>
      <c r="F1455" s="28">
        <f>SUM(E$3:E1455)</f>
        <v>15008.250000000002</v>
      </c>
      <c r="G1455" s="33">
        <f t="shared" si="253"/>
        <v>-0.16666666666666666</v>
      </c>
      <c r="H1455" s="33">
        <f t="shared" si="251"/>
        <v>0.31944444444444442</v>
      </c>
      <c r="I1455" s="35">
        <f>'Vehicle Data'!$C$8</f>
        <v>185.52672000000001</v>
      </c>
      <c r="J1455" s="35">
        <f>0.5*'Vehicle Data'!$C$4*'Vehicle Data'!$C$9*'Vehicle Data'!$C$6*(Calculations!E1455^2)</f>
        <v>0</v>
      </c>
      <c r="K1455" s="35">
        <f>'Vehicle Data'!$C$3*G1455</f>
        <v>-262.66666666666663</v>
      </c>
      <c r="L1455" s="35">
        <f t="shared" si="245"/>
        <v>-77.139946666666617</v>
      </c>
      <c r="M1455" s="22">
        <f t="shared" si="243"/>
        <v>0</v>
      </c>
      <c r="N1455" s="22">
        <f>SUM(M$3:M1455)</f>
        <v>6278331.175225962</v>
      </c>
      <c r="O1455" s="22">
        <f t="shared" si="246"/>
        <v>1.7439808820072116</v>
      </c>
      <c r="P1455" s="23">
        <f t="shared" si="247"/>
        <v>0</v>
      </c>
      <c r="Q1455" s="23">
        <f>SUMIF(P$3:P1455, "&lt;0")</f>
        <v>-2517946.4801322538</v>
      </c>
      <c r="R1455" s="23">
        <f t="shared" si="248"/>
        <v>0.69942957781451498</v>
      </c>
      <c r="S1455" s="20">
        <f t="shared" si="249"/>
        <v>0</v>
      </c>
      <c r="T1455" s="20">
        <f t="shared" si="250"/>
        <v>0</v>
      </c>
      <c r="U1455" s="20">
        <f>(0.5*'Vehicle Data'!$C$3*(E1455^2-E1454^2))/1000</f>
        <v>-8.7555555555555553E-2</v>
      </c>
      <c r="V1455" s="20">
        <f t="shared" si="252"/>
        <v>0</v>
      </c>
      <c r="W1455" s="37">
        <f>SUM(V$3:V1455)/3600</f>
        <v>0.35971348765432065</v>
      </c>
      <c r="Y1455" s="3"/>
    </row>
    <row r="1456" spans="1:25" x14ac:dyDescent="0.3">
      <c r="A1456" s="10" t="s">
        <v>20</v>
      </c>
      <c r="B1456" s="10">
        <v>1453</v>
      </c>
      <c r="C1456" s="10">
        <v>431</v>
      </c>
      <c r="D1456" s="14">
        <v>0</v>
      </c>
      <c r="E1456" s="28">
        <f t="shared" si="244"/>
        <v>0</v>
      </c>
      <c r="F1456" s="28">
        <f>SUM(E$3:E1456)</f>
        <v>15008.250000000002</v>
      </c>
      <c r="G1456" s="33">
        <f t="shared" si="253"/>
        <v>0</v>
      </c>
      <c r="H1456" s="33">
        <f t="shared" si="251"/>
        <v>8.3333333333333329E-2</v>
      </c>
      <c r="I1456" s="35">
        <f>'Vehicle Data'!$C$8</f>
        <v>185.52672000000001</v>
      </c>
      <c r="J1456" s="35">
        <f>0.5*'Vehicle Data'!$C$4*'Vehicle Data'!$C$9*'Vehicle Data'!$C$6*(Calculations!E1456^2)</f>
        <v>0</v>
      </c>
      <c r="K1456" s="35">
        <f>'Vehicle Data'!$C$3*G1456</f>
        <v>0</v>
      </c>
      <c r="L1456" s="35">
        <f t="shared" si="245"/>
        <v>185.52672000000001</v>
      </c>
      <c r="M1456" s="22">
        <f t="shared" si="243"/>
        <v>0</v>
      </c>
      <c r="N1456" s="22">
        <f>SUM(M$3:M1456)</f>
        <v>6278331.175225962</v>
      </c>
      <c r="O1456" s="22">
        <f t="shared" si="246"/>
        <v>1.7439808820072116</v>
      </c>
      <c r="P1456" s="23">
        <f t="shared" si="247"/>
        <v>0</v>
      </c>
      <c r="Q1456" s="23">
        <f>SUMIF(P$3:P1456, "&lt;0")</f>
        <v>-2517946.4801322538</v>
      </c>
      <c r="R1456" s="23">
        <f t="shared" si="248"/>
        <v>0.69942957781451498</v>
      </c>
      <c r="S1456" s="20">
        <f t="shared" si="249"/>
        <v>0</v>
      </c>
      <c r="T1456" s="20">
        <f t="shared" si="250"/>
        <v>0</v>
      </c>
      <c r="U1456" s="20">
        <f>(0.5*'Vehicle Data'!$C$3*(E1456^2-E1455^2))/1000</f>
        <v>0</v>
      </c>
      <c r="V1456" s="20">
        <f t="shared" si="252"/>
        <v>0</v>
      </c>
      <c r="W1456" s="37">
        <f>SUM(V$3:V1456)/3600</f>
        <v>0.35971348765432065</v>
      </c>
      <c r="Y1456" s="3"/>
    </row>
    <row r="1457" spans="1:25" x14ac:dyDescent="0.3">
      <c r="A1457" s="10" t="s">
        <v>20</v>
      </c>
      <c r="B1457" s="10">
        <v>1454</v>
      </c>
      <c r="C1457" s="10">
        <v>432</v>
      </c>
      <c r="D1457" s="14">
        <v>0</v>
      </c>
      <c r="E1457" s="28">
        <f t="shared" si="244"/>
        <v>0</v>
      </c>
      <c r="F1457" s="28">
        <f>SUM(E$3:E1457)</f>
        <v>15008.250000000002</v>
      </c>
      <c r="G1457" s="33">
        <f t="shared" si="253"/>
        <v>0</v>
      </c>
      <c r="H1457" s="33">
        <f t="shared" si="251"/>
        <v>0</v>
      </c>
      <c r="I1457" s="35">
        <f>'Vehicle Data'!$C$8</f>
        <v>185.52672000000001</v>
      </c>
      <c r="J1457" s="35">
        <f>0.5*'Vehicle Data'!$C$4*'Vehicle Data'!$C$9*'Vehicle Data'!$C$6*(Calculations!E1457^2)</f>
        <v>0</v>
      </c>
      <c r="K1457" s="35">
        <f>'Vehicle Data'!$C$3*G1457</f>
        <v>0</v>
      </c>
      <c r="L1457" s="35">
        <f t="shared" si="245"/>
        <v>185.52672000000001</v>
      </c>
      <c r="M1457" s="22">
        <f t="shared" si="243"/>
        <v>0</v>
      </c>
      <c r="N1457" s="22">
        <f>SUM(M$3:M1457)</f>
        <v>6278331.175225962</v>
      </c>
      <c r="O1457" s="22">
        <f t="shared" si="246"/>
        <v>1.7439808820072116</v>
      </c>
      <c r="P1457" s="23">
        <f t="shared" si="247"/>
        <v>0</v>
      </c>
      <c r="Q1457" s="23">
        <f>SUMIF(P$3:P1457, "&lt;0")</f>
        <v>-2517946.4801322538</v>
      </c>
      <c r="R1457" s="23">
        <f t="shared" si="248"/>
        <v>0.69942957781451498</v>
      </c>
      <c r="S1457" s="20">
        <f t="shared" si="249"/>
        <v>0</v>
      </c>
      <c r="T1457" s="20">
        <f t="shared" si="250"/>
        <v>0</v>
      </c>
      <c r="U1457" s="20">
        <f>(0.5*'Vehicle Data'!$C$3*(E1457^2-E1456^2))/1000</f>
        <v>0</v>
      </c>
      <c r="V1457" s="20">
        <f t="shared" si="252"/>
        <v>0</v>
      </c>
      <c r="W1457" s="37">
        <f>SUM(V$3:V1457)/3600</f>
        <v>0.35971348765432065</v>
      </c>
      <c r="Y1457" s="3"/>
    </row>
    <row r="1458" spans="1:25" x14ac:dyDescent="0.3">
      <c r="A1458" s="10" t="s">
        <v>20</v>
      </c>
      <c r="B1458" s="10">
        <v>1455</v>
      </c>
      <c r="C1458" s="10">
        <v>433</v>
      </c>
      <c r="D1458" s="14">
        <v>0</v>
      </c>
      <c r="E1458" s="28">
        <f t="shared" si="244"/>
        <v>0</v>
      </c>
      <c r="F1458" s="28">
        <f>SUM(E$3:E1458)</f>
        <v>15008.250000000002</v>
      </c>
      <c r="G1458" s="33">
        <f t="shared" si="253"/>
        <v>0</v>
      </c>
      <c r="H1458" s="33">
        <f t="shared" si="251"/>
        <v>0</v>
      </c>
      <c r="I1458" s="35">
        <f>'Vehicle Data'!$C$8</f>
        <v>185.52672000000001</v>
      </c>
      <c r="J1458" s="35">
        <f>0.5*'Vehicle Data'!$C$4*'Vehicle Data'!$C$9*'Vehicle Data'!$C$6*(Calculations!E1458^2)</f>
        <v>0</v>
      </c>
      <c r="K1458" s="35">
        <f>'Vehicle Data'!$C$3*G1458</f>
        <v>0</v>
      </c>
      <c r="L1458" s="35">
        <f t="shared" si="245"/>
        <v>185.52672000000001</v>
      </c>
      <c r="M1458" s="22">
        <f t="shared" si="243"/>
        <v>0</v>
      </c>
      <c r="N1458" s="22">
        <f>SUM(M$3:M1458)</f>
        <v>6278331.175225962</v>
      </c>
      <c r="O1458" s="22">
        <f t="shared" si="246"/>
        <v>1.7439808820072116</v>
      </c>
      <c r="P1458" s="23">
        <f t="shared" si="247"/>
        <v>0</v>
      </c>
      <c r="Q1458" s="23">
        <f>SUMIF(P$3:P1458, "&lt;0")</f>
        <v>-2517946.4801322538</v>
      </c>
      <c r="R1458" s="23">
        <f t="shared" si="248"/>
        <v>0.69942957781451498</v>
      </c>
      <c r="S1458" s="20">
        <f t="shared" si="249"/>
        <v>0</v>
      </c>
      <c r="T1458" s="20">
        <f t="shared" si="250"/>
        <v>0</v>
      </c>
      <c r="U1458" s="20">
        <f>(0.5*'Vehicle Data'!$C$3*(E1458^2-E1457^2))/1000</f>
        <v>0</v>
      </c>
      <c r="V1458" s="20">
        <f t="shared" si="252"/>
        <v>0</v>
      </c>
      <c r="W1458" s="37">
        <f>SUM(V$3:V1458)/3600</f>
        <v>0.35971348765432065</v>
      </c>
      <c r="Y1458" s="3"/>
    </row>
    <row r="1459" spans="1:25" x14ac:dyDescent="0.3">
      <c r="A1459" s="10" t="s">
        <v>20</v>
      </c>
      <c r="B1459" s="10">
        <v>1456</v>
      </c>
      <c r="C1459" s="10">
        <v>434</v>
      </c>
      <c r="D1459" s="14">
        <v>0</v>
      </c>
      <c r="E1459" s="28">
        <f t="shared" si="244"/>
        <v>0</v>
      </c>
      <c r="F1459" s="28">
        <f>SUM(E$3:E1459)</f>
        <v>15008.250000000002</v>
      </c>
      <c r="G1459" s="33">
        <f t="shared" si="253"/>
        <v>0</v>
      </c>
      <c r="H1459" s="33">
        <f t="shared" si="251"/>
        <v>0</v>
      </c>
      <c r="I1459" s="35">
        <f>'Vehicle Data'!$C$8</f>
        <v>185.52672000000001</v>
      </c>
      <c r="J1459" s="35">
        <f>0.5*'Vehicle Data'!$C$4*'Vehicle Data'!$C$9*'Vehicle Data'!$C$6*(Calculations!E1459^2)</f>
        <v>0</v>
      </c>
      <c r="K1459" s="35">
        <f>'Vehicle Data'!$C$3*G1459</f>
        <v>0</v>
      </c>
      <c r="L1459" s="35">
        <f t="shared" si="245"/>
        <v>185.52672000000001</v>
      </c>
      <c r="M1459" s="22">
        <f t="shared" si="243"/>
        <v>0</v>
      </c>
      <c r="N1459" s="22">
        <f>SUM(M$3:M1459)</f>
        <v>6278331.175225962</v>
      </c>
      <c r="O1459" s="22">
        <f t="shared" si="246"/>
        <v>1.7439808820072116</v>
      </c>
      <c r="P1459" s="23">
        <f t="shared" si="247"/>
        <v>0</v>
      </c>
      <c r="Q1459" s="23">
        <f>SUMIF(P$3:P1459, "&lt;0")</f>
        <v>-2517946.4801322538</v>
      </c>
      <c r="R1459" s="23">
        <f t="shared" si="248"/>
        <v>0.69942957781451498</v>
      </c>
      <c r="S1459" s="20">
        <f t="shared" si="249"/>
        <v>0</v>
      </c>
      <c r="T1459" s="20">
        <f t="shared" si="250"/>
        <v>0</v>
      </c>
      <c r="U1459" s="20">
        <f>(0.5*'Vehicle Data'!$C$3*(E1459^2-E1458^2))/1000</f>
        <v>0</v>
      </c>
      <c r="V1459" s="20">
        <f t="shared" si="252"/>
        <v>0</v>
      </c>
      <c r="W1459" s="37">
        <f>SUM(V$3:V1459)/3600</f>
        <v>0.35971348765432065</v>
      </c>
      <c r="Y1459" s="3"/>
    </row>
    <row r="1460" spans="1:25" x14ac:dyDescent="0.3">
      <c r="A1460" s="10" t="s">
        <v>20</v>
      </c>
      <c r="B1460" s="10">
        <v>1457</v>
      </c>
      <c r="C1460" s="10">
        <v>435</v>
      </c>
      <c r="D1460" s="14">
        <v>0</v>
      </c>
      <c r="E1460" s="28">
        <f t="shared" si="244"/>
        <v>0</v>
      </c>
      <c r="F1460" s="28">
        <f>SUM(E$3:E1460)</f>
        <v>15008.250000000002</v>
      </c>
      <c r="G1460" s="33">
        <f t="shared" si="253"/>
        <v>0</v>
      </c>
      <c r="H1460" s="33">
        <f t="shared" si="251"/>
        <v>0</v>
      </c>
      <c r="I1460" s="35">
        <f>'Vehicle Data'!$C$8</f>
        <v>185.52672000000001</v>
      </c>
      <c r="J1460" s="35">
        <f>0.5*'Vehicle Data'!$C$4*'Vehicle Data'!$C$9*'Vehicle Data'!$C$6*(Calculations!E1460^2)</f>
        <v>0</v>
      </c>
      <c r="K1460" s="35">
        <f>'Vehicle Data'!$C$3*G1460</f>
        <v>0</v>
      </c>
      <c r="L1460" s="35">
        <f t="shared" si="245"/>
        <v>185.52672000000001</v>
      </c>
      <c r="M1460" s="22">
        <f t="shared" si="243"/>
        <v>0</v>
      </c>
      <c r="N1460" s="22">
        <f>SUM(M$3:M1460)</f>
        <v>6278331.175225962</v>
      </c>
      <c r="O1460" s="22">
        <f t="shared" si="246"/>
        <v>1.7439808820072116</v>
      </c>
      <c r="P1460" s="23">
        <f t="shared" si="247"/>
        <v>0</v>
      </c>
      <c r="Q1460" s="23">
        <f>SUMIF(P$3:P1460, "&lt;0")</f>
        <v>-2517946.4801322538</v>
      </c>
      <c r="R1460" s="23">
        <f t="shared" si="248"/>
        <v>0.69942957781451498</v>
      </c>
      <c r="S1460" s="20">
        <f t="shared" si="249"/>
        <v>0</v>
      </c>
      <c r="T1460" s="20">
        <f t="shared" si="250"/>
        <v>0</v>
      </c>
      <c r="U1460" s="20">
        <f>(0.5*'Vehicle Data'!$C$3*(E1460^2-E1459^2))/1000</f>
        <v>0</v>
      </c>
      <c r="V1460" s="20">
        <f t="shared" si="252"/>
        <v>0</v>
      </c>
      <c r="W1460" s="37">
        <f>SUM(V$3:V1460)/3600</f>
        <v>0.35971348765432065</v>
      </c>
      <c r="Y1460" s="3"/>
    </row>
    <row r="1461" spans="1:25" x14ac:dyDescent="0.3">
      <c r="A1461" s="10" t="s">
        <v>20</v>
      </c>
      <c r="B1461" s="10">
        <v>1458</v>
      </c>
      <c r="C1461" s="10">
        <v>436</v>
      </c>
      <c r="D1461" s="14">
        <v>0</v>
      </c>
      <c r="E1461" s="28">
        <f t="shared" si="244"/>
        <v>0</v>
      </c>
      <c r="F1461" s="28">
        <f>SUM(E$3:E1461)</f>
        <v>15008.250000000002</v>
      </c>
      <c r="G1461" s="33">
        <f t="shared" si="253"/>
        <v>0</v>
      </c>
      <c r="H1461" s="33">
        <f t="shared" si="251"/>
        <v>0</v>
      </c>
      <c r="I1461" s="35">
        <f>'Vehicle Data'!$C$8</f>
        <v>185.52672000000001</v>
      </c>
      <c r="J1461" s="35">
        <f>0.5*'Vehicle Data'!$C$4*'Vehicle Data'!$C$9*'Vehicle Data'!$C$6*(Calculations!E1461^2)</f>
        <v>0</v>
      </c>
      <c r="K1461" s="35">
        <f>'Vehicle Data'!$C$3*G1461</f>
        <v>0</v>
      </c>
      <c r="L1461" s="35">
        <f t="shared" si="245"/>
        <v>185.52672000000001</v>
      </c>
      <c r="M1461" s="22">
        <f t="shared" si="243"/>
        <v>0</v>
      </c>
      <c r="N1461" s="22">
        <f>SUM(M$3:M1461)</f>
        <v>6278331.175225962</v>
      </c>
      <c r="O1461" s="22">
        <f t="shared" si="246"/>
        <v>1.7439808820072116</v>
      </c>
      <c r="P1461" s="23">
        <f t="shared" si="247"/>
        <v>0</v>
      </c>
      <c r="Q1461" s="23">
        <f>SUMIF(P$3:P1461, "&lt;0")</f>
        <v>-2517946.4801322538</v>
      </c>
      <c r="R1461" s="23">
        <f t="shared" si="248"/>
        <v>0.69942957781451498</v>
      </c>
      <c r="S1461" s="20">
        <f t="shared" si="249"/>
        <v>0</v>
      </c>
      <c r="T1461" s="20">
        <f t="shared" si="250"/>
        <v>0</v>
      </c>
      <c r="U1461" s="20">
        <f>(0.5*'Vehicle Data'!$C$3*(E1461^2-E1460^2))/1000</f>
        <v>0</v>
      </c>
      <c r="V1461" s="20">
        <f t="shared" si="252"/>
        <v>0</v>
      </c>
      <c r="W1461" s="37">
        <f>SUM(V$3:V1461)/3600</f>
        <v>0.35971348765432065</v>
      </c>
      <c r="Y1461" s="3"/>
    </row>
    <row r="1462" spans="1:25" x14ac:dyDescent="0.3">
      <c r="A1462" s="10" t="s">
        <v>20</v>
      </c>
      <c r="B1462" s="10">
        <v>1459</v>
      </c>
      <c r="C1462" s="10">
        <v>437</v>
      </c>
      <c r="D1462" s="14">
        <v>0</v>
      </c>
      <c r="E1462" s="28">
        <f t="shared" si="244"/>
        <v>0</v>
      </c>
      <c r="F1462" s="28">
        <f>SUM(E$3:E1462)</f>
        <v>15008.250000000002</v>
      </c>
      <c r="G1462" s="33">
        <f t="shared" si="253"/>
        <v>0</v>
      </c>
      <c r="H1462" s="33">
        <f t="shared" si="251"/>
        <v>0</v>
      </c>
      <c r="I1462" s="35">
        <f>'Vehicle Data'!$C$8</f>
        <v>185.52672000000001</v>
      </c>
      <c r="J1462" s="35">
        <f>0.5*'Vehicle Data'!$C$4*'Vehicle Data'!$C$9*'Vehicle Data'!$C$6*(Calculations!E1462^2)</f>
        <v>0</v>
      </c>
      <c r="K1462" s="35">
        <f>'Vehicle Data'!$C$3*G1462</f>
        <v>0</v>
      </c>
      <c r="L1462" s="35">
        <f t="shared" si="245"/>
        <v>185.52672000000001</v>
      </c>
      <c r="M1462" s="22">
        <f t="shared" si="243"/>
        <v>0</v>
      </c>
      <c r="N1462" s="22">
        <f>SUM(M$3:M1462)</f>
        <v>6278331.175225962</v>
      </c>
      <c r="O1462" s="22">
        <f t="shared" si="246"/>
        <v>1.7439808820072116</v>
      </c>
      <c r="P1462" s="23">
        <f t="shared" si="247"/>
        <v>0</v>
      </c>
      <c r="Q1462" s="23">
        <f>SUMIF(P$3:P1462, "&lt;0")</f>
        <v>-2517946.4801322538</v>
      </c>
      <c r="R1462" s="23">
        <f t="shared" si="248"/>
        <v>0.69942957781451498</v>
      </c>
      <c r="S1462" s="20">
        <f t="shared" si="249"/>
        <v>0</v>
      </c>
      <c r="T1462" s="20">
        <f t="shared" si="250"/>
        <v>0</v>
      </c>
      <c r="U1462" s="20">
        <f>(0.5*'Vehicle Data'!$C$3*(E1462^2-E1461^2))/1000</f>
        <v>0</v>
      </c>
      <c r="V1462" s="20">
        <f t="shared" si="252"/>
        <v>0</v>
      </c>
      <c r="W1462" s="37">
        <f>SUM(V$3:V1462)/3600</f>
        <v>0.35971348765432065</v>
      </c>
      <c r="Y1462" s="3"/>
    </row>
    <row r="1463" spans="1:25" x14ac:dyDescent="0.3">
      <c r="A1463" s="10" t="s">
        <v>20</v>
      </c>
      <c r="B1463" s="10">
        <v>1460</v>
      </c>
      <c r="C1463" s="10">
        <v>438</v>
      </c>
      <c r="D1463" s="14">
        <v>0</v>
      </c>
      <c r="E1463" s="28">
        <f t="shared" si="244"/>
        <v>0</v>
      </c>
      <c r="F1463" s="28">
        <f>SUM(E$3:E1463)</f>
        <v>15008.250000000002</v>
      </c>
      <c r="G1463" s="33">
        <f t="shared" si="253"/>
        <v>0</v>
      </c>
      <c r="H1463" s="33">
        <f t="shared" si="251"/>
        <v>0</v>
      </c>
      <c r="I1463" s="35">
        <f>'Vehicle Data'!$C$8</f>
        <v>185.52672000000001</v>
      </c>
      <c r="J1463" s="35">
        <f>0.5*'Vehicle Data'!$C$4*'Vehicle Data'!$C$9*'Vehicle Data'!$C$6*(Calculations!E1463^2)</f>
        <v>0</v>
      </c>
      <c r="K1463" s="35">
        <f>'Vehicle Data'!$C$3*G1463</f>
        <v>0</v>
      </c>
      <c r="L1463" s="35">
        <f t="shared" si="245"/>
        <v>185.52672000000001</v>
      </c>
      <c r="M1463" s="22">
        <f t="shared" si="243"/>
        <v>0</v>
      </c>
      <c r="N1463" s="22">
        <f>SUM(M$3:M1463)</f>
        <v>6278331.175225962</v>
      </c>
      <c r="O1463" s="22">
        <f t="shared" si="246"/>
        <v>1.7439808820072116</v>
      </c>
      <c r="P1463" s="23">
        <f t="shared" si="247"/>
        <v>0</v>
      </c>
      <c r="Q1463" s="23">
        <f>SUMIF(P$3:P1463, "&lt;0")</f>
        <v>-2517946.4801322538</v>
      </c>
      <c r="R1463" s="23">
        <f t="shared" si="248"/>
        <v>0.69942957781451498</v>
      </c>
      <c r="S1463" s="20">
        <f t="shared" si="249"/>
        <v>0</v>
      </c>
      <c r="T1463" s="20">
        <f t="shared" si="250"/>
        <v>0</v>
      </c>
      <c r="U1463" s="20">
        <f>(0.5*'Vehicle Data'!$C$3*(E1463^2-E1462^2))/1000</f>
        <v>0</v>
      </c>
      <c r="V1463" s="20">
        <f t="shared" si="252"/>
        <v>0</v>
      </c>
      <c r="W1463" s="37">
        <f>SUM(V$3:V1463)/3600</f>
        <v>0.35971348765432065</v>
      </c>
      <c r="Y1463" s="3"/>
    </row>
    <row r="1464" spans="1:25" x14ac:dyDescent="0.3">
      <c r="A1464" s="10" t="s">
        <v>20</v>
      </c>
      <c r="B1464" s="10">
        <v>1461</v>
      </c>
      <c r="C1464" s="10">
        <v>439</v>
      </c>
      <c r="D1464" s="14">
        <v>0</v>
      </c>
      <c r="E1464" s="28">
        <f t="shared" si="244"/>
        <v>0</v>
      </c>
      <c r="F1464" s="28">
        <f>SUM(E$3:E1464)</f>
        <v>15008.250000000002</v>
      </c>
      <c r="G1464" s="33">
        <f t="shared" si="253"/>
        <v>0</v>
      </c>
      <c r="H1464" s="33">
        <f t="shared" si="251"/>
        <v>0</v>
      </c>
      <c r="I1464" s="35">
        <f>'Vehicle Data'!$C$8</f>
        <v>185.52672000000001</v>
      </c>
      <c r="J1464" s="35">
        <f>0.5*'Vehicle Data'!$C$4*'Vehicle Data'!$C$9*'Vehicle Data'!$C$6*(Calculations!E1464^2)</f>
        <v>0</v>
      </c>
      <c r="K1464" s="35">
        <f>'Vehicle Data'!$C$3*G1464</f>
        <v>0</v>
      </c>
      <c r="L1464" s="35">
        <f t="shared" si="245"/>
        <v>185.52672000000001</v>
      </c>
      <c r="M1464" s="22">
        <f t="shared" si="243"/>
        <v>0</v>
      </c>
      <c r="N1464" s="22">
        <f>SUM(M$3:M1464)</f>
        <v>6278331.175225962</v>
      </c>
      <c r="O1464" s="22">
        <f t="shared" si="246"/>
        <v>1.7439808820072116</v>
      </c>
      <c r="P1464" s="23">
        <f t="shared" si="247"/>
        <v>0</v>
      </c>
      <c r="Q1464" s="23">
        <f>SUMIF(P$3:P1464, "&lt;0")</f>
        <v>-2517946.4801322538</v>
      </c>
      <c r="R1464" s="23">
        <f t="shared" si="248"/>
        <v>0.69942957781451498</v>
      </c>
      <c r="S1464" s="20">
        <f t="shared" si="249"/>
        <v>0</v>
      </c>
      <c r="T1464" s="20">
        <f t="shared" si="250"/>
        <v>0</v>
      </c>
      <c r="U1464" s="20">
        <f>(0.5*'Vehicle Data'!$C$3*(E1464^2-E1463^2))/1000</f>
        <v>0</v>
      </c>
      <c r="V1464" s="20">
        <f t="shared" si="252"/>
        <v>0</v>
      </c>
      <c r="W1464" s="37">
        <f>SUM(V$3:V1464)/3600</f>
        <v>0.35971348765432065</v>
      </c>
      <c r="Y1464" s="3"/>
    </row>
    <row r="1465" spans="1:25" x14ac:dyDescent="0.3">
      <c r="A1465" s="10" t="s">
        <v>20</v>
      </c>
      <c r="B1465" s="10">
        <v>1462</v>
      </c>
      <c r="C1465" s="10">
        <v>440</v>
      </c>
      <c r="D1465" s="14">
        <v>0</v>
      </c>
      <c r="E1465" s="28">
        <f t="shared" si="244"/>
        <v>0</v>
      </c>
      <c r="F1465" s="28">
        <f>SUM(E$3:E1465)</f>
        <v>15008.250000000002</v>
      </c>
      <c r="G1465" s="33">
        <f t="shared" si="253"/>
        <v>0</v>
      </c>
      <c r="H1465" s="33">
        <f t="shared" si="251"/>
        <v>0</v>
      </c>
      <c r="I1465" s="35">
        <f>'Vehicle Data'!$C$8</f>
        <v>185.52672000000001</v>
      </c>
      <c r="J1465" s="35">
        <f>0.5*'Vehicle Data'!$C$4*'Vehicle Data'!$C$9*'Vehicle Data'!$C$6*(Calculations!E1465^2)</f>
        <v>0</v>
      </c>
      <c r="K1465" s="35">
        <f>'Vehicle Data'!$C$3*G1465</f>
        <v>0</v>
      </c>
      <c r="L1465" s="35">
        <f t="shared" si="245"/>
        <v>185.52672000000001</v>
      </c>
      <c r="M1465" s="22">
        <f t="shared" si="243"/>
        <v>0</v>
      </c>
      <c r="N1465" s="22">
        <f>SUM(M$3:M1465)</f>
        <v>6278331.175225962</v>
      </c>
      <c r="O1465" s="22">
        <f t="shared" si="246"/>
        <v>1.7439808820072116</v>
      </c>
      <c r="P1465" s="23">
        <f t="shared" si="247"/>
        <v>0</v>
      </c>
      <c r="Q1465" s="23">
        <f>SUMIF(P$3:P1465, "&lt;0")</f>
        <v>-2517946.4801322538</v>
      </c>
      <c r="R1465" s="23">
        <f t="shared" si="248"/>
        <v>0.69942957781451498</v>
      </c>
      <c r="S1465" s="20">
        <f t="shared" si="249"/>
        <v>0</v>
      </c>
      <c r="T1465" s="20">
        <f t="shared" si="250"/>
        <v>0</v>
      </c>
      <c r="U1465" s="20">
        <f>(0.5*'Vehicle Data'!$C$3*(E1465^2-E1464^2))/1000</f>
        <v>0</v>
      </c>
      <c r="V1465" s="20">
        <f t="shared" si="252"/>
        <v>0</v>
      </c>
      <c r="W1465" s="37">
        <f>SUM(V$3:V1465)/3600</f>
        <v>0.35971348765432065</v>
      </c>
      <c r="Y1465" s="3"/>
    </row>
    <row r="1466" spans="1:25" x14ac:dyDescent="0.3">
      <c r="A1466" s="10" t="s">
        <v>20</v>
      </c>
      <c r="B1466" s="10">
        <v>1463</v>
      </c>
      <c r="C1466" s="10">
        <v>441</v>
      </c>
      <c r="D1466" s="14">
        <v>0</v>
      </c>
      <c r="E1466" s="28">
        <f t="shared" si="244"/>
        <v>0</v>
      </c>
      <c r="F1466" s="28">
        <f>SUM(E$3:E1466)</f>
        <v>15008.250000000002</v>
      </c>
      <c r="G1466" s="33">
        <f t="shared" si="253"/>
        <v>0</v>
      </c>
      <c r="H1466" s="33">
        <f t="shared" si="251"/>
        <v>0</v>
      </c>
      <c r="I1466" s="35">
        <f>'Vehicle Data'!$C$8</f>
        <v>185.52672000000001</v>
      </c>
      <c r="J1466" s="35">
        <f>0.5*'Vehicle Data'!$C$4*'Vehicle Data'!$C$9*'Vehicle Data'!$C$6*(Calculations!E1466^2)</f>
        <v>0</v>
      </c>
      <c r="K1466" s="35">
        <f>'Vehicle Data'!$C$3*G1466</f>
        <v>0</v>
      </c>
      <c r="L1466" s="35">
        <f t="shared" si="245"/>
        <v>185.52672000000001</v>
      </c>
      <c r="M1466" s="22">
        <f t="shared" si="243"/>
        <v>0</v>
      </c>
      <c r="N1466" s="22">
        <f>SUM(M$3:M1466)</f>
        <v>6278331.175225962</v>
      </c>
      <c r="O1466" s="22">
        <f t="shared" si="246"/>
        <v>1.7439808820072116</v>
      </c>
      <c r="P1466" s="23">
        <f t="shared" si="247"/>
        <v>0</v>
      </c>
      <c r="Q1466" s="23">
        <f>SUMIF(P$3:P1466, "&lt;0")</f>
        <v>-2517946.4801322538</v>
      </c>
      <c r="R1466" s="23">
        <f t="shared" si="248"/>
        <v>0.69942957781451498</v>
      </c>
      <c r="S1466" s="20">
        <f t="shared" si="249"/>
        <v>0</v>
      </c>
      <c r="T1466" s="20">
        <f t="shared" si="250"/>
        <v>0</v>
      </c>
      <c r="U1466" s="20">
        <f>(0.5*'Vehicle Data'!$C$3*(E1466^2-E1465^2))/1000</f>
        <v>0</v>
      </c>
      <c r="V1466" s="20">
        <f t="shared" si="252"/>
        <v>0</v>
      </c>
      <c r="W1466" s="37">
        <f>SUM(V$3:V1466)/3600</f>
        <v>0.35971348765432065</v>
      </c>
      <c r="Y1466" s="3"/>
    </row>
    <row r="1467" spans="1:25" x14ac:dyDescent="0.3">
      <c r="A1467" s="10" t="s">
        <v>20</v>
      </c>
      <c r="B1467" s="10">
        <v>1464</v>
      </c>
      <c r="C1467" s="10">
        <v>442</v>
      </c>
      <c r="D1467" s="14">
        <v>0</v>
      </c>
      <c r="E1467" s="28">
        <f t="shared" si="244"/>
        <v>0</v>
      </c>
      <c r="F1467" s="28">
        <f>SUM(E$3:E1467)</f>
        <v>15008.250000000002</v>
      </c>
      <c r="G1467" s="33">
        <f t="shared" si="253"/>
        <v>0</v>
      </c>
      <c r="H1467" s="33">
        <f t="shared" si="251"/>
        <v>0</v>
      </c>
      <c r="I1467" s="35">
        <f>'Vehicle Data'!$C$8</f>
        <v>185.52672000000001</v>
      </c>
      <c r="J1467" s="35">
        <f>0.5*'Vehicle Data'!$C$4*'Vehicle Data'!$C$9*'Vehicle Data'!$C$6*(Calculations!E1467^2)</f>
        <v>0</v>
      </c>
      <c r="K1467" s="35">
        <f>'Vehicle Data'!$C$3*G1467</f>
        <v>0</v>
      </c>
      <c r="L1467" s="35">
        <f t="shared" si="245"/>
        <v>185.52672000000001</v>
      </c>
      <c r="M1467" s="22">
        <f t="shared" si="243"/>
        <v>0</v>
      </c>
      <c r="N1467" s="22">
        <f>SUM(M$3:M1467)</f>
        <v>6278331.175225962</v>
      </c>
      <c r="O1467" s="22">
        <f t="shared" si="246"/>
        <v>1.7439808820072116</v>
      </c>
      <c r="P1467" s="23">
        <f t="shared" si="247"/>
        <v>0</v>
      </c>
      <c r="Q1467" s="23">
        <f>SUMIF(P$3:P1467, "&lt;0")</f>
        <v>-2517946.4801322538</v>
      </c>
      <c r="R1467" s="23">
        <f t="shared" si="248"/>
        <v>0.69942957781451498</v>
      </c>
      <c r="S1467" s="20">
        <f t="shared" si="249"/>
        <v>0</v>
      </c>
      <c r="T1467" s="20">
        <f t="shared" si="250"/>
        <v>0</v>
      </c>
      <c r="U1467" s="20">
        <f>(0.5*'Vehicle Data'!$C$3*(E1467^2-E1466^2))/1000</f>
        <v>0</v>
      </c>
      <c r="V1467" s="20">
        <f t="shared" si="252"/>
        <v>0</v>
      </c>
      <c r="W1467" s="37">
        <f>SUM(V$3:V1467)/3600</f>
        <v>0.35971348765432065</v>
      </c>
      <c r="Y1467" s="3"/>
    </row>
    <row r="1468" spans="1:25" x14ac:dyDescent="0.3">
      <c r="A1468" s="10" t="s">
        <v>20</v>
      </c>
      <c r="B1468" s="10">
        <v>1465</v>
      </c>
      <c r="C1468" s="10">
        <v>443</v>
      </c>
      <c r="D1468" s="14">
        <v>0</v>
      </c>
      <c r="E1468" s="28">
        <f t="shared" si="244"/>
        <v>0</v>
      </c>
      <c r="F1468" s="28">
        <f>SUM(E$3:E1468)</f>
        <v>15008.250000000002</v>
      </c>
      <c r="G1468" s="33">
        <f t="shared" si="253"/>
        <v>0</v>
      </c>
      <c r="H1468" s="33">
        <f t="shared" si="251"/>
        <v>0</v>
      </c>
      <c r="I1468" s="35">
        <f>'Vehicle Data'!$C$8</f>
        <v>185.52672000000001</v>
      </c>
      <c r="J1468" s="35">
        <f>0.5*'Vehicle Data'!$C$4*'Vehicle Data'!$C$9*'Vehicle Data'!$C$6*(Calculations!E1468^2)</f>
        <v>0</v>
      </c>
      <c r="K1468" s="35">
        <f>'Vehicle Data'!$C$3*G1468</f>
        <v>0</v>
      </c>
      <c r="L1468" s="35">
        <f t="shared" si="245"/>
        <v>185.52672000000001</v>
      </c>
      <c r="M1468" s="22">
        <f t="shared" si="243"/>
        <v>0</v>
      </c>
      <c r="N1468" s="22">
        <f>SUM(M$3:M1468)</f>
        <v>6278331.175225962</v>
      </c>
      <c r="O1468" s="22">
        <f t="shared" si="246"/>
        <v>1.7439808820072116</v>
      </c>
      <c r="P1468" s="23">
        <f t="shared" si="247"/>
        <v>0</v>
      </c>
      <c r="Q1468" s="23">
        <f>SUMIF(P$3:P1468, "&lt;0")</f>
        <v>-2517946.4801322538</v>
      </c>
      <c r="R1468" s="23">
        <f t="shared" si="248"/>
        <v>0.69942957781451498</v>
      </c>
      <c r="S1468" s="20">
        <f t="shared" si="249"/>
        <v>0</v>
      </c>
      <c r="T1468" s="20">
        <f t="shared" si="250"/>
        <v>0</v>
      </c>
      <c r="U1468" s="20">
        <f>(0.5*'Vehicle Data'!$C$3*(E1468^2-E1467^2))/1000</f>
        <v>0</v>
      </c>
      <c r="V1468" s="20">
        <f t="shared" si="252"/>
        <v>0</v>
      </c>
      <c r="W1468" s="37">
        <f>SUM(V$3:V1468)/3600</f>
        <v>0.35971348765432065</v>
      </c>
      <c r="Y1468" s="3"/>
    </row>
    <row r="1469" spans="1:25" x14ac:dyDescent="0.3">
      <c r="A1469" s="10" t="s">
        <v>20</v>
      </c>
      <c r="B1469" s="10">
        <v>1466</v>
      </c>
      <c r="C1469" s="10">
        <v>444</v>
      </c>
      <c r="D1469" s="14">
        <v>0</v>
      </c>
      <c r="E1469" s="28">
        <f t="shared" si="244"/>
        <v>0</v>
      </c>
      <c r="F1469" s="28">
        <f>SUM(E$3:E1469)</f>
        <v>15008.250000000002</v>
      </c>
      <c r="G1469" s="33">
        <f t="shared" si="253"/>
        <v>0</v>
      </c>
      <c r="H1469" s="33">
        <f t="shared" si="251"/>
        <v>0</v>
      </c>
      <c r="I1469" s="35">
        <f>'Vehicle Data'!$C$8</f>
        <v>185.52672000000001</v>
      </c>
      <c r="J1469" s="35">
        <f>0.5*'Vehicle Data'!$C$4*'Vehicle Data'!$C$9*'Vehicle Data'!$C$6*(Calculations!E1469^2)</f>
        <v>0</v>
      </c>
      <c r="K1469" s="35">
        <f>'Vehicle Data'!$C$3*G1469</f>
        <v>0</v>
      </c>
      <c r="L1469" s="35">
        <f t="shared" si="245"/>
        <v>185.52672000000001</v>
      </c>
      <c r="M1469" s="22">
        <f t="shared" si="243"/>
        <v>0</v>
      </c>
      <c r="N1469" s="22">
        <f>SUM(M$3:M1469)</f>
        <v>6278331.175225962</v>
      </c>
      <c r="O1469" s="22">
        <f t="shared" si="246"/>
        <v>1.7439808820072116</v>
      </c>
      <c r="P1469" s="23">
        <f t="shared" si="247"/>
        <v>0</v>
      </c>
      <c r="Q1469" s="23">
        <f>SUMIF(P$3:P1469, "&lt;0")</f>
        <v>-2517946.4801322538</v>
      </c>
      <c r="R1469" s="23">
        <f t="shared" si="248"/>
        <v>0.69942957781451498</v>
      </c>
      <c r="S1469" s="20">
        <f t="shared" si="249"/>
        <v>0</v>
      </c>
      <c r="T1469" s="20">
        <f t="shared" si="250"/>
        <v>0</v>
      </c>
      <c r="U1469" s="20">
        <f>(0.5*'Vehicle Data'!$C$3*(E1469^2-E1468^2))/1000</f>
        <v>0</v>
      </c>
      <c r="V1469" s="20">
        <f t="shared" si="252"/>
        <v>0</v>
      </c>
      <c r="W1469" s="37">
        <f>SUM(V$3:V1469)/3600</f>
        <v>0.35971348765432065</v>
      </c>
      <c r="Y1469" s="3"/>
    </row>
    <row r="1470" spans="1:25" x14ac:dyDescent="0.3">
      <c r="A1470" s="10" t="s">
        <v>20</v>
      </c>
      <c r="B1470" s="10">
        <v>1467</v>
      </c>
      <c r="C1470" s="10">
        <v>445</v>
      </c>
      <c r="D1470" s="14">
        <v>0</v>
      </c>
      <c r="E1470" s="28">
        <f t="shared" si="244"/>
        <v>0</v>
      </c>
      <c r="F1470" s="28">
        <f>SUM(E$3:E1470)</f>
        <v>15008.250000000002</v>
      </c>
      <c r="G1470" s="33">
        <f t="shared" si="253"/>
        <v>0</v>
      </c>
      <c r="H1470" s="33">
        <f t="shared" si="251"/>
        <v>0</v>
      </c>
      <c r="I1470" s="35">
        <f>'Vehicle Data'!$C$8</f>
        <v>185.52672000000001</v>
      </c>
      <c r="J1470" s="35">
        <f>0.5*'Vehicle Data'!$C$4*'Vehicle Data'!$C$9*'Vehicle Data'!$C$6*(Calculations!E1470^2)</f>
        <v>0</v>
      </c>
      <c r="K1470" s="35">
        <f>'Vehicle Data'!$C$3*G1470</f>
        <v>0</v>
      </c>
      <c r="L1470" s="35">
        <f t="shared" si="245"/>
        <v>185.52672000000001</v>
      </c>
      <c r="M1470" s="22">
        <f t="shared" si="243"/>
        <v>0</v>
      </c>
      <c r="N1470" s="22">
        <f>SUM(M$3:M1470)</f>
        <v>6278331.175225962</v>
      </c>
      <c r="O1470" s="22">
        <f t="shared" si="246"/>
        <v>1.7439808820072116</v>
      </c>
      <c r="P1470" s="23">
        <f t="shared" si="247"/>
        <v>0</v>
      </c>
      <c r="Q1470" s="23">
        <f>SUMIF(P$3:P1470, "&lt;0")</f>
        <v>-2517946.4801322538</v>
      </c>
      <c r="R1470" s="23">
        <f t="shared" si="248"/>
        <v>0.69942957781451498</v>
      </c>
      <c r="S1470" s="20">
        <f t="shared" si="249"/>
        <v>0</v>
      </c>
      <c r="T1470" s="20">
        <f t="shared" si="250"/>
        <v>0</v>
      </c>
      <c r="U1470" s="20">
        <f>(0.5*'Vehicle Data'!$C$3*(E1470^2-E1469^2))/1000</f>
        <v>0</v>
      </c>
      <c r="V1470" s="20">
        <f t="shared" si="252"/>
        <v>0</v>
      </c>
      <c r="W1470" s="37">
        <f>SUM(V$3:V1470)/3600</f>
        <v>0.35971348765432065</v>
      </c>
      <c r="Y1470" s="3"/>
    </row>
    <row r="1471" spans="1:25" x14ac:dyDescent="0.3">
      <c r="A1471" s="10" t="s">
        <v>20</v>
      </c>
      <c r="B1471" s="10">
        <v>1468</v>
      </c>
      <c r="C1471" s="10">
        <v>446</v>
      </c>
      <c r="D1471" s="14">
        <v>0</v>
      </c>
      <c r="E1471" s="28">
        <f t="shared" si="244"/>
        <v>0</v>
      </c>
      <c r="F1471" s="28">
        <f>SUM(E$3:E1471)</f>
        <v>15008.250000000002</v>
      </c>
      <c r="G1471" s="33">
        <f t="shared" si="253"/>
        <v>0</v>
      </c>
      <c r="H1471" s="33">
        <f t="shared" si="251"/>
        <v>0</v>
      </c>
      <c r="I1471" s="35">
        <f>'Vehicle Data'!$C$8</f>
        <v>185.52672000000001</v>
      </c>
      <c r="J1471" s="35">
        <f>0.5*'Vehicle Data'!$C$4*'Vehicle Data'!$C$9*'Vehicle Data'!$C$6*(Calculations!E1471^2)</f>
        <v>0</v>
      </c>
      <c r="K1471" s="35">
        <f>'Vehicle Data'!$C$3*G1471</f>
        <v>0</v>
      </c>
      <c r="L1471" s="35">
        <f t="shared" si="245"/>
        <v>185.52672000000001</v>
      </c>
      <c r="M1471" s="22">
        <f t="shared" si="243"/>
        <v>0</v>
      </c>
      <c r="N1471" s="22">
        <f>SUM(M$3:M1471)</f>
        <v>6278331.175225962</v>
      </c>
      <c r="O1471" s="22">
        <f t="shared" si="246"/>
        <v>1.7439808820072116</v>
      </c>
      <c r="P1471" s="23">
        <f t="shared" si="247"/>
        <v>0</v>
      </c>
      <c r="Q1471" s="23">
        <f>SUMIF(P$3:P1471, "&lt;0")</f>
        <v>-2517946.4801322538</v>
      </c>
      <c r="R1471" s="23">
        <f t="shared" si="248"/>
        <v>0.69942957781451498</v>
      </c>
      <c r="S1471" s="20">
        <f t="shared" si="249"/>
        <v>0</v>
      </c>
      <c r="T1471" s="20">
        <f t="shared" si="250"/>
        <v>0</v>
      </c>
      <c r="U1471" s="20">
        <f>(0.5*'Vehicle Data'!$C$3*(E1471^2-E1470^2))/1000</f>
        <v>0</v>
      </c>
      <c r="V1471" s="20">
        <f t="shared" si="252"/>
        <v>0</v>
      </c>
      <c r="W1471" s="37">
        <f>SUM(V$3:V1471)/3600</f>
        <v>0.35971348765432065</v>
      </c>
      <c r="Y1471" s="3"/>
    </row>
    <row r="1472" spans="1:25" x14ac:dyDescent="0.3">
      <c r="A1472" s="10" t="s">
        <v>20</v>
      </c>
      <c r="B1472" s="10">
        <v>1469</v>
      </c>
      <c r="C1472" s="10">
        <v>447</v>
      </c>
      <c r="D1472" s="14">
        <v>0</v>
      </c>
      <c r="E1472" s="28">
        <f t="shared" si="244"/>
        <v>0</v>
      </c>
      <c r="F1472" s="28">
        <f>SUM(E$3:E1472)</f>
        <v>15008.250000000002</v>
      </c>
      <c r="G1472" s="33">
        <f t="shared" si="253"/>
        <v>0</v>
      </c>
      <c r="H1472" s="33">
        <f t="shared" si="251"/>
        <v>0</v>
      </c>
      <c r="I1472" s="35">
        <f>'Vehicle Data'!$C$8</f>
        <v>185.52672000000001</v>
      </c>
      <c r="J1472" s="35">
        <f>0.5*'Vehicle Data'!$C$4*'Vehicle Data'!$C$9*'Vehicle Data'!$C$6*(Calculations!E1472^2)</f>
        <v>0</v>
      </c>
      <c r="K1472" s="35">
        <f>'Vehicle Data'!$C$3*G1472</f>
        <v>0</v>
      </c>
      <c r="L1472" s="35">
        <f t="shared" si="245"/>
        <v>185.52672000000001</v>
      </c>
      <c r="M1472" s="22">
        <f t="shared" si="243"/>
        <v>0</v>
      </c>
      <c r="N1472" s="22">
        <f>SUM(M$3:M1472)</f>
        <v>6278331.175225962</v>
      </c>
      <c r="O1472" s="22">
        <f t="shared" si="246"/>
        <v>1.7439808820072116</v>
      </c>
      <c r="P1472" s="23">
        <f t="shared" si="247"/>
        <v>0</v>
      </c>
      <c r="Q1472" s="23">
        <f>SUMIF(P$3:P1472, "&lt;0")</f>
        <v>-2517946.4801322538</v>
      </c>
      <c r="R1472" s="23">
        <f t="shared" si="248"/>
        <v>0.69942957781451498</v>
      </c>
      <c r="S1472" s="20">
        <f t="shared" si="249"/>
        <v>0</v>
      </c>
      <c r="T1472" s="20">
        <f t="shared" si="250"/>
        <v>0</v>
      </c>
      <c r="U1472" s="20">
        <f>(0.5*'Vehicle Data'!$C$3*(E1472^2-E1471^2))/1000</f>
        <v>0</v>
      </c>
      <c r="V1472" s="20">
        <f t="shared" si="252"/>
        <v>0</v>
      </c>
      <c r="W1472" s="37">
        <f>SUM(V$3:V1472)/3600</f>
        <v>0.35971348765432065</v>
      </c>
      <c r="Y1472" s="3"/>
    </row>
    <row r="1473" spans="1:25" x14ac:dyDescent="0.3">
      <c r="A1473" s="10" t="s">
        <v>20</v>
      </c>
      <c r="B1473" s="10">
        <v>1470</v>
      </c>
      <c r="C1473" s="10">
        <v>448</v>
      </c>
      <c r="D1473" s="14">
        <v>0</v>
      </c>
      <c r="E1473" s="28">
        <f t="shared" si="244"/>
        <v>0</v>
      </c>
      <c r="F1473" s="28">
        <f>SUM(E$3:E1473)</f>
        <v>15008.250000000002</v>
      </c>
      <c r="G1473" s="33">
        <f t="shared" si="253"/>
        <v>0</v>
      </c>
      <c r="H1473" s="33">
        <f t="shared" si="251"/>
        <v>0</v>
      </c>
      <c r="I1473" s="35">
        <f>'Vehicle Data'!$C$8</f>
        <v>185.52672000000001</v>
      </c>
      <c r="J1473" s="35">
        <f>0.5*'Vehicle Data'!$C$4*'Vehicle Data'!$C$9*'Vehicle Data'!$C$6*(Calculations!E1473^2)</f>
        <v>0</v>
      </c>
      <c r="K1473" s="35">
        <f>'Vehicle Data'!$C$3*G1473</f>
        <v>0</v>
      </c>
      <c r="L1473" s="35">
        <f t="shared" si="245"/>
        <v>185.52672000000001</v>
      </c>
      <c r="M1473" s="22">
        <f t="shared" si="243"/>
        <v>0</v>
      </c>
      <c r="N1473" s="22">
        <f>SUM(M$3:M1473)</f>
        <v>6278331.175225962</v>
      </c>
      <c r="O1473" s="22">
        <f t="shared" si="246"/>
        <v>1.7439808820072116</v>
      </c>
      <c r="P1473" s="23">
        <f t="shared" si="247"/>
        <v>0</v>
      </c>
      <c r="Q1473" s="23">
        <f>SUMIF(P$3:P1473, "&lt;0")</f>
        <v>-2517946.4801322538</v>
      </c>
      <c r="R1473" s="23">
        <f t="shared" si="248"/>
        <v>0.69942957781451498</v>
      </c>
      <c r="S1473" s="20">
        <f t="shared" si="249"/>
        <v>0</v>
      </c>
      <c r="T1473" s="20">
        <f t="shared" si="250"/>
        <v>0</v>
      </c>
      <c r="U1473" s="20">
        <f>(0.5*'Vehicle Data'!$C$3*(E1473^2-E1472^2))/1000</f>
        <v>0</v>
      </c>
      <c r="V1473" s="20">
        <f t="shared" si="252"/>
        <v>0</v>
      </c>
      <c r="W1473" s="37">
        <f>SUM(V$3:V1473)/3600</f>
        <v>0.35971348765432065</v>
      </c>
      <c r="Y1473" s="3"/>
    </row>
    <row r="1474" spans="1:25" x14ac:dyDescent="0.3">
      <c r="A1474" s="10" t="s">
        <v>20</v>
      </c>
      <c r="B1474" s="10">
        <v>1471</v>
      </c>
      <c r="C1474" s="10">
        <v>449</v>
      </c>
      <c r="D1474" s="14">
        <v>0</v>
      </c>
      <c r="E1474" s="28">
        <f t="shared" si="244"/>
        <v>0</v>
      </c>
      <c r="F1474" s="28">
        <f>SUM(E$3:E1474)</f>
        <v>15008.250000000002</v>
      </c>
      <c r="G1474" s="33">
        <f t="shared" si="253"/>
        <v>0</v>
      </c>
      <c r="H1474" s="33">
        <f t="shared" si="251"/>
        <v>0</v>
      </c>
      <c r="I1474" s="35">
        <f>'Vehicle Data'!$C$8</f>
        <v>185.52672000000001</v>
      </c>
      <c r="J1474" s="35">
        <f>0.5*'Vehicle Data'!$C$4*'Vehicle Data'!$C$9*'Vehicle Data'!$C$6*(Calculations!E1474^2)</f>
        <v>0</v>
      </c>
      <c r="K1474" s="35">
        <f>'Vehicle Data'!$C$3*G1474</f>
        <v>0</v>
      </c>
      <c r="L1474" s="35">
        <f t="shared" si="245"/>
        <v>185.52672000000001</v>
      </c>
      <c r="M1474" s="22">
        <f t="shared" si="243"/>
        <v>0</v>
      </c>
      <c r="N1474" s="22">
        <f>SUM(M$3:M1474)</f>
        <v>6278331.175225962</v>
      </c>
      <c r="O1474" s="22">
        <f t="shared" si="246"/>
        <v>1.7439808820072116</v>
      </c>
      <c r="P1474" s="23">
        <f t="shared" si="247"/>
        <v>0</v>
      </c>
      <c r="Q1474" s="23">
        <f>SUMIF(P$3:P1474, "&lt;0")</f>
        <v>-2517946.4801322538</v>
      </c>
      <c r="R1474" s="23">
        <f t="shared" si="248"/>
        <v>0.69942957781451498</v>
      </c>
      <c r="S1474" s="20">
        <f t="shared" si="249"/>
        <v>0</v>
      </c>
      <c r="T1474" s="20">
        <f t="shared" si="250"/>
        <v>0</v>
      </c>
      <c r="U1474" s="20">
        <f>(0.5*'Vehicle Data'!$C$3*(E1474^2-E1473^2))/1000</f>
        <v>0</v>
      </c>
      <c r="V1474" s="20">
        <f t="shared" si="252"/>
        <v>0</v>
      </c>
      <c r="W1474" s="37">
        <f>SUM(V$3:V1474)/3600</f>
        <v>0.35971348765432065</v>
      </c>
      <c r="Y1474" s="3"/>
    </row>
    <row r="1475" spans="1:25" x14ac:dyDescent="0.3">
      <c r="A1475" s="10" t="s">
        <v>20</v>
      </c>
      <c r="B1475" s="10">
        <v>1472</v>
      </c>
      <c r="C1475" s="10">
        <v>450</v>
      </c>
      <c r="D1475" s="14">
        <v>0</v>
      </c>
      <c r="E1475" s="28">
        <f t="shared" si="244"/>
        <v>0</v>
      </c>
      <c r="F1475" s="28">
        <f>SUM(E$3:E1475)</f>
        <v>15008.250000000002</v>
      </c>
      <c r="G1475" s="33">
        <f t="shared" si="253"/>
        <v>0</v>
      </c>
      <c r="H1475" s="33">
        <f t="shared" si="251"/>
        <v>0</v>
      </c>
      <c r="I1475" s="35">
        <f>'Vehicle Data'!$C$8</f>
        <v>185.52672000000001</v>
      </c>
      <c r="J1475" s="35">
        <f>0.5*'Vehicle Data'!$C$4*'Vehicle Data'!$C$9*'Vehicle Data'!$C$6*(Calculations!E1475^2)</f>
        <v>0</v>
      </c>
      <c r="K1475" s="35">
        <f>'Vehicle Data'!$C$3*G1475</f>
        <v>0</v>
      </c>
      <c r="L1475" s="35">
        <f t="shared" si="245"/>
        <v>185.52672000000001</v>
      </c>
      <c r="M1475" s="22">
        <f t="shared" ref="M1475:M1538" si="254">IF(G1475&gt;0,L1475*E1475,0)</f>
        <v>0</v>
      </c>
      <c r="N1475" s="22">
        <f>SUM(M$3:M1475)</f>
        <v>6278331.175225962</v>
      </c>
      <c r="O1475" s="22">
        <f t="shared" si="246"/>
        <v>1.7439808820072116</v>
      </c>
      <c r="P1475" s="23">
        <f t="shared" si="247"/>
        <v>0</v>
      </c>
      <c r="Q1475" s="23">
        <f>SUMIF(P$3:P1475, "&lt;0")</f>
        <v>-2517946.4801322538</v>
      </c>
      <c r="R1475" s="23">
        <f t="shared" si="248"/>
        <v>0.69942957781451498</v>
      </c>
      <c r="S1475" s="20">
        <f t="shared" si="249"/>
        <v>0</v>
      </c>
      <c r="T1475" s="20">
        <f t="shared" si="250"/>
        <v>0</v>
      </c>
      <c r="U1475" s="20">
        <f>(0.5*'Vehicle Data'!$C$3*(E1475^2-E1474^2))/1000</f>
        <v>0</v>
      </c>
      <c r="V1475" s="20">
        <f t="shared" si="252"/>
        <v>0</v>
      </c>
      <c r="W1475" s="37">
        <f>SUM(V$3:V1475)/3600</f>
        <v>0.35971348765432065</v>
      </c>
      <c r="Y1475" s="3"/>
    </row>
    <row r="1476" spans="1:25" x14ac:dyDescent="0.3">
      <c r="A1476" s="10" t="s">
        <v>20</v>
      </c>
      <c r="B1476" s="10">
        <v>1473</v>
      </c>
      <c r="C1476" s="10">
        <v>451</v>
      </c>
      <c r="D1476" s="14">
        <v>0</v>
      </c>
      <c r="E1476" s="28">
        <f t="shared" ref="E1476:E1539" si="255">D1476/3.6</f>
        <v>0</v>
      </c>
      <c r="F1476" s="28">
        <f>SUM(E$3:E1476)</f>
        <v>15008.250000000002</v>
      </c>
      <c r="G1476" s="33">
        <f t="shared" si="253"/>
        <v>0</v>
      </c>
      <c r="H1476" s="33">
        <f t="shared" si="251"/>
        <v>0</v>
      </c>
      <c r="I1476" s="35">
        <f>'Vehicle Data'!$C$8</f>
        <v>185.52672000000001</v>
      </c>
      <c r="J1476" s="35">
        <f>0.5*'Vehicle Data'!$C$4*'Vehicle Data'!$C$9*'Vehicle Data'!$C$6*(Calculations!E1476^2)</f>
        <v>0</v>
      </c>
      <c r="K1476" s="35">
        <f>'Vehicle Data'!$C$3*G1476</f>
        <v>0</v>
      </c>
      <c r="L1476" s="35">
        <f t="shared" ref="L1476:L1539" si="256">SUM(I1476:K1476)</f>
        <v>185.52672000000001</v>
      </c>
      <c r="M1476" s="22">
        <f t="shared" si="254"/>
        <v>0</v>
      </c>
      <c r="N1476" s="22">
        <f>SUM(M$3:M1476)</f>
        <v>6278331.175225962</v>
      </c>
      <c r="O1476" s="22">
        <f t="shared" ref="O1476:O1539" si="257">N1476/3600000</f>
        <v>1.7439808820072116</v>
      </c>
      <c r="P1476" s="23">
        <f t="shared" ref="P1476:P1539" si="258">IF(G1476&lt;0,E1476*L1476,0)</f>
        <v>0</v>
      </c>
      <c r="Q1476" s="23">
        <f>SUMIF(P$3:P1476, "&lt;0")</f>
        <v>-2517946.4801322538</v>
      </c>
      <c r="R1476" s="23">
        <f t="shared" ref="R1476:R1539" si="259">Q1476/3600000*-1</f>
        <v>0.69942957781451498</v>
      </c>
      <c r="S1476" s="20">
        <f t="shared" ref="S1476:S1539" si="260">IF(M1476&gt;0,M1476,P1476)</f>
        <v>0</v>
      </c>
      <c r="T1476" s="20">
        <f t="shared" ref="T1476:T1539" si="261">L1476*E1476/1000</f>
        <v>0</v>
      </c>
      <c r="U1476" s="20">
        <f>(0.5*'Vehicle Data'!$C$3*(E1476^2-E1475^2))/1000</f>
        <v>0</v>
      </c>
      <c r="V1476" s="20">
        <f t="shared" si="252"/>
        <v>0</v>
      </c>
      <c r="W1476" s="37">
        <f>SUM(V$3:V1476)/3600</f>
        <v>0.35971348765432065</v>
      </c>
      <c r="Y1476" s="3"/>
    </row>
    <row r="1477" spans="1:25" x14ac:dyDescent="0.3">
      <c r="A1477" s="10" t="s">
        <v>20</v>
      </c>
      <c r="B1477" s="10">
        <v>1474</v>
      </c>
      <c r="C1477" s="10">
        <v>452</v>
      </c>
      <c r="D1477" s="14">
        <v>0</v>
      </c>
      <c r="E1477" s="28">
        <f t="shared" si="255"/>
        <v>0</v>
      </c>
      <c r="F1477" s="28">
        <f>SUM(E$3:E1477)</f>
        <v>15008.250000000002</v>
      </c>
      <c r="G1477" s="33">
        <f t="shared" si="253"/>
        <v>0</v>
      </c>
      <c r="H1477" s="33">
        <f t="shared" ref="H1477:H1540" si="262">($G1478-$G1476)/2</f>
        <v>0</v>
      </c>
      <c r="I1477" s="35">
        <f>'Vehicle Data'!$C$8</f>
        <v>185.52672000000001</v>
      </c>
      <c r="J1477" s="35">
        <f>0.5*'Vehicle Data'!$C$4*'Vehicle Data'!$C$9*'Vehicle Data'!$C$6*(Calculations!E1477^2)</f>
        <v>0</v>
      </c>
      <c r="K1477" s="35">
        <f>'Vehicle Data'!$C$3*G1477</f>
        <v>0</v>
      </c>
      <c r="L1477" s="35">
        <f t="shared" si="256"/>
        <v>185.52672000000001</v>
      </c>
      <c r="M1477" s="22">
        <f t="shared" si="254"/>
        <v>0</v>
      </c>
      <c r="N1477" s="22">
        <f>SUM(M$3:M1477)</f>
        <v>6278331.175225962</v>
      </c>
      <c r="O1477" s="22">
        <f t="shared" si="257"/>
        <v>1.7439808820072116</v>
      </c>
      <c r="P1477" s="23">
        <f t="shared" si="258"/>
        <v>0</v>
      </c>
      <c r="Q1477" s="23">
        <f>SUMIF(P$3:P1477, "&lt;0")</f>
        <v>-2517946.4801322538</v>
      </c>
      <c r="R1477" s="23">
        <f t="shared" si="259"/>
        <v>0.69942957781451498</v>
      </c>
      <c r="S1477" s="20">
        <f t="shared" si="260"/>
        <v>0</v>
      </c>
      <c r="T1477" s="20">
        <f t="shared" si="261"/>
        <v>0</v>
      </c>
      <c r="U1477" s="20">
        <f>(0.5*'Vehicle Data'!$C$3*(E1477^2-E1476^2))/1000</f>
        <v>0</v>
      </c>
      <c r="V1477" s="20">
        <f t="shared" ref="V1477:V1540" si="263">IF(U1476-U1477&gt;0,(U1476-U1477)*0.8,0)</f>
        <v>0</v>
      </c>
      <c r="W1477" s="37">
        <f>SUM(V$3:V1477)/3600</f>
        <v>0.35971348765432065</v>
      </c>
      <c r="Y1477" s="3"/>
    </row>
    <row r="1478" spans="1:25" x14ac:dyDescent="0.3">
      <c r="A1478" s="10" t="s">
        <v>20</v>
      </c>
      <c r="B1478" s="10">
        <v>1475</v>
      </c>
      <c r="C1478" s="10">
        <v>453</v>
      </c>
      <c r="D1478" s="14">
        <v>0</v>
      </c>
      <c r="E1478" s="28">
        <f t="shared" si="255"/>
        <v>0</v>
      </c>
      <c r="F1478" s="28">
        <f>SUM(E$3:E1478)</f>
        <v>15008.250000000002</v>
      </c>
      <c r="G1478" s="33">
        <f t="shared" ref="G1478:G1541" si="264">($D1479-$D1477)/2/3.6</f>
        <v>0</v>
      </c>
      <c r="H1478" s="33">
        <f t="shared" si="262"/>
        <v>0</v>
      </c>
      <c r="I1478" s="35">
        <f>'Vehicle Data'!$C$8</f>
        <v>185.52672000000001</v>
      </c>
      <c r="J1478" s="35">
        <f>0.5*'Vehicle Data'!$C$4*'Vehicle Data'!$C$9*'Vehicle Data'!$C$6*(Calculations!E1478^2)</f>
        <v>0</v>
      </c>
      <c r="K1478" s="35">
        <f>'Vehicle Data'!$C$3*G1478</f>
        <v>0</v>
      </c>
      <c r="L1478" s="35">
        <f t="shared" si="256"/>
        <v>185.52672000000001</v>
      </c>
      <c r="M1478" s="22">
        <f t="shared" si="254"/>
        <v>0</v>
      </c>
      <c r="N1478" s="22">
        <f>SUM(M$3:M1478)</f>
        <v>6278331.175225962</v>
      </c>
      <c r="O1478" s="22">
        <f t="shared" si="257"/>
        <v>1.7439808820072116</v>
      </c>
      <c r="P1478" s="23">
        <f t="shared" si="258"/>
        <v>0</v>
      </c>
      <c r="Q1478" s="23">
        <f>SUMIF(P$3:P1478, "&lt;0")</f>
        <v>-2517946.4801322538</v>
      </c>
      <c r="R1478" s="23">
        <f t="shared" si="259"/>
        <v>0.69942957781451498</v>
      </c>
      <c r="S1478" s="20">
        <f t="shared" si="260"/>
        <v>0</v>
      </c>
      <c r="T1478" s="20">
        <f t="shared" si="261"/>
        <v>0</v>
      </c>
      <c r="U1478" s="20">
        <f>(0.5*'Vehicle Data'!$C$3*(E1478^2-E1477^2))/1000</f>
        <v>0</v>
      </c>
      <c r="V1478" s="20">
        <f t="shared" si="263"/>
        <v>0</v>
      </c>
      <c r="W1478" s="37">
        <f>SUM(V$3:V1478)/3600</f>
        <v>0.35971348765432065</v>
      </c>
      <c r="Y1478" s="3"/>
    </row>
    <row r="1479" spans="1:25" x14ac:dyDescent="0.3">
      <c r="A1479" s="10" t="s">
        <v>20</v>
      </c>
      <c r="B1479" s="10">
        <v>1476</v>
      </c>
      <c r="C1479" s="10">
        <v>454</v>
      </c>
      <c r="D1479" s="14">
        <v>0</v>
      </c>
      <c r="E1479" s="28">
        <f t="shared" si="255"/>
        <v>0</v>
      </c>
      <c r="F1479" s="28">
        <f>SUM(E$3:E1479)</f>
        <v>15008.250000000002</v>
      </c>
      <c r="G1479" s="33">
        <f t="shared" si="264"/>
        <v>0</v>
      </c>
      <c r="H1479" s="33">
        <f t="shared" si="262"/>
        <v>0</v>
      </c>
      <c r="I1479" s="35">
        <f>'Vehicle Data'!$C$8</f>
        <v>185.52672000000001</v>
      </c>
      <c r="J1479" s="35">
        <f>0.5*'Vehicle Data'!$C$4*'Vehicle Data'!$C$9*'Vehicle Data'!$C$6*(Calculations!E1479^2)</f>
        <v>0</v>
      </c>
      <c r="K1479" s="35">
        <f>'Vehicle Data'!$C$3*G1479</f>
        <v>0</v>
      </c>
      <c r="L1479" s="35">
        <f t="shared" si="256"/>
        <v>185.52672000000001</v>
      </c>
      <c r="M1479" s="22">
        <f t="shared" si="254"/>
        <v>0</v>
      </c>
      <c r="N1479" s="22">
        <f>SUM(M$3:M1479)</f>
        <v>6278331.175225962</v>
      </c>
      <c r="O1479" s="22">
        <f t="shared" si="257"/>
        <v>1.7439808820072116</v>
      </c>
      <c r="P1479" s="23">
        <f t="shared" si="258"/>
        <v>0</v>
      </c>
      <c r="Q1479" s="23">
        <f>SUMIF(P$3:P1479, "&lt;0")</f>
        <v>-2517946.4801322538</v>
      </c>
      <c r="R1479" s="23">
        <f t="shared" si="259"/>
        <v>0.69942957781451498</v>
      </c>
      <c r="S1479" s="20">
        <f t="shared" si="260"/>
        <v>0</v>
      </c>
      <c r="T1479" s="20">
        <f t="shared" si="261"/>
        <v>0</v>
      </c>
      <c r="U1479" s="20">
        <f>(0.5*'Vehicle Data'!$C$3*(E1479^2-E1478^2))/1000</f>
        <v>0</v>
      </c>
      <c r="V1479" s="20">
        <f t="shared" si="263"/>
        <v>0</v>
      </c>
      <c r="W1479" s="37">
        <f>SUM(V$3:V1479)/3600</f>
        <v>0.35971348765432065</v>
      </c>
      <c r="Y1479" s="3"/>
    </row>
    <row r="1480" spans="1:25" x14ac:dyDescent="0.3">
      <c r="A1480" s="10" t="s">
        <v>20</v>
      </c>
      <c r="B1480" s="10">
        <v>1477</v>
      </c>
      <c r="C1480" s="10">
        <v>455</v>
      </c>
      <c r="D1480" s="14">
        <v>0</v>
      </c>
      <c r="E1480" s="28">
        <f t="shared" si="255"/>
        <v>0</v>
      </c>
      <c r="F1480" s="28">
        <f>SUM(E$3:E1480)</f>
        <v>15008.250000000002</v>
      </c>
      <c r="G1480" s="33">
        <f t="shared" si="264"/>
        <v>0</v>
      </c>
      <c r="H1480" s="33">
        <f t="shared" si="262"/>
        <v>0.15277777777777779</v>
      </c>
      <c r="I1480" s="35">
        <f>'Vehicle Data'!$C$8</f>
        <v>185.52672000000001</v>
      </c>
      <c r="J1480" s="35">
        <f>0.5*'Vehicle Data'!$C$4*'Vehicle Data'!$C$9*'Vehicle Data'!$C$6*(Calculations!E1480^2)</f>
        <v>0</v>
      </c>
      <c r="K1480" s="35">
        <f>'Vehicle Data'!$C$3*G1480</f>
        <v>0</v>
      </c>
      <c r="L1480" s="35">
        <f t="shared" si="256"/>
        <v>185.52672000000001</v>
      </c>
      <c r="M1480" s="22">
        <f t="shared" si="254"/>
        <v>0</v>
      </c>
      <c r="N1480" s="22">
        <f>SUM(M$3:M1480)</f>
        <v>6278331.175225962</v>
      </c>
      <c r="O1480" s="22">
        <f t="shared" si="257"/>
        <v>1.7439808820072116</v>
      </c>
      <c r="P1480" s="23">
        <f t="shared" si="258"/>
        <v>0</v>
      </c>
      <c r="Q1480" s="23">
        <f>SUMIF(P$3:P1480, "&lt;0")</f>
        <v>-2517946.4801322538</v>
      </c>
      <c r="R1480" s="23">
        <f t="shared" si="259"/>
        <v>0.69942957781451498</v>
      </c>
      <c r="S1480" s="20">
        <f t="shared" si="260"/>
        <v>0</v>
      </c>
      <c r="T1480" s="20">
        <f t="shared" si="261"/>
        <v>0</v>
      </c>
      <c r="U1480" s="20">
        <f>(0.5*'Vehicle Data'!$C$3*(E1480^2-E1479^2))/1000</f>
        <v>0</v>
      </c>
      <c r="V1480" s="20">
        <f t="shared" si="263"/>
        <v>0</v>
      </c>
      <c r="W1480" s="37">
        <f>SUM(V$3:V1480)/3600</f>
        <v>0.35971348765432065</v>
      </c>
      <c r="Y1480" s="3"/>
    </row>
    <row r="1481" spans="1:25" x14ac:dyDescent="0.3">
      <c r="A1481" s="11" t="s">
        <v>21</v>
      </c>
      <c r="B1481" s="11">
        <v>1478</v>
      </c>
      <c r="C1481" s="11">
        <v>1</v>
      </c>
      <c r="D1481" s="29">
        <v>0</v>
      </c>
      <c r="E1481" s="30">
        <f t="shared" si="255"/>
        <v>0</v>
      </c>
      <c r="F1481" s="30">
        <f>SUM(E$3:E1481)</f>
        <v>15008.250000000002</v>
      </c>
      <c r="G1481" s="34">
        <f t="shared" si="264"/>
        <v>0.30555555555555558</v>
      </c>
      <c r="H1481" s="34">
        <f t="shared" si="262"/>
        <v>0.30555555555555558</v>
      </c>
      <c r="I1481" s="35">
        <f>'Vehicle Data'!$C$8</f>
        <v>185.52672000000001</v>
      </c>
      <c r="J1481" s="35">
        <f>0.5*'Vehicle Data'!$C$4*'Vehicle Data'!$C$9*'Vehicle Data'!$C$6*(Calculations!E1481^2)</f>
        <v>0</v>
      </c>
      <c r="K1481" s="35">
        <f>'Vehicle Data'!$C$3*G1481</f>
        <v>481.5555555555556</v>
      </c>
      <c r="L1481" s="35">
        <f t="shared" si="256"/>
        <v>667.08227555555561</v>
      </c>
      <c r="M1481" s="22">
        <f t="shared" si="254"/>
        <v>0</v>
      </c>
      <c r="N1481" s="22">
        <f>SUM(M$3:M1481)</f>
        <v>6278331.175225962</v>
      </c>
      <c r="O1481" s="22">
        <f t="shared" si="257"/>
        <v>1.7439808820072116</v>
      </c>
      <c r="P1481" s="23">
        <f t="shared" si="258"/>
        <v>0</v>
      </c>
      <c r="Q1481" s="23">
        <f>SUMIF(P$3:P1481, "&lt;0")</f>
        <v>-2517946.4801322538</v>
      </c>
      <c r="R1481" s="23">
        <f t="shared" si="259"/>
        <v>0.69942957781451498</v>
      </c>
      <c r="S1481" s="20">
        <f t="shared" si="260"/>
        <v>0</v>
      </c>
      <c r="T1481" s="20">
        <f t="shared" si="261"/>
        <v>0</v>
      </c>
      <c r="U1481" s="20">
        <f>(0.5*'Vehicle Data'!$C$3*(E1481^2-E1480^2))/1000</f>
        <v>0</v>
      </c>
      <c r="V1481" s="20">
        <f t="shared" si="263"/>
        <v>0</v>
      </c>
      <c r="W1481" s="37">
        <f>SUM(V$3:V1481)/3600</f>
        <v>0.35971348765432065</v>
      </c>
      <c r="Y1481" s="3"/>
    </row>
    <row r="1482" spans="1:25" x14ac:dyDescent="0.3">
      <c r="A1482" s="11" t="s">
        <v>21</v>
      </c>
      <c r="B1482" s="11">
        <v>1479</v>
      </c>
      <c r="C1482" s="11">
        <v>2</v>
      </c>
      <c r="D1482" s="15">
        <v>2.2000000000000002</v>
      </c>
      <c r="E1482" s="30">
        <f t="shared" si="255"/>
        <v>0.61111111111111116</v>
      </c>
      <c r="F1482" s="30">
        <f>SUM(E$3:E1482)</f>
        <v>15008.861111111113</v>
      </c>
      <c r="G1482" s="34">
        <f t="shared" si="264"/>
        <v>0.61111111111111116</v>
      </c>
      <c r="H1482" s="34">
        <f t="shared" si="262"/>
        <v>0.13194444444444442</v>
      </c>
      <c r="I1482" s="35">
        <f>'Vehicle Data'!$C$8</f>
        <v>185.52672000000001</v>
      </c>
      <c r="J1482" s="35">
        <f>0.5*'Vehicle Data'!$C$4*'Vehicle Data'!$C$9*'Vehicle Data'!$C$6*(Calculations!E1482^2)</f>
        <v>0.18788611111111114</v>
      </c>
      <c r="K1482" s="35">
        <f>'Vehicle Data'!$C$3*G1482</f>
        <v>963.1111111111112</v>
      </c>
      <c r="L1482" s="35">
        <f t="shared" si="256"/>
        <v>1148.8257172222222</v>
      </c>
      <c r="M1482" s="22">
        <f t="shared" si="254"/>
        <v>702.06016052469147</v>
      </c>
      <c r="N1482" s="22">
        <f>SUM(M$3:M1482)</f>
        <v>6279033.2353864871</v>
      </c>
      <c r="O1482" s="22">
        <f t="shared" si="257"/>
        <v>1.7441758987184686</v>
      </c>
      <c r="P1482" s="23">
        <f t="shared" si="258"/>
        <v>0</v>
      </c>
      <c r="Q1482" s="23">
        <f>SUMIF(P$3:P1482, "&lt;0")</f>
        <v>-2517946.4801322538</v>
      </c>
      <c r="R1482" s="23">
        <f t="shared" si="259"/>
        <v>0.69942957781451498</v>
      </c>
      <c r="S1482" s="20">
        <f t="shared" si="260"/>
        <v>702.06016052469147</v>
      </c>
      <c r="T1482" s="20">
        <f t="shared" si="261"/>
        <v>0.70206016052469145</v>
      </c>
      <c r="U1482" s="20">
        <f>(0.5*'Vehicle Data'!$C$3*(E1482^2-E1481^2))/1000</f>
        <v>0.29428395061728402</v>
      </c>
      <c r="V1482" s="20">
        <f t="shared" si="263"/>
        <v>0</v>
      </c>
      <c r="W1482" s="37">
        <f>SUM(V$3:V1482)/3600</f>
        <v>0.35971348765432065</v>
      </c>
      <c r="Y1482" s="3"/>
    </row>
    <row r="1483" spans="1:25" x14ac:dyDescent="0.3">
      <c r="A1483" s="11" t="s">
        <v>21</v>
      </c>
      <c r="B1483" s="11">
        <v>1480</v>
      </c>
      <c r="C1483" s="11">
        <v>3</v>
      </c>
      <c r="D1483" s="15">
        <v>4.4000000000000004</v>
      </c>
      <c r="E1483" s="30">
        <f t="shared" si="255"/>
        <v>1.2222222222222223</v>
      </c>
      <c r="F1483" s="30">
        <f>SUM(E$3:E1483)</f>
        <v>15010.083333333336</v>
      </c>
      <c r="G1483" s="34">
        <f t="shared" si="264"/>
        <v>0.56944444444444442</v>
      </c>
      <c r="H1483" s="34">
        <f t="shared" si="262"/>
        <v>-6.2500000000000028E-2</v>
      </c>
      <c r="I1483" s="35">
        <f>'Vehicle Data'!$C$8</f>
        <v>185.52672000000001</v>
      </c>
      <c r="J1483" s="35">
        <f>0.5*'Vehicle Data'!$C$4*'Vehicle Data'!$C$9*'Vehicle Data'!$C$6*(Calculations!E1483^2)</f>
        <v>0.75154444444444457</v>
      </c>
      <c r="K1483" s="35">
        <f>'Vehicle Data'!$C$3*G1483</f>
        <v>897.44444444444446</v>
      </c>
      <c r="L1483" s="35">
        <f t="shared" si="256"/>
        <v>1083.722708888889</v>
      </c>
      <c r="M1483" s="22">
        <f t="shared" si="254"/>
        <v>1324.5499775308645</v>
      </c>
      <c r="N1483" s="22">
        <f>SUM(M$3:M1483)</f>
        <v>6280357.7853640178</v>
      </c>
      <c r="O1483" s="22">
        <f t="shared" si="257"/>
        <v>1.7445438292677826</v>
      </c>
      <c r="P1483" s="23">
        <f t="shared" si="258"/>
        <v>0</v>
      </c>
      <c r="Q1483" s="23">
        <f>SUMIF(P$3:P1483, "&lt;0")</f>
        <v>-2517946.4801322538</v>
      </c>
      <c r="R1483" s="23">
        <f t="shared" si="259"/>
        <v>0.69942957781451498</v>
      </c>
      <c r="S1483" s="20">
        <f t="shared" si="260"/>
        <v>1324.5499775308645</v>
      </c>
      <c r="T1483" s="20">
        <f t="shared" si="261"/>
        <v>1.3245499775308645</v>
      </c>
      <c r="U1483" s="20">
        <f>(0.5*'Vehicle Data'!$C$3*(E1483^2-E1482^2))/1000</f>
        <v>0.882851851851852</v>
      </c>
      <c r="V1483" s="20">
        <f t="shared" si="263"/>
        <v>0</v>
      </c>
      <c r="W1483" s="37">
        <f>SUM(V$3:V1483)/3600</f>
        <v>0.35971348765432065</v>
      </c>
      <c r="Y1483" s="3"/>
    </row>
    <row r="1484" spans="1:25" x14ac:dyDescent="0.3">
      <c r="A1484" s="11" t="s">
        <v>21</v>
      </c>
      <c r="B1484" s="11">
        <v>1481</v>
      </c>
      <c r="C1484" s="11">
        <v>4</v>
      </c>
      <c r="D1484" s="15">
        <v>6.3</v>
      </c>
      <c r="E1484" s="30">
        <f t="shared" si="255"/>
        <v>1.75</v>
      </c>
      <c r="F1484" s="30">
        <f>SUM(E$3:E1484)</f>
        <v>15011.833333333336</v>
      </c>
      <c r="G1484" s="34">
        <f t="shared" si="264"/>
        <v>0.4861111111111111</v>
      </c>
      <c r="H1484" s="34">
        <f t="shared" si="262"/>
        <v>-8.333333333333337E-2</v>
      </c>
      <c r="I1484" s="35">
        <f>'Vehicle Data'!$C$8</f>
        <v>185.52672000000001</v>
      </c>
      <c r="J1484" s="35">
        <f>0.5*'Vehicle Data'!$C$4*'Vehicle Data'!$C$9*'Vehicle Data'!$C$6*(Calculations!E1484^2)</f>
        <v>1.5407437500000001</v>
      </c>
      <c r="K1484" s="35">
        <f>'Vehicle Data'!$C$3*G1484</f>
        <v>766.11111111111109</v>
      </c>
      <c r="L1484" s="35">
        <f t="shared" si="256"/>
        <v>953.17857486111109</v>
      </c>
      <c r="M1484" s="22">
        <f t="shared" si="254"/>
        <v>1668.0625060069444</v>
      </c>
      <c r="N1484" s="22">
        <f>SUM(M$3:M1484)</f>
        <v>6282025.8478700249</v>
      </c>
      <c r="O1484" s="22">
        <f t="shared" si="257"/>
        <v>1.7450071799638958</v>
      </c>
      <c r="P1484" s="23">
        <f t="shared" si="258"/>
        <v>0</v>
      </c>
      <c r="Q1484" s="23">
        <f>SUMIF(P$3:P1484, "&lt;0")</f>
        <v>-2517946.4801322538</v>
      </c>
      <c r="R1484" s="23">
        <f t="shared" si="259"/>
        <v>0.69942957781451498</v>
      </c>
      <c r="S1484" s="20">
        <f t="shared" si="260"/>
        <v>1668.0625060069444</v>
      </c>
      <c r="T1484" s="20">
        <f t="shared" si="261"/>
        <v>1.6680625060069445</v>
      </c>
      <c r="U1484" s="20">
        <f>(0.5*'Vehicle Data'!$C$3*(E1484^2-E1483^2))/1000</f>
        <v>1.236114197530864</v>
      </c>
      <c r="V1484" s="20">
        <f t="shared" si="263"/>
        <v>0</v>
      </c>
      <c r="W1484" s="37">
        <f>SUM(V$3:V1484)/3600</f>
        <v>0.35971348765432065</v>
      </c>
      <c r="Y1484" s="3"/>
    </row>
    <row r="1485" spans="1:25" x14ac:dyDescent="0.3">
      <c r="A1485" s="11" t="s">
        <v>21</v>
      </c>
      <c r="B1485" s="11">
        <v>1482</v>
      </c>
      <c r="C1485" s="11">
        <v>5</v>
      </c>
      <c r="D1485" s="15">
        <v>7.9</v>
      </c>
      <c r="E1485" s="30">
        <f t="shared" si="255"/>
        <v>2.1944444444444446</v>
      </c>
      <c r="F1485" s="30">
        <f>SUM(E$3:E1485)</f>
        <v>15014.027777777781</v>
      </c>
      <c r="G1485" s="34">
        <f t="shared" si="264"/>
        <v>0.40277777777777768</v>
      </c>
      <c r="H1485" s="34">
        <f t="shared" si="262"/>
        <v>-6.9444444444444448E-2</v>
      </c>
      <c r="I1485" s="35">
        <f>'Vehicle Data'!$C$8</f>
        <v>185.52672000000001</v>
      </c>
      <c r="J1485" s="35">
        <f>0.5*'Vehicle Data'!$C$4*'Vehicle Data'!$C$9*'Vehicle Data'!$C$6*(Calculations!E1485^2)</f>
        <v>2.422721527777778</v>
      </c>
      <c r="K1485" s="35">
        <f>'Vehicle Data'!$C$3*G1485</f>
        <v>634.7777777777776</v>
      </c>
      <c r="L1485" s="35">
        <f t="shared" si="256"/>
        <v>822.72721930555542</v>
      </c>
      <c r="M1485" s="22">
        <f t="shared" si="254"/>
        <v>1805.4291756983023</v>
      </c>
      <c r="N1485" s="22">
        <f>SUM(M$3:M1485)</f>
        <v>6283831.2770457231</v>
      </c>
      <c r="O1485" s="22">
        <f t="shared" si="257"/>
        <v>1.7455086880682564</v>
      </c>
      <c r="P1485" s="23">
        <f t="shared" si="258"/>
        <v>0</v>
      </c>
      <c r="Q1485" s="23">
        <f>SUMIF(P$3:P1485, "&lt;0")</f>
        <v>-2517946.4801322538</v>
      </c>
      <c r="R1485" s="23">
        <f t="shared" si="259"/>
        <v>0.69942957781451498</v>
      </c>
      <c r="S1485" s="20">
        <f t="shared" si="260"/>
        <v>1805.4291756983023</v>
      </c>
      <c r="T1485" s="20">
        <f t="shared" si="261"/>
        <v>1.8054291756983023</v>
      </c>
      <c r="U1485" s="20">
        <f>(0.5*'Vehicle Data'!$C$3*(E1485^2-E1484^2))/1000</f>
        <v>1.3814320987654325</v>
      </c>
      <c r="V1485" s="20">
        <f t="shared" si="263"/>
        <v>0</v>
      </c>
      <c r="W1485" s="37">
        <f>SUM(V$3:V1485)/3600</f>
        <v>0.35971348765432065</v>
      </c>
      <c r="Y1485" s="3"/>
    </row>
    <row r="1486" spans="1:25" x14ac:dyDescent="0.3">
      <c r="A1486" s="11" t="s">
        <v>21</v>
      </c>
      <c r="B1486" s="11">
        <v>1483</v>
      </c>
      <c r="C1486" s="11">
        <v>6</v>
      </c>
      <c r="D1486" s="15">
        <v>9.1999999999999993</v>
      </c>
      <c r="E1486" s="30">
        <f t="shared" si="255"/>
        <v>2.5555555555555554</v>
      </c>
      <c r="F1486" s="30">
        <f>SUM(E$3:E1486)</f>
        <v>15016.583333333336</v>
      </c>
      <c r="G1486" s="34">
        <f t="shared" si="264"/>
        <v>0.34722222222222221</v>
      </c>
      <c r="H1486" s="34">
        <f t="shared" si="262"/>
        <v>-4.1666666666666574E-2</v>
      </c>
      <c r="I1486" s="35">
        <f>'Vehicle Data'!$C$8</f>
        <v>185.52672000000001</v>
      </c>
      <c r="J1486" s="35">
        <f>0.5*'Vehicle Data'!$C$4*'Vehicle Data'!$C$9*'Vehicle Data'!$C$6*(Calculations!E1486^2)</f>
        <v>3.285677777777777</v>
      </c>
      <c r="K1486" s="35">
        <f>'Vehicle Data'!$C$3*G1486</f>
        <v>547.22222222222217</v>
      </c>
      <c r="L1486" s="35">
        <f t="shared" si="256"/>
        <v>736.0346199999999</v>
      </c>
      <c r="M1486" s="22">
        <f t="shared" si="254"/>
        <v>1880.9773622222219</v>
      </c>
      <c r="N1486" s="22">
        <f>SUM(M$3:M1486)</f>
        <v>6285712.2544079451</v>
      </c>
      <c r="O1486" s="22">
        <f t="shared" si="257"/>
        <v>1.7460311817799847</v>
      </c>
      <c r="P1486" s="23">
        <f t="shared" si="258"/>
        <v>0</v>
      </c>
      <c r="Q1486" s="23">
        <f>SUMIF(P$3:P1486, "&lt;0")</f>
        <v>-2517946.4801322538</v>
      </c>
      <c r="R1486" s="23">
        <f t="shared" si="259"/>
        <v>0.69942957781451498</v>
      </c>
      <c r="S1486" s="20">
        <f t="shared" si="260"/>
        <v>1880.9773622222219</v>
      </c>
      <c r="T1486" s="20">
        <f t="shared" si="261"/>
        <v>1.8809773622222219</v>
      </c>
      <c r="U1486" s="20">
        <f>(0.5*'Vehicle Data'!$C$3*(E1486^2-E1485^2))/1000</f>
        <v>1.3516388888888873</v>
      </c>
      <c r="V1486" s="20">
        <f t="shared" si="263"/>
        <v>2.383456790123617E-2</v>
      </c>
      <c r="W1486" s="37">
        <f>SUM(V$3:V1486)/3600</f>
        <v>0.35972010836762658</v>
      </c>
      <c r="Y1486" s="3"/>
    </row>
    <row r="1487" spans="1:25" x14ac:dyDescent="0.3">
      <c r="A1487" s="11" t="s">
        <v>21</v>
      </c>
      <c r="B1487" s="11">
        <v>1484</v>
      </c>
      <c r="C1487" s="11">
        <v>7</v>
      </c>
      <c r="D1487" s="15">
        <v>10.4</v>
      </c>
      <c r="E1487" s="30">
        <f t="shared" si="255"/>
        <v>2.8888888888888888</v>
      </c>
      <c r="F1487" s="30">
        <f>SUM(E$3:E1487)</f>
        <v>15019.472222222224</v>
      </c>
      <c r="G1487" s="34">
        <f t="shared" si="264"/>
        <v>0.31944444444444453</v>
      </c>
      <c r="H1487" s="34">
        <f t="shared" si="262"/>
        <v>0</v>
      </c>
      <c r="I1487" s="35">
        <f>'Vehicle Data'!$C$8</f>
        <v>185.52672000000001</v>
      </c>
      <c r="J1487" s="35">
        <f>0.5*'Vehicle Data'!$C$4*'Vehicle Data'!$C$9*'Vehicle Data'!$C$6*(Calculations!E1487^2)</f>
        <v>4.1987111111111108</v>
      </c>
      <c r="K1487" s="35">
        <f>'Vehicle Data'!$C$3*G1487</f>
        <v>503.44444444444457</v>
      </c>
      <c r="L1487" s="35">
        <f t="shared" si="256"/>
        <v>693.16987555555568</v>
      </c>
      <c r="M1487" s="22">
        <f t="shared" si="254"/>
        <v>2002.4907516049386</v>
      </c>
      <c r="N1487" s="22">
        <f>SUM(M$3:M1487)</f>
        <v>6287714.7451595496</v>
      </c>
      <c r="O1487" s="22">
        <f t="shared" si="257"/>
        <v>1.746587429210986</v>
      </c>
      <c r="P1487" s="23">
        <f t="shared" si="258"/>
        <v>0</v>
      </c>
      <c r="Q1487" s="23">
        <f>SUMIF(P$3:P1487, "&lt;0")</f>
        <v>-2517946.4801322538</v>
      </c>
      <c r="R1487" s="23">
        <f t="shared" si="259"/>
        <v>0.69942957781451498</v>
      </c>
      <c r="S1487" s="20">
        <f t="shared" si="260"/>
        <v>2002.4907516049386</v>
      </c>
      <c r="T1487" s="20">
        <f t="shared" si="261"/>
        <v>2.0024907516049386</v>
      </c>
      <c r="U1487" s="20">
        <f>(0.5*'Vehicle Data'!$C$3*(E1487^2-E1486^2))/1000</f>
        <v>1.4300740740740747</v>
      </c>
      <c r="V1487" s="20">
        <f t="shared" si="263"/>
        <v>0</v>
      </c>
      <c r="W1487" s="37">
        <f>SUM(V$3:V1487)/3600</f>
        <v>0.35972010836762658</v>
      </c>
      <c r="Y1487" s="3"/>
    </row>
    <row r="1488" spans="1:25" x14ac:dyDescent="0.3">
      <c r="A1488" s="11" t="s">
        <v>21</v>
      </c>
      <c r="B1488" s="11">
        <v>1485</v>
      </c>
      <c r="C1488" s="11">
        <v>8</v>
      </c>
      <c r="D1488" s="15">
        <v>11.5</v>
      </c>
      <c r="E1488" s="30">
        <f t="shared" si="255"/>
        <v>3.1944444444444442</v>
      </c>
      <c r="F1488" s="30">
        <f>SUM(E$3:E1488)</f>
        <v>15022.66666666667</v>
      </c>
      <c r="G1488" s="34">
        <f t="shared" si="264"/>
        <v>0.34722222222222221</v>
      </c>
      <c r="H1488" s="34">
        <f t="shared" si="262"/>
        <v>6.2499999999999889E-2</v>
      </c>
      <c r="I1488" s="35">
        <f>'Vehicle Data'!$C$8</f>
        <v>185.52672000000001</v>
      </c>
      <c r="J1488" s="35">
        <f>0.5*'Vehicle Data'!$C$4*'Vehicle Data'!$C$9*'Vehicle Data'!$C$6*(Calculations!E1488^2)</f>
        <v>5.1338715277777771</v>
      </c>
      <c r="K1488" s="35">
        <f>'Vehicle Data'!$C$3*G1488</f>
        <v>547.22222222222217</v>
      </c>
      <c r="L1488" s="35">
        <f t="shared" si="256"/>
        <v>737.88281374999997</v>
      </c>
      <c r="M1488" s="22">
        <f t="shared" si="254"/>
        <v>2357.1256550347221</v>
      </c>
      <c r="N1488" s="22">
        <f>SUM(M$3:M1488)</f>
        <v>6290071.8708145842</v>
      </c>
      <c r="O1488" s="22">
        <f t="shared" si="257"/>
        <v>1.7472421863373846</v>
      </c>
      <c r="P1488" s="23">
        <f t="shared" si="258"/>
        <v>0</v>
      </c>
      <c r="Q1488" s="23">
        <f>SUMIF(P$3:P1488, "&lt;0")</f>
        <v>-2517946.4801322538</v>
      </c>
      <c r="R1488" s="23">
        <f t="shared" si="259"/>
        <v>0.69942957781451498</v>
      </c>
      <c r="S1488" s="20">
        <f t="shared" si="260"/>
        <v>2357.1256550347221</v>
      </c>
      <c r="T1488" s="20">
        <f t="shared" si="261"/>
        <v>2.3571256550347219</v>
      </c>
      <c r="U1488" s="20">
        <f>(0.5*'Vehicle Data'!$C$3*(E1488^2-E1487^2))/1000</f>
        <v>1.4647314814814811</v>
      </c>
      <c r="V1488" s="20">
        <f t="shared" si="263"/>
        <v>0</v>
      </c>
      <c r="W1488" s="37">
        <f>SUM(V$3:V1488)/3600</f>
        <v>0.35972010836762658</v>
      </c>
      <c r="Y1488" s="3"/>
    </row>
    <row r="1489" spans="1:25" x14ac:dyDescent="0.3">
      <c r="A1489" s="11" t="s">
        <v>21</v>
      </c>
      <c r="B1489" s="11">
        <v>1486</v>
      </c>
      <c r="C1489" s="11">
        <v>9</v>
      </c>
      <c r="D1489" s="15">
        <v>12.9</v>
      </c>
      <c r="E1489" s="30">
        <f t="shared" si="255"/>
        <v>3.5833333333333335</v>
      </c>
      <c r="F1489" s="30">
        <f>SUM(E$3:E1489)</f>
        <v>15026.250000000004</v>
      </c>
      <c r="G1489" s="34">
        <f t="shared" si="264"/>
        <v>0.44444444444444431</v>
      </c>
      <c r="H1489" s="34">
        <f t="shared" si="262"/>
        <v>0.1111111111111111</v>
      </c>
      <c r="I1489" s="35">
        <f>'Vehicle Data'!$C$8</f>
        <v>185.52672000000001</v>
      </c>
      <c r="J1489" s="35">
        <f>0.5*'Vehicle Data'!$C$4*'Vehicle Data'!$C$9*'Vehicle Data'!$C$6*(Calculations!E1489^2)</f>
        <v>6.4599437499999999</v>
      </c>
      <c r="K1489" s="35">
        <f>'Vehicle Data'!$C$3*G1489</f>
        <v>700.44444444444423</v>
      </c>
      <c r="L1489" s="35">
        <f t="shared" si="256"/>
        <v>892.43110819444428</v>
      </c>
      <c r="M1489" s="22">
        <f t="shared" si="254"/>
        <v>3197.8781376967586</v>
      </c>
      <c r="N1489" s="22">
        <f>SUM(M$3:M1489)</f>
        <v>6293269.7489522807</v>
      </c>
      <c r="O1489" s="22">
        <f t="shared" si="257"/>
        <v>1.7481304858200779</v>
      </c>
      <c r="P1489" s="23">
        <f t="shared" si="258"/>
        <v>0</v>
      </c>
      <c r="Q1489" s="23">
        <f>SUMIF(P$3:P1489, "&lt;0")</f>
        <v>-2517946.4801322538</v>
      </c>
      <c r="R1489" s="23">
        <f t="shared" si="259"/>
        <v>0.69942957781451498</v>
      </c>
      <c r="S1489" s="20">
        <f t="shared" si="260"/>
        <v>3197.8781376967586</v>
      </c>
      <c r="T1489" s="20">
        <f t="shared" si="261"/>
        <v>3.1978781376967587</v>
      </c>
      <c r="U1489" s="20">
        <f>(0.5*'Vehicle Data'!$C$3*(E1489^2-E1488^2))/1000</f>
        <v>2.0770123456790133</v>
      </c>
      <c r="V1489" s="20">
        <f t="shared" si="263"/>
        <v>0</v>
      </c>
      <c r="W1489" s="37">
        <f>SUM(V$3:V1489)/3600</f>
        <v>0.35972010836762658</v>
      </c>
      <c r="Y1489" s="3"/>
    </row>
    <row r="1490" spans="1:25" x14ac:dyDescent="0.3">
      <c r="A1490" s="11" t="s">
        <v>21</v>
      </c>
      <c r="B1490" s="11">
        <v>1487</v>
      </c>
      <c r="C1490" s="11">
        <v>10</v>
      </c>
      <c r="D1490" s="15">
        <v>14.7</v>
      </c>
      <c r="E1490" s="30">
        <f t="shared" si="255"/>
        <v>4.083333333333333</v>
      </c>
      <c r="F1490" s="30">
        <f>SUM(E$3:E1490)</f>
        <v>15030.333333333338</v>
      </c>
      <c r="G1490" s="34">
        <f t="shared" si="264"/>
        <v>0.56944444444444442</v>
      </c>
      <c r="H1490" s="34">
        <f t="shared" si="262"/>
        <v>0.13194444444444459</v>
      </c>
      <c r="I1490" s="35">
        <f>'Vehicle Data'!$C$8</f>
        <v>185.52672000000001</v>
      </c>
      <c r="J1490" s="35">
        <f>0.5*'Vehicle Data'!$C$4*'Vehicle Data'!$C$9*'Vehicle Data'!$C$6*(Calculations!E1490^2)</f>
        <v>8.3884937499999985</v>
      </c>
      <c r="K1490" s="35">
        <f>'Vehicle Data'!$C$3*G1490</f>
        <v>897.44444444444446</v>
      </c>
      <c r="L1490" s="35">
        <f t="shared" si="256"/>
        <v>1091.3596581944444</v>
      </c>
      <c r="M1490" s="22">
        <f t="shared" si="254"/>
        <v>4456.3852709606472</v>
      </c>
      <c r="N1490" s="22">
        <f>SUM(M$3:M1490)</f>
        <v>6297726.1342232414</v>
      </c>
      <c r="O1490" s="22">
        <f t="shared" si="257"/>
        <v>1.7493683706175671</v>
      </c>
      <c r="P1490" s="23">
        <f t="shared" si="258"/>
        <v>0</v>
      </c>
      <c r="Q1490" s="23">
        <f>SUMIF(P$3:P1490, "&lt;0")</f>
        <v>-2517946.4801322538</v>
      </c>
      <c r="R1490" s="23">
        <f t="shared" si="259"/>
        <v>0.69942957781451498</v>
      </c>
      <c r="S1490" s="20">
        <f t="shared" si="260"/>
        <v>4456.3852709606472</v>
      </c>
      <c r="T1490" s="20">
        <f t="shared" si="261"/>
        <v>4.4563852709606468</v>
      </c>
      <c r="U1490" s="20">
        <f>(0.5*'Vehicle Data'!$C$3*(E1490^2-E1489^2))/1000</f>
        <v>3.0206666666666631</v>
      </c>
      <c r="V1490" s="20">
        <f t="shared" si="263"/>
        <v>0</v>
      </c>
      <c r="W1490" s="37">
        <f>SUM(V$3:V1490)/3600</f>
        <v>0.35972010836762658</v>
      </c>
      <c r="Y1490" s="3"/>
    </row>
    <row r="1491" spans="1:25" x14ac:dyDescent="0.3">
      <c r="A1491" s="11" t="s">
        <v>21</v>
      </c>
      <c r="B1491" s="11">
        <v>1488</v>
      </c>
      <c r="C1491" s="11">
        <v>11</v>
      </c>
      <c r="D1491" s="15">
        <v>17</v>
      </c>
      <c r="E1491" s="30">
        <f t="shared" si="255"/>
        <v>4.7222222222222223</v>
      </c>
      <c r="F1491" s="30">
        <f>SUM(E$3:E1491)</f>
        <v>15035.05555555556</v>
      </c>
      <c r="G1491" s="34">
        <f t="shared" si="264"/>
        <v>0.70833333333333348</v>
      </c>
      <c r="H1491" s="34">
        <f t="shared" si="262"/>
        <v>0.13888888888888901</v>
      </c>
      <c r="I1491" s="35">
        <f>'Vehicle Data'!$C$8</f>
        <v>185.52672000000001</v>
      </c>
      <c r="J1491" s="35">
        <f>0.5*'Vehicle Data'!$C$4*'Vehicle Data'!$C$9*'Vehicle Data'!$C$6*(Calculations!E1491^2)</f>
        <v>11.218819444444444</v>
      </c>
      <c r="K1491" s="35">
        <f>'Vehicle Data'!$C$3*G1491</f>
        <v>1116.3333333333335</v>
      </c>
      <c r="L1491" s="35">
        <f t="shared" si="256"/>
        <v>1313.0788727777779</v>
      </c>
      <c r="M1491" s="22">
        <f t="shared" si="254"/>
        <v>6200.6502325617294</v>
      </c>
      <c r="N1491" s="22">
        <f>SUM(M$3:M1491)</f>
        <v>6303926.7844558032</v>
      </c>
      <c r="O1491" s="22">
        <f t="shared" si="257"/>
        <v>1.7510907734599452</v>
      </c>
      <c r="P1491" s="23">
        <f t="shared" si="258"/>
        <v>0</v>
      </c>
      <c r="Q1491" s="23">
        <f>SUMIF(P$3:P1491, "&lt;0")</f>
        <v>-2517946.4801322538</v>
      </c>
      <c r="R1491" s="23">
        <f t="shared" si="259"/>
        <v>0.69942957781451498</v>
      </c>
      <c r="S1491" s="20">
        <f t="shared" si="260"/>
        <v>6200.6502325617294</v>
      </c>
      <c r="T1491" s="20">
        <f t="shared" si="261"/>
        <v>6.2006502325617294</v>
      </c>
      <c r="U1491" s="20">
        <f>(0.5*'Vehicle Data'!$C$3*(E1491^2-E1490^2))/1000</f>
        <v>4.4331080246913617</v>
      </c>
      <c r="V1491" s="20">
        <f t="shared" si="263"/>
        <v>0</v>
      </c>
      <c r="W1491" s="37">
        <f>SUM(V$3:V1491)/3600</f>
        <v>0.35972010836762658</v>
      </c>
      <c r="Y1491" s="3"/>
    </row>
    <row r="1492" spans="1:25" x14ac:dyDescent="0.3">
      <c r="A1492" s="11" t="s">
        <v>21</v>
      </c>
      <c r="B1492" s="11">
        <v>1489</v>
      </c>
      <c r="C1492" s="11">
        <v>12</v>
      </c>
      <c r="D1492" s="15">
        <v>19.8</v>
      </c>
      <c r="E1492" s="30">
        <f t="shared" si="255"/>
        <v>5.5</v>
      </c>
      <c r="F1492" s="30">
        <f>SUM(E$3:E1492)</f>
        <v>15040.55555555556</v>
      </c>
      <c r="G1492" s="34">
        <f t="shared" si="264"/>
        <v>0.84722222222222243</v>
      </c>
      <c r="H1492" s="34">
        <f t="shared" si="262"/>
        <v>0.12499999999999983</v>
      </c>
      <c r="I1492" s="35">
        <f>'Vehicle Data'!$C$8</f>
        <v>185.52672000000001</v>
      </c>
      <c r="J1492" s="35">
        <f>0.5*'Vehicle Data'!$C$4*'Vehicle Data'!$C$9*'Vehicle Data'!$C$6*(Calculations!E1492^2)</f>
        <v>15.218774999999999</v>
      </c>
      <c r="K1492" s="35">
        <f>'Vehicle Data'!$C$3*G1492</f>
        <v>1335.2222222222226</v>
      </c>
      <c r="L1492" s="35">
        <f t="shared" si="256"/>
        <v>1535.9677172222227</v>
      </c>
      <c r="M1492" s="22">
        <f t="shared" si="254"/>
        <v>8447.8224447222256</v>
      </c>
      <c r="N1492" s="22">
        <f>SUM(M$3:M1492)</f>
        <v>6312374.6069005253</v>
      </c>
      <c r="O1492" s="22">
        <f t="shared" si="257"/>
        <v>1.7534373908057015</v>
      </c>
      <c r="P1492" s="23">
        <f t="shared" si="258"/>
        <v>0</v>
      </c>
      <c r="Q1492" s="23">
        <f>SUMIF(P$3:P1492, "&lt;0")</f>
        <v>-2517946.4801322538</v>
      </c>
      <c r="R1492" s="23">
        <f t="shared" si="259"/>
        <v>0.69942957781451498</v>
      </c>
      <c r="S1492" s="20">
        <f t="shared" si="260"/>
        <v>8447.8224447222256</v>
      </c>
      <c r="T1492" s="20">
        <f t="shared" si="261"/>
        <v>8.4478224447222257</v>
      </c>
      <c r="U1492" s="20">
        <f>(0.5*'Vehicle Data'!$C$3*(E1492^2-E1491^2))/1000</f>
        <v>6.2650864197530867</v>
      </c>
      <c r="V1492" s="20">
        <f t="shared" si="263"/>
        <v>0</v>
      </c>
      <c r="W1492" s="37">
        <f>SUM(V$3:V1492)/3600</f>
        <v>0.35972010836762658</v>
      </c>
      <c r="Y1492" s="3"/>
    </row>
    <row r="1493" spans="1:25" x14ac:dyDescent="0.3">
      <c r="A1493" s="11" t="s">
        <v>21</v>
      </c>
      <c r="B1493" s="11">
        <v>1490</v>
      </c>
      <c r="C1493" s="11">
        <v>13</v>
      </c>
      <c r="D1493" s="15">
        <v>23.1</v>
      </c>
      <c r="E1493" s="30">
        <f t="shared" si="255"/>
        <v>6.416666666666667</v>
      </c>
      <c r="F1493" s="30">
        <f>SUM(E$3:E1493)</f>
        <v>15046.972222222226</v>
      </c>
      <c r="G1493" s="34">
        <f t="shared" si="264"/>
        <v>0.95833333333333315</v>
      </c>
      <c r="H1493" s="34">
        <f t="shared" si="262"/>
        <v>9.0277777777777513E-2</v>
      </c>
      <c r="I1493" s="35">
        <f>'Vehicle Data'!$C$8</f>
        <v>185.52672000000001</v>
      </c>
      <c r="J1493" s="35">
        <f>0.5*'Vehicle Data'!$C$4*'Vehicle Data'!$C$9*'Vehicle Data'!$C$6*(Calculations!E1493^2)</f>
        <v>20.714443750000001</v>
      </c>
      <c r="K1493" s="35">
        <f>'Vehicle Data'!$C$3*G1493</f>
        <v>1510.333333333333</v>
      </c>
      <c r="L1493" s="35">
        <f t="shared" si="256"/>
        <v>1716.574497083333</v>
      </c>
      <c r="M1493" s="22">
        <f t="shared" si="254"/>
        <v>11014.686356284721</v>
      </c>
      <c r="N1493" s="22">
        <f>SUM(M$3:M1493)</f>
        <v>6323389.2932568099</v>
      </c>
      <c r="O1493" s="22">
        <f t="shared" si="257"/>
        <v>1.7564970259046695</v>
      </c>
      <c r="P1493" s="23">
        <f t="shared" si="258"/>
        <v>0</v>
      </c>
      <c r="Q1493" s="23">
        <f>SUMIF(P$3:P1493, "&lt;0")</f>
        <v>-2517946.4801322538</v>
      </c>
      <c r="R1493" s="23">
        <f t="shared" si="259"/>
        <v>0.69942957781451498</v>
      </c>
      <c r="S1493" s="20">
        <f t="shared" si="260"/>
        <v>11014.686356284721</v>
      </c>
      <c r="T1493" s="20">
        <f t="shared" si="261"/>
        <v>11.014686356284722</v>
      </c>
      <c r="U1493" s="20">
        <f>(0.5*'Vehicle Data'!$C$3*(E1493^2-E1492^2))/1000</f>
        <v>8.6078055555555579</v>
      </c>
      <c r="V1493" s="20">
        <f t="shared" si="263"/>
        <v>0</v>
      </c>
      <c r="W1493" s="37">
        <f>SUM(V$3:V1493)/3600</f>
        <v>0.35972010836762658</v>
      </c>
      <c r="Y1493" s="3"/>
    </row>
    <row r="1494" spans="1:25" x14ac:dyDescent="0.3">
      <c r="A1494" s="11" t="s">
        <v>21</v>
      </c>
      <c r="B1494" s="11">
        <v>1491</v>
      </c>
      <c r="C1494" s="11">
        <v>14</v>
      </c>
      <c r="D1494" s="15">
        <v>26.7</v>
      </c>
      <c r="E1494" s="30">
        <f t="shared" si="255"/>
        <v>7.4166666666666661</v>
      </c>
      <c r="F1494" s="30">
        <f>SUM(E$3:E1494)</f>
        <v>15054.388888888892</v>
      </c>
      <c r="G1494" s="34">
        <f t="shared" si="264"/>
        <v>1.0277777777777775</v>
      </c>
      <c r="H1494" s="34">
        <f t="shared" si="262"/>
        <v>3.4722222222222487E-2</v>
      </c>
      <c r="I1494" s="35">
        <f>'Vehicle Data'!$C$8</f>
        <v>185.52672000000001</v>
      </c>
      <c r="J1494" s="35">
        <f>0.5*'Vehicle Data'!$C$4*'Vehicle Data'!$C$9*'Vehicle Data'!$C$6*(Calculations!E1494^2)</f>
        <v>27.673993749999994</v>
      </c>
      <c r="K1494" s="35">
        <f>'Vehicle Data'!$C$3*G1494</f>
        <v>1619.7777777777774</v>
      </c>
      <c r="L1494" s="35">
        <f t="shared" si="256"/>
        <v>1832.9784915277774</v>
      </c>
      <c r="M1494" s="22">
        <f t="shared" si="254"/>
        <v>13594.590478831014</v>
      </c>
      <c r="N1494" s="22">
        <f>SUM(M$3:M1494)</f>
        <v>6336983.8837356409</v>
      </c>
      <c r="O1494" s="22">
        <f t="shared" si="257"/>
        <v>1.7602733010376781</v>
      </c>
      <c r="P1494" s="23">
        <f t="shared" si="258"/>
        <v>0</v>
      </c>
      <c r="Q1494" s="23">
        <f>SUMIF(P$3:P1494, "&lt;0")</f>
        <v>-2517946.4801322538</v>
      </c>
      <c r="R1494" s="23">
        <f t="shared" si="259"/>
        <v>0.69942957781451498</v>
      </c>
      <c r="S1494" s="20">
        <f t="shared" si="260"/>
        <v>13594.590478831014</v>
      </c>
      <c r="T1494" s="20">
        <f t="shared" si="261"/>
        <v>13.594590478831014</v>
      </c>
      <c r="U1494" s="20">
        <f>(0.5*'Vehicle Data'!$C$3*(E1494^2-E1493^2))/1000</f>
        <v>10.900666666666657</v>
      </c>
      <c r="V1494" s="20">
        <f t="shared" si="263"/>
        <v>0</v>
      </c>
      <c r="W1494" s="37">
        <f>SUM(V$3:V1494)/3600</f>
        <v>0.35972010836762658</v>
      </c>
      <c r="Y1494" s="3"/>
    </row>
    <row r="1495" spans="1:25" x14ac:dyDescent="0.3">
      <c r="A1495" s="11" t="s">
        <v>21</v>
      </c>
      <c r="B1495" s="11">
        <v>1492</v>
      </c>
      <c r="C1495" s="11">
        <v>15</v>
      </c>
      <c r="D1495" s="15">
        <v>30.5</v>
      </c>
      <c r="E1495" s="30">
        <f t="shared" si="255"/>
        <v>8.4722222222222214</v>
      </c>
      <c r="F1495" s="30">
        <f>SUM(E$3:E1495)</f>
        <v>15062.861111111115</v>
      </c>
      <c r="G1495" s="34">
        <f t="shared" si="264"/>
        <v>1.0277777777777781</v>
      </c>
      <c r="H1495" s="34">
        <f t="shared" si="262"/>
        <v>-2.7777777777777624E-2</v>
      </c>
      <c r="I1495" s="35">
        <f>'Vehicle Data'!$C$8</f>
        <v>185.52672000000001</v>
      </c>
      <c r="J1495" s="35">
        <f>0.5*'Vehicle Data'!$C$4*'Vehicle Data'!$C$9*'Vehicle Data'!$C$6*(Calculations!E1495^2)</f>
        <v>36.111788194444436</v>
      </c>
      <c r="K1495" s="35">
        <f>'Vehicle Data'!$C$3*G1495</f>
        <v>1619.7777777777783</v>
      </c>
      <c r="L1495" s="35">
        <f t="shared" si="256"/>
        <v>1841.4162859722228</v>
      </c>
      <c r="M1495" s="22">
        <f t="shared" si="254"/>
        <v>15600.887978375775</v>
      </c>
      <c r="N1495" s="22">
        <f>SUM(M$3:M1495)</f>
        <v>6352584.7717140168</v>
      </c>
      <c r="O1495" s="22">
        <f t="shared" si="257"/>
        <v>1.7646068810316713</v>
      </c>
      <c r="P1495" s="23">
        <f t="shared" si="258"/>
        <v>0</v>
      </c>
      <c r="Q1495" s="23">
        <f>SUMIF(P$3:P1495, "&lt;0")</f>
        <v>-2517946.4801322538</v>
      </c>
      <c r="R1495" s="23">
        <f t="shared" si="259"/>
        <v>0.69942957781451498</v>
      </c>
      <c r="S1495" s="20">
        <f t="shared" si="260"/>
        <v>15600.887978375775</v>
      </c>
      <c r="T1495" s="20">
        <f t="shared" si="261"/>
        <v>15.600887978375775</v>
      </c>
      <c r="U1495" s="20">
        <f>(0.5*'Vehicle Data'!$C$3*(E1495^2-E1494^2))/1000</f>
        <v>13.216024691358021</v>
      </c>
      <c r="V1495" s="20">
        <f t="shared" si="263"/>
        <v>0</v>
      </c>
      <c r="W1495" s="37">
        <f>SUM(V$3:V1495)/3600</f>
        <v>0.35972010836762658</v>
      </c>
      <c r="Y1495" s="3"/>
    </row>
    <row r="1496" spans="1:25" x14ac:dyDescent="0.3">
      <c r="A1496" s="11" t="s">
        <v>21</v>
      </c>
      <c r="B1496" s="11">
        <v>1493</v>
      </c>
      <c r="C1496" s="11">
        <v>16</v>
      </c>
      <c r="D1496" s="15">
        <v>34.1</v>
      </c>
      <c r="E1496" s="30">
        <f t="shared" si="255"/>
        <v>9.4722222222222232</v>
      </c>
      <c r="F1496" s="30">
        <f>SUM(E$3:E1496)</f>
        <v>15072.333333333338</v>
      </c>
      <c r="G1496" s="34">
        <f t="shared" si="264"/>
        <v>0.97222222222222221</v>
      </c>
      <c r="H1496" s="34">
        <f t="shared" si="262"/>
        <v>-6.2500000000000167E-2</v>
      </c>
      <c r="I1496" s="35">
        <f>'Vehicle Data'!$C$8</f>
        <v>185.52672000000001</v>
      </c>
      <c r="J1496" s="35">
        <f>0.5*'Vehicle Data'!$C$4*'Vehicle Data'!$C$9*'Vehicle Data'!$C$6*(Calculations!E1496^2)</f>
        <v>45.139638194444451</v>
      </c>
      <c r="K1496" s="35">
        <f>'Vehicle Data'!$C$3*G1496</f>
        <v>1532.2222222222222</v>
      </c>
      <c r="L1496" s="35">
        <f t="shared" si="256"/>
        <v>1762.8885804166666</v>
      </c>
      <c r="M1496" s="22">
        <f t="shared" si="254"/>
        <v>16698.472386724538</v>
      </c>
      <c r="N1496" s="22">
        <f>SUM(M$3:M1496)</f>
        <v>6369283.2441007411</v>
      </c>
      <c r="O1496" s="22">
        <f t="shared" si="257"/>
        <v>1.7692453455835393</v>
      </c>
      <c r="P1496" s="23">
        <f t="shared" si="258"/>
        <v>0</v>
      </c>
      <c r="Q1496" s="23">
        <f>SUMIF(P$3:P1496, "&lt;0")</f>
        <v>-2517946.4801322538</v>
      </c>
      <c r="R1496" s="23">
        <f t="shared" si="259"/>
        <v>0.69942957781451498</v>
      </c>
      <c r="S1496" s="20">
        <f t="shared" si="260"/>
        <v>16698.472386724538</v>
      </c>
      <c r="T1496" s="20">
        <f t="shared" si="261"/>
        <v>16.698472386724539</v>
      </c>
      <c r="U1496" s="20">
        <f>(0.5*'Vehicle Data'!$C$3*(E1496^2-E1495^2))/1000</f>
        <v>14.140222222222242</v>
      </c>
      <c r="V1496" s="20">
        <f t="shared" si="263"/>
        <v>0</v>
      </c>
      <c r="W1496" s="37">
        <f>SUM(V$3:V1496)/3600</f>
        <v>0.35972010836762658</v>
      </c>
      <c r="Y1496" s="3"/>
    </row>
    <row r="1497" spans="1:25" x14ac:dyDescent="0.3">
      <c r="A1497" s="11" t="s">
        <v>21</v>
      </c>
      <c r="B1497" s="11">
        <v>1494</v>
      </c>
      <c r="C1497" s="11">
        <v>17</v>
      </c>
      <c r="D1497" s="15">
        <v>37.5</v>
      </c>
      <c r="E1497" s="30">
        <f t="shared" si="255"/>
        <v>10.416666666666666</v>
      </c>
      <c r="F1497" s="30">
        <f>SUM(E$3:E1497)</f>
        <v>15082.750000000004</v>
      </c>
      <c r="G1497" s="34">
        <f t="shared" si="264"/>
        <v>0.90277777777777779</v>
      </c>
      <c r="H1497" s="34">
        <f t="shared" si="262"/>
        <v>-8.3333333333333537E-2</v>
      </c>
      <c r="I1497" s="35">
        <f>'Vehicle Data'!$C$8</f>
        <v>185.52672000000001</v>
      </c>
      <c r="J1497" s="35">
        <f>0.5*'Vehicle Data'!$C$4*'Vehicle Data'!$C$9*'Vehicle Data'!$C$6*(Calculations!E1497^2)</f>
        <v>54.589843749999993</v>
      </c>
      <c r="K1497" s="35">
        <f>'Vehicle Data'!$C$3*G1497</f>
        <v>1422.7777777777778</v>
      </c>
      <c r="L1497" s="35">
        <f t="shared" si="256"/>
        <v>1662.8943415277779</v>
      </c>
      <c r="M1497" s="22">
        <f t="shared" si="254"/>
        <v>17321.816057581018</v>
      </c>
      <c r="N1497" s="22">
        <f>SUM(M$3:M1497)</f>
        <v>6386605.0601583226</v>
      </c>
      <c r="O1497" s="22">
        <f t="shared" si="257"/>
        <v>1.7740569611550896</v>
      </c>
      <c r="P1497" s="23">
        <f t="shared" si="258"/>
        <v>0</v>
      </c>
      <c r="Q1497" s="23">
        <f>SUMIF(P$3:P1497, "&lt;0")</f>
        <v>-2517946.4801322538</v>
      </c>
      <c r="R1497" s="23">
        <f t="shared" si="259"/>
        <v>0.69942957781451498</v>
      </c>
      <c r="S1497" s="20">
        <f t="shared" si="260"/>
        <v>17321.816057581018</v>
      </c>
      <c r="T1497" s="20">
        <f t="shared" si="261"/>
        <v>17.321816057581017</v>
      </c>
      <c r="U1497" s="20">
        <f>(0.5*'Vehicle Data'!$C$3*(E1497^2-E1496^2))/1000</f>
        <v>14.801753086419728</v>
      </c>
      <c r="V1497" s="20">
        <f t="shared" si="263"/>
        <v>0</v>
      </c>
      <c r="W1497" s="37">
        <f>SUM(V$3:V1497)/3600</f>
        <v>0.35972010836762658</v>
      </c>
      <c r="Y1497" s="3"/>
    </row>
    <row r="1498" spans="1:25" x14ac:dyDescent="0.3">
      <c r="A1498" s="11" t="s">
        <v>21</v>
      </c>
      <c r="B1498" s="11">
        <v>1495</v>
      </c>
      <c r="C1498" s="11">
        <v>18</v>
      </c>
      <c r="D1498" s="15">
        <v>40.6</v>
      </c>
      <c r="E1498" s="30">
        <f t="shared" si="255"/>
        <v>11.277777777777779</v>
      </c>
      <c r="F1498" s="30">
        <f>SUM(E$3:E1498)</f>
        <v>15094.027777777781</v>
      </c>
      <c r="G1498" s="34">
        <f t="shared" si="264"/>
        <v>0.80555555555555514</v>
      </c>
      <c r="H1498" s="34">
        <f t="shared" si="262"/>
        <v>-9.7222222222222154E-2</v>
      </c>
      <c r="I1498" s="35">
        <f>'Vehicle Data'!$C$8</f>
        <v>185.52672000000001</v>
      </c>
      <c r="J1498" s="35">
        <f>0.5*'Vehicle Data'!$C$4*'Vehicle Data'!$C$9*'Vehicle Data'!$C$6*(Calculations!E1498^2)</f>
        <v>63.988419444444453</v>
      </c>
      <c r="K1498" s="35">
        <f>'Vehicle Data'!$C$3*G1498</f>
        <v>1269.555555555555</v>
      </c>
      <c r="L1498" s="35">
        <f t="shared" si="256"/>
        <v>1519.0706949999994</v>
      </c>
      <c r="M1498" s="22">
        <f t="shared" si="254"/>
        <v>17131.741726944438</v>
      </c>
      <c r="N1498" s="22">
        <f>SUM(M$3:M1498)</f>
        <v>6403736.8018852668</v>
      </c>
      <c r="O1498" s="22">
        <f t="shared" si="257"/>
        <v>1.7788157783014631</v>
      </c>
      <c r="P1498" s="23">
        <f t="shared" si="258"/>
        <v>0</v>
      </c>
      <c r="Q1498" s="23">
        <f>SUMIF(P$3:P1498, "&lt;0")</f>
        <v>-2517946.4801322538</v>
      </c>
      <c r="R1498" s="23">
        <f t="shared" si="259"/>
        <v>0.69942957781451498</v>
      </c>
      <c r="S1498" s="20">
        <f t="shared" si="260"/>
        <v>17131.741726944438</v>
      </c>
      <c r="T1498" s="20">
        <f t="shared" si="261"/>
        <v>17.131741726944437</v>
      </c>
      <c r="U1498" s="20">
        <f>(0.5*'Vehicle Data'!$C$3*(E1498^2-E1497^2))/1000</f>
        <v>14.720885802469166</v>
      </c>
      <c r="V1498" s="20">
        <f t="shared" si="263"/>
        <v>6.469382716044976E-2</v>
      </c>
      <c r="W1498" s="37">
        <f>SUM(V$3:V1498)/3600</f>
        <v>0.35973807887517112</v>
      </c>
      <c r="Y1498" s="3"/>
    </row>
    <row r="1499" spans="1:25" x14ac:dyDescent="0.3">
      <c r="A1499" s="11" t="s">
        <v>21</v>
      </c>
      <c r="B1499" s="11">
        <v>1496</v>
      </c>
      <c r="C1499" s="11">
        <v>19</v>
      </c>
      <c r="D1499" s="15">
        <v>43.3</v>
      </c>
      <c r="E1499" s="30">
        <f t="shared" si="255"/>
        <v>12.027777777777777</v>
      </c>
      <c r="F1499" s="30">
        <f>SUM(E$3:E1499)</f>
        <v>15106.055555555558</v>
      </c>
      <c r="G1499" s="34">
        <f t="shared" si="264"/>
        <v>0.70833333333333348</v>
      </c>
      <c r="H1499" s="34">
        <f t="shared" si="262"/>
        <v>-9.7222222222221599E-2</v>
      </c>
      <c r="I1499" s="35">
        <f>'Vehicle Data'!$C$8</f>
        <v>185.52672000000001</v>
      </c>
      <c r="J1499" s="35">
        <f>0.5*'Vehicle Data'!$C$4*'Vehicle Data'!$C$9*'Vehicle Data'!$C$6*(Calculations!E1499^2)</f>
        <v>72.78218819444443</v>
      </c>
      <c r="K1499" s="35">
        <f>'Vehicle Data'!$C$3*G1499</f>
        <v>1116.3333333333335</v>
      </c>
      <c r="L1499" s="35">
        <f t="shared" si="256"/>
        <v>1374.642241527778</v>
      </c>
      <c r="M1499" s="22">
        <f t="shared" si="254"/>
        <v>16533.891405042439</v>
      </c>
      <c r="N1499" s="22">
        <f>SUM(M$3:M1499)</f>
        <v>6420270.693290309</v>
      </c>
      <c r="O1499" s="22">
        <f t="shared" si="257"/>
        <v>1.7834085259139747</v>
      </c>
      <c r="P1499" s="23">
        <f t="shared" si="258"/>
        <v>0</v>
      </c>
      <c r="Q1499" s="23">
        <f>SUMIF(P$3:P1499, "&lt;0")</f>
        <v>-2517946.4801322538</v>
      </c>
      <c r="R1499" s="23">
        <f t="shared" si="259"/>
        <v>0.69942957781451498</v>
      </c>
      <c r="S1499" s="20">
        <f t="shared" si="260"/>
        <v>16533.891405042439</v>
      </c>
      <c r="T1499" s="20">
        <f t="shared" si="261"/>
        <v>16.533891405042439</v>
      </c>
      <c r="U1499" s="20">
        <f>(0.5*'Vehicle Data'!$C$3*(E1499^2-E1498^2))/1000</f>
        <v>13.773583333333292</v>
      </c>
      <c r="V1499" s="20">
        <f t="shared" si="263"/>
        <v>0.75784197530869912</v>
      </c>
      <c r="W1499" s="37">
        <f>SUM(V$3:V1499)/3600</f>
        <v>0.35994859053497913</v>
      </c>
      <c r="Y1499" s="3"/>
    </row>
    <row r="1500" spans="1:25" x14ac:dyDescent="0.3">
      <c r="A1500" s="11" t="s">
        <v>21</v>
      </c>
      <c r="B1500" s="11">
        <v>1497</v>
      </c>
      <c r="C1500" s="11">
        <v>20</v>
      </c>
      <c r="D1500" s="15">
        <v>45.7</v>
      </c>
      <c r="E1500" s="30">
        <f t="shared" si="255"/>
        <v>12.694444444444445</v>
      </c>
      <c r="F1500" s="30">
        <f>SUM(E$3:E1500)</f>
        <v>15118.750000000004</v>
      </c>
      <c r="G1500" s="34">
        <f t="shared" si="264"/>
        <v>0.61111111111111194</v>
      </c>
      <c r="H1500" s="34">
        <f t="shared" si="262"/>
        <v>-0.10416666666666713</v>
      </c>
      <c r="I1500" s="35">
        <f>'Vehicle Data'!$C$8</f>
        <v>185.52672000000001</v>
      </c>
      <c r="J1500" s="35">
        <f>0.5*'Vehicle Data'!$C$4*'Vehicle Data'!$C$9*'Vehicle Data'!$C$6*(Calculations!E1500^2)</f>
        <v>81.074021527777788</v>
      </c>
      <c r="K1500" s="35">
        <f>'Vehicle Data'!$C$3*G1500</f>
        <v>963.11111111111245</v>
      </c>
      <c r="L1500" s="35">
        <f t="shared" si="256"/>
        <v>1229.7118526388904</v>
      </c>
      <c r="M1500" s="22">
        <f t="shared" si="254"/>
        <v>15610.508795999247</v>
      </c>
      <c r="N1500" s="22">
        <f>SUM(M$3:M1500)</f>
        <v>6435881.202086308</v>
      </c>
      <c r="O1500" s="22">
        <f t="shared" si="257"/>
        <v>1.7877447783573077</v>
      </c>
      <c r="P1500" s="23">
        <f t="shared" si="258"/>
        <v>0</v>
      </c>
      <c r="Q1500" s="23">
        <f>SUMIF(P$3:P1500, "&lt;0")</f>
        <v>-2517946.4801322538</v>
      </c>
      <c r="R1500" s="23">
        <f t="shared" si="259"/>
        <v>0.69942957781451498</v>
      </c>
      <c r="S1500" s="20">
        <f t="shared" si="260"/>
        <v>15610.508795999247</v>
      </c>
      <c r="T1500" s="20">
        <f t="shared" si="261"/>
        <v>15.610508795999246</v>
      </c>
      <c r="U1500" s="20">
        <f>(0.5*'Vehicle Data'!$C$3*(E1500^2-E1499^2))/1000</f>
        <v>12.987407407407442</v>
      </c>
      <c r="V1500" s="20">
        <f t="shared" si="263"/>
        <v>0.62894074074067996</v>
      </c>
      <c r="W1500" s="37">
        <f>SUM(V$3:V1500)/3600</f>
        <v>0.36012329629629602</v>
      </c>
      <c r="Y1500" s="3"/>
    </row>
    <row r="1501" spans="1:25" x14ac:dyDescent="0.3">
      <c r="A1501" s="11" t="s">
        <v>21</v>
      </c>
      <c r="B1501" s="11">
        <v>1498</v>
      </c>
      <c r="C1501" s="11">
        <v>21</v>
      </c>
      <c r="D1501" s="15">
        <v>47.7</v>
      </c>
      <c r="E1501" s="30">
        <f t="shared" si="255"/>
        <v>13.25</v>
      </c>
      <c r="F1501" s="30">
        <f>SUM(E$3:E1501)</f>
        <v>15132.000000000004</v>
      </c>
      <c r="G1501" s="34">
        <f t="shared" si="264"/>
        <v>0.49999999999999922</v>
      </c>
      <c r="H1501" s="34">
        <f t="shared" si="262"/>
        <v>-0.11111111111111172</v>
      </c>
      <c r="I1501" s="35">
        <f>'Vehicle Data'!$C$8</f>
        <v>185.52672000000001</v>
      </c>
      <c r="J1501" s="35">
        <f>0.5*'Vehicle Data'!$C$4*'Vehicle Data'!$C$9*'Vehicle Data'!$C$6*(Calculations!E1501^2)</f>
        <v>88.325493749999993</v>
      </c>
      <c r="K1501" s="35">
        <f>'Vehicle Data'!$C$3*G1501</f>
        <v>787.99999999999875</v>
      </c>
      <c r="L1501" s="35">
        <f t="shared" si="256"/>
        <v>1061.8522137499988</v>
      </c>
      <c r="M1501" s="22">
        <f t="shared" si="254"/>
        <v>14069.541832187484</v>
      </c>
      <c r="N1501" s="22">
        <f>SUM(M$3:M1501)</f>
        <v>6449950.7439184953</v>
      </c>
      <c r="O1501" s="22">
        <f t="shared" si="257"/>
        <v>1.7916529844218043</v>
      </c>
      <c r="P1501" s="23">
        <f t="shared" si="258"/>
        <v>0</v>
      </c>
      <c r="Q1501" s="23">
        <f>SUMIF(P$3:P1501, "&lt;0")</f>
        <v>-2517946.4801322538</v>
      </c>
      <c r="R1501" s="23">
        <f t="shared" si="259"/>
        <v>0.69942957781451498</v>
      </c>
      <c r="S1501" s="20">
        <f t="shared" si="260"/>
        <v>14069.541832187484</v>
      </c>
      <c r="T1501" s="20">
        <f t="shared" si="261"/>
        <v>14.069541832187484</v>
      </c>
      <c r="U1501" s="20">
        <f>(0.5*'Vehicle Data'!$C$3*(E1501^2-E1500^2))/1000</f>
        <v>11.35790123456789</v>
      </c>
      <c r="V1501" s="20">
        <f t="shared" si="263"/>
        <v>1.3036049382716415</v>
      </c>
      <c r="W1501" s="37">
        <f>SUM(V$3:V1501)/3600</f>
        <v>0.36048540877914925</v>
      </c>
      <c r="Y1501" s="3"/>
    </row>
    <row r="1502" spans="1:25" x14ac:dyDescent="0.3">
      <c r="A1502" s="11" t="s">
        <v>21</v>
      </c>
      <c r="B1502" s="11">
        <v>1499</v>
      </c>
      <c r="C1502" s="11">
        <v>22</v>
      </c>
      <c r="D1502" s="15">
        <v>49.3</v>
      </c>
      <c r="E1502" s="30">
        <f t="shared" si="255"/>
        <v>13.694444444444443</v>
      </c>
      <c r="F1502" s="30">
        <f>SUM(E$3:E1502)</f>
        <v>15145.694444444449</v>
      </c>
      <c r="G1502" s="34">
        <f t="shared" si="264"/>
        <v>0.38888888888888851</v>
      </c>
      <c r="H1502" s="34">
        <f t="shared" si="262"/>
        <v>-0.11111111111111072</v>
      </c>
      <c r="I1502" s="35">
        <f>'Vehicle Data'!$C$8</f>
        <v>185.52672000000001</v>
      </c>
      <c r="J1502" s="35">
        <f>0.5*'Vehicle Data'!$C$4*'Vehicle Data'!$C$9*'Vehicle Data'!$C$6*(Calculations!E1502^2)</f>
        <v>94.35027152777775</v>
      </c>
      <c r="K1502" s="35">
        <f>'Vehicle Data'!$C$3*G1502</f>
        <v>612.88888888888823</v>
      </c>
      <c r="L1502" s="35">
        <f t="shared" si="256"/>
        <v>892.76588041666605</v>
      </c>
      <c r="M1502" s="22">
        <f t="shared" si="254"/>
        <v>12225.932751261564</v>
      </c>
      <c r="N1502" s="22">
        <f>SUM(M$3:M1502)</f>
        <v>6462176.6766697569</v>
      </c>
      <c r="O1502" s="22">
        <f t="shared" si="257"/>
        <v>1.7950490768527103</v>
      </c>
      <c r="P1502" s="23">
        <f t="shared" si="258"/>
        <v>0</v>
      </c>
      <c r="Q1502" s="23">
        <f>SUMIF(P$3:P1502, "&lt;0")</f>
        <v>-2517946.4801322538</v>
      </c>
      <c r="R1502" s="23">
        <f t="shared" si="259"/>
        <v>0.69942957781451498</v>
      </c>
      <c r="S1502" s="20">
        <f t="shared" si="260"/>
        <v>12225.932751261564</v>
      </c>
      <c r="T1502" s="20">
        <f t="shared" si="261"/>
        <v>12.225932751261563</v>
      </c>
      <c r="U1502" s="20">
        <f>(0.5*'Vehicle Data'!$C$3*(E1502^2-E1501^2))/1000</f>
        <v>9.4365432098765059</v>
      </c>
      <c r="V1502" s="20">
        <f t="shared" si="263"/>
        <v>1.5370864197531078</v>
      </c>
      <c r="W1502" s="37">
        <f>SUM(V$3:V1502)/3600</f>
        <v>0.36091237722908065</v>
      </c>
      <c r="Y1502" s="3"/>
    </row>
    <row r="1503" spans="1:25" x14ac:dyDescent="0.3">
      <c r="A1503" s="11" t="s">
        <v>21</v>
      </c>
      <c r="B1503" s="11">
        <v>1500</v>
      </c>
      <c r="C1503" s="11">
        <v>23</v>
      </c>
      <c r="D1503" s="15">
        <v>50.5</v>
      </c>
      <c r="E1503" s="30">
        <f t="shared" si="255"/>
        <v>14.027777777777777</v>
      </c>
      <c r="F1503" s="30">
        <f>SUM(E$3:E1503)</f>
        <v>15159.722222222226</v>
      </c>
      <c r="G1503" s="34">
        <f t="shared" si="264"/>
        <v>0.27777777777777779</v>
      </c>
      <c r="H1503" s="34">
        <f t="shared" si="262"/>
        <v>-8.3333333333333051E-2</v>
      </c>
      <c r="I1503" s="35">
        <f>'Vehicle Data'!$C$8</f>
        <v>185.52672000000001</v>
      </c>
      <c r="J1503" s="35">
        <f>0.5*'Vehicle Data'!$C$4*'Vehicle Data'!$C$9*'Vehicle Data'!$C$6*(Calculations!E1503^2)</f>
        <v>98.999288194444432</v>
      </c>
      <c r="K1503" s="35">
        <f>'Vehicle Data'!$C$3*G1503</f>
        <v>437.77777777777777</v>
      </c>
      <c r="L1503" s="35">
        <f t="shared" si="256"/>
        <v>722.30378597222216</v>
      </c>
      <c r="M1503" s="22">
        <f t="shared" si="254"/>
        <v>10132.316997665894</v>
      </c>
      <c r="N1503" s="22">
        <f>SUM(M$3:M1503)</f>
        <v>6472308.9936674228</v>
      </c>
      <c r="O1503" s="22">
        <f t="shared" si="257"/>
        <v>1.7978636093520619</v>
      </c>
      <c r="P1503" s="23">
        <f t="shared" si="258"/>
        <v>0</v>
      </c>
      <c r="Q1503" s="23">
        <f>SUMIF(P$3:P1503, "&lt;0")</f>
        <v>-2517946.4801322538</v>
      </c>
      <c r="R1503" s="23">
        <f t="shared" si="259"/>
        <v>0.69942957781451498</v>
      </c>
      <c r="S1503" s="20">
        <f t="shared" si="260"/>
        <v>10132.316997665894</v>
      </c>
      <c r="T1503" s="20">
        <f t="shared" si="261"/>
        <v>10.132316997665894</v>
      </c>
      <c r="U1503" s="20">
        <f>(0.5*'Vehicle Data'!$C$3*(E1503^2-E1502^2))/1000</f>
        <v>7.2817037037037204</v>
      </c>
      <c r="V1503" s="20">
        <f t="shared" si="263"/>
        <v>1.7238716049382283</v>
      </c>
      <c r="W1503" s="37">
        <f>SUM(V$3:V1503)/3600</f>
        <v>0.36139123045267463</v>
      </c>
      <c r="Y1503" s="3"/>
    </row>
    <row r="1504" spans="1:25" x14ac:dyDescent="0.3">
      <c r="A1504" s="11" t="s">
        <v>21</v>
      </c>
      <c r="B1504" s="11">
        <v>1501</v>
      </c>
      <c r="C1504" s="11">
        <v>24</v>
      </c>
      <c r="D1504" s="15">
        <v>51.3</v>
      </c>
      <c r="E1504" s="30">
        <f t="shared" si="255"/>
        <v>14.249999999999998</v>
      </c>
      <c r="F1504" s="30">
        <f>SUM(E$3:E1504)</f>
        <v>15173.972222222226</v>
      </c>
      <c r="G1504" s="34">
        <f t="shared" si="264"/>
        <v>0.2222222222222224</v>
      </c>
      <c r="H1504" s="34">
        <f t="shared" si="262"/>
        <v>-4.1666666666666283E-2</v>
      </c>
      <c r="I1504" s="35">
        <f>'Vehicle Data'!$C$8</f>
        <v>185.52672000000001</v>
      </c>
      <c r="J1504" s="35">
        <f>0.5*'Vehicle Data'!$C$4*'Vehicle Data'!$C$9*'Vehicle Data'!$C$6*(Calculations!E1504^2)</f>
        <v>102.16074374999997</v>
      </c>
      <c r="K1504" s="35">
        <f>'Vehicle Data'!$C$3*G1504</f>
        <v>350.22222222222251</v>
      </c>
      <c r="L1504" s="35">
        <f t="shared" si="256"/>
        <v>637.90968597222252</v>
      </c>
      <c r="M1504" s="22">
        <f t="shared" si="254"/>
        <v>9090.213025104169</v>
      </c>
      <c r="N1504" s="22">
        <f>SUM(M$3:M1504)</f>
        <v>6481399.206692527</v>
      </c>
      <c r="O1504" s="22">
        <f t="shared" si="257"/>
        <v>1.800388668525702</v>
      </c>
      <c r="P1504" s="23">
        <f t="shared" si="258"/>
        <v>0</v>
      </c>
      <c r="Q1504" s="23">
        <f>SUMIF(P$3:P1504, "&lt;0")</f>
        <v>-2517946.4801322538</v>
      </c>
      <c r="R1504" s="23">
        <f t="shared" si="259"/>
        <v>0.69942957781451498</v>
      </c>
      <c r="S1504" s="20">
        <f t="shared" si="260"/>
        <v>9090.213025104169</v>
      </c>
      <c r="T1504" s="20">
        <f t="shared" si="261"/>
        <v>9.0902130251041697</v>
      </c>
      <c r="U1504" s="20">
        <f>(0.5*'Vehicle Data'!$C$3*(E1504^2-E1503^2))/1000</f>
        <v>4.9517530864197301</v>
      </c>
      <c r="V1504" s="20">
        <f t="shared" si="263"/>
        <v>1.8639604938271923</v>
      </c>
      <c r="W1504" s="37">
        <f>SUM(V$3:V1504)/3600</f>
        <v>0.36190899725651549</v>
      </c>
      <c r="Y1504" s="3"/>
    </row>
    <row r="1505" spans="1:25" x14ac:dyDescent="0.3">
      <c r="A1505" s="11" t="s">
        <v>21</v>
      </c>
      <c r="B1505" s="11">
        <v>1502</v>
      </c>
      <c r="C1505" s="11">
        <v>25</v>
      </c>
      <c r="D1505" s="15">
        <v>52.1</v>
      </c>
      <c r="E1505" s="30">
        <f t="shared" si="255"/>
        <v>14.472222222222221</v>
      </c>
      <c r="F1505" s="30">
        <f>SUM(E$3:E1505)</f>
        <v>15188.444444444449</v>
      </c>
      <c r="G1505" s="34">
        <f t="shared" si="264"/>
        <v>0.19444444444444522</v>
      </c>
      <c r="H1505" s="34">
        <f t="shared" si="262"/>
        <v>-2.083333333333362E-2</v>
      </c>
      <c r="I1505" s="35">
        <f>'Vehicle Data'!$C$8</f>
        <v>185.52672000000001</v>
      </c>
      <c r="J1505" s="35">
        <f>0.5*'Vehicle Data'!$C$4*'Vehicle Data'!$C$9*'Vehicle Data'!$C$6*(Calculations!E1505^2)</f>
        <v>105.37188819444442</v>
      </c>
      <c r="K1505" s="35">
        <f>'Vehicle Data'!$C$3*G1505</f>
        <v>306.44444444444565</v>
      </c>
      <c r="L1505" s="35">
        <f t="shared" si="256"/>
        <v>597.34305263889007</v>
      </c>
      <c r="M1505" s="22">
        <f t="shared" si="254"/>
        <v>8644.8814006906032</v>
      </c>
      <c r="N1505" s="22">
        <f>SUM(M$3:M1505)</f>
        <v>6490044.0880932175</v>
      </c>
      <c r="O1505" s="22">
        <f t="shared" si="257"/>
        <v>1.8027900244703381</v>
      </c>
      <c r="P1505" s="23">
        <f t="shared" si="258"/>
        <v>0</v>
      </c>
      <c r="Q1505" s="23">
        <f>SUMIF(P$3:P1505, "&lt;0")</f>
        <v>-2517946.4801322538</v>
      </c>
      <c r="R1505" s="23">
        <f t="shared" si="259"/>
        <v>0.69942957781451498</v>
      </c>
      <c r="S1505" s="20">
        <f t="shared" si="260"/>
        <v>8644.8814006906032</v>
      </c>
      <c r="T1505" s="20">
        <f t="shared" si="261"/>
        <v>8.6448814006906041</v>
      </c>
      <c r="U1505" s="20">
        <f>(0.5*'Vehicle Data'!$C$3*(E1505^2-E1504^2))/1000</f>
        <v>5.0295802469135964</v>
      </c>
      <c r="V1505" s="20">
        <f t="shared" si="263"/>
        <v>0</v>
      </c>
      <c r="W1505" s="37">
        <f>SUM(V$3:V1505)/3600</f>
        <v>0.36190899725651549</v>
      </c>
      <c r="Y1505" s="3"/>
    </row>
    <row r="1506" spans="1:25" x14ac:dyDescent="0.3">
      <c r="A1506" s="11" t="s">
        <v>21</v>
      </c>
      <c r="B1506" s="11">
        <v>1503</v>
      </c>
      <c r="C1506" s="11">
        <v>26</v>
      </c>
      <c r="D1506" s="15">
        <v>52.7</v>
      </c>
      <c r="E1506" s="30">
        <f t="shared" si="255"/>
        <v>14.638888888888889</v>
      </c>
      <c r="F1506" s="30">
        <f>SUM(E$3:E1506)</f>
        <v>15203.083333333338</v>
      </c>
      <c r="G1506" s="34">
        <f t="shared" si="264"/>
        <v>0.18055555555555516</v>
      </c>
      <c r="H1506" s="34">
        <f t="shared" si="262"/>
        <v>-6.9444444444450304E-3</v>
      </c>
      <c r="I1506" s="35">
        <f>'Vehicle Data'!$C$8</f>
        <v>185.52672000000001</v>
      </c>
      <c r="J1506" s="35">
        <f>0.5*'Vehicle Data'!$C$4*'Vehicle Data'!$C$9*'Vehicle Data'!$C$6*(Calculations!E1506^2)</f>
        <v>107.81285486111112</v>
      </c>
      <c r="K1506" s="35">
        <f>'Vehicle Data'!$C$3*G1506</f>
        <v>284.55555555555492</v>
      </c>
      <c r="L1506" s="35">
        <f t="shared" si="256"/>
        <v>577.89513041666601</v>
      </c>
      <c r="M1506" s="22">
        <f t="shared" si="254"/>
        <v>8459.7426035995268</v>
      </c>
      <c r="N1506" s="22">
        <f>SUM(M$3:M1506)</f>
        <v>6498503.8306968166</v>
      </c>
      <c r="O1506" s="22">
        <f t="shared" si="257"/>
        <v>1.8051399529713379</v>
      </c>
      <c r="P1506" s="23">
        <f t="shared" si="258"/>
        <v>0</v>
      </c>
      <c r="Q1506" s="23">
        <f>SUMIF(P$3:P1506, "&lt;0")</f>
        <v>-2517946.4801322538</v>
      </c>
      <c r="R1506" s="23">
        <f t="shared" si="259"/>
        <v>0.69942957781451498</v>
      </c>
      <c r="S1506" s="20">
        <f t="shared" si="260"/>
        <v>8459.7426035995268</v>
      </c>
      <c r="T1506" s="20">
        <f t="shared" si="261"/>
        <v>8.4597426035995262</v>
      </c>
      <c r="U1506" s="20">
        <f>(0.5*'Vehicle Data'!$C$3*(E1506^2-E1505^2))/1000</f>
        <v>3.8232592592593009</v>
      </c>
      <c r="V1506" s="20">
        <f t="shared" si="263"/>
        <v>0.96505679012343648</v>
      </c>
      <c r="W1506" s="37">
        <f>SUM(V$3:V1506)/3600</f>
        <v>0.36217706858710536</v>
      </c>
      <c r="Y1506" s="3"/>
    </row>
    <row r="1507" spans="1:25" x14ac:dyDescent="0.3">
      <c r="A1507" s="11" t="s">
        <v>21</v>
      </c>
      <c r="B1507" s="11">
        <v>1504</v>
      </c>
      <c r="C1507" s="11">
        <v>27</v>
      </c>
      <c r="D1507" s="15">
        <v>53.4</v>
      </c>
      <c r="E1507" s="30">
        <f t="shared" si="255"/>
        <v>14.833333333333332</v>
      </c>
      <c r="F1507" s="30">
        <f>SUM(E$3:E1507)</f>
        <v>15217.916666666672</v>
      </c>
      <c r="G1507" s="34">
        <f t="shared" si="264"/>
        <v>0.18055555555555516</v>
      </c>
      <c r="H1507" s="34">
        <f t="shared" si="262"/>
        <v>-1.388888888888859E-2</v>
      </c>
      <c r="I1507" s="35">
        <f>'Vehicle Data'!$C$8</f>
        <v>185.52672000000001</v>
      </c>
      <c r="J1507" s="35">
        <f>0.5*'Vehicle Data'!$C$4*'Vehicle Data'!$C$9*'Vehicle Data'!$C$6*(Calculations!E1507^2)</f>
        <v>110.69597499999998</v>
      </c>
      <c r="K1507" s="35">
        <f>'Vehicle Data'!$C$3*G1507</f>
        <v>284.55555555555492</v>
      </c>
      <c r="L1507" s="35">
        <f t="shared" si="256"/>
        <v>580.77825055555491</v>
      </c>
      <c r="M1507" s="22">
        <f t="shared" si="254"/>
        <v>8614.8773832407296</v>
      </c>
      <c r="N1507" s="22">
        <f>SUM(M$3:M1507)</f>
        <v>6507118.7080800571</v>
      </c>
      <c r="O1507" s="22">
        <f t="shared" si="257"/>
        <v>1.8075329744666826</v>
      </c>
      <c r="P1507" s="23">
        <f t="shared" si="258"/>
        <v>0</v>
      </c>
      <c r="Q1507" s="23">
        <f>SUMIF(P$3:P1507, "&lt;0")</f>
        <v>-2517946.4801322538</v>
      </c>
      <c r="R1507" s="23">
        <f t="shared" si="259"/>
        <v>0.69942957781451498</v>
      </c>
      <c r="S1507" s="20">
        <f t="shared" si="260"/>
        <v>8614.8773832407296</v>
      </c>
      <c r="T1507" s="20">
        <f t="shared" si="261"/>
        <v>8.6148773832407297</v>
      </c>
      <c r="U1507" s="20">
        <f>(0.5*'Vehicle Data'!$C$3*(E1507^2-E1506^2))/1000</f>
        <v>4.5157993827160086</v>
      </c>
      <c r="V1507" s="20">
        <f t="shared" si="263"/>
        <v>0</v>
      </c>
      <c r="W1507" s="37">
        <f>SUM(V$3:V1507)/3600</f>
        <v>0.36217706858710536</v>
      </c>
      <c r="Y1507" s="3"/>
    </row>
    <row r="1508" spans="1:25" x14ac:dyDescent="0.3">
      <c r="A1508" s="11" t="s">
        <v>21</v>
      </c>
      <c r="B1508" s="11">
        <v>1505</v>
      </c>
      <c r="C1508" s="11">
        <v>28</v>
      </c>
      <c r="D1508" s="15">
        <v>54</v>
      </c>
      <c r="E1508" s="30">
        <f t="shared" si="255"/>
        <v>15</v>
      </c>
      <c r="F1508" s="30">
        <f>SUM(E$3:E1508)</f>
        <v>15232.916666666672</v>
      </c>
      <c r="G1508" s="34">
        <f t="shared" si="264"/>
        <v>0.15277777777777798</v>
      </c>
      <c r="H1508" s="34">
        <f t="shared" si="262"/>
        <v>-2.0833333333333134E-2</v>
      </c>
      <c r="I1508" s="35">
        <f>'Vehicle Data'!$C$8</f>
        <v>185.52672000000001</v>
      </c>
      <c r="J1508" s="35">
        <f>0.5*'Vehicle Data'!$C$4*'Vehicle Data'!$C$9*'Vehicle Data'!$C$6*(Calculations!E1508^2)</f>
        <v>113.19750000000001</v>
      </c>
      <c r="K1508" s="35">
        <f>'Vehicle Data'!$C$3*G1508</f>
        <v>240.77777777777811</v>
      </c>
      <c r="L1508" s="35">
        <f t="shared" si="256"/>
        <v>539.50199777777812</v>
      </c>
      <c r="M1508" s="22">
        <f t="shared" si="254"/>
        <v>8092.5299666666715</v>
      </c>
      <c r="N1508" s="22">
        <f>SUM(M$3:M1508)</f>
        <v>6515211.2380467234</v>
      </c>
      <c r="O1508" s="22">
        <f t="shared" si="257"/>
        <v>1.8097808994574232</v>
      </c>
      <c r="P1508" s="23">
        <f t="shared" si="258"/>
        <v>0</v>
      </c>
      <c r="Q1508" s="23">
        <f>SUMIF(P$3:P1508, "&lt;0")</f>
        <v>-2517946.4801322538</v>
      </c>
      <c r="R1508" s="23">
        <f t="shared" si="259"/>
        <v>0.69942957781451498</v>
      </c>
      <c r="S1508" s="20">
        <f t="shared" si="260"/>
        <v>8092.5299666666715</v>
      </c>
      <c r="T1508" s="20">
        <f t="shared" si="261"/>
        <v>8.092529966666671</v>
      </c>
      <c r="U1508" s="20">
        <f>(0.5*'Vehicle Data'!$C$3*(E1508^2-E1507^2))/1000</f>
        <v>3.9181111111111386</v>
      </c>
      <c r="V1508" s="20">
        <f t="shared" si="263"/>
        <v>0.47815061728389596</v>
      </c>
      <c r="W1508" s="37">
        <f>SUM(V$3:V1508)/3600</f>
        <v>0.36230988820301757</v>
      </c>
      <c r="Y1508" s="3"/>
    </row>
    <row r="1509" spans="1:25" x14ac:dyDescent="0.3">
      <c r="A1509" s="11" t="s">
        <v>21</v>
      </c>
      <c r="B1509" s="11">
        <v>1506</v>
      </c>
      <c r="C1509" s="11">
        <v>29</v>
      </c>
      <c r="D1509" s="15">
        <v>54.5</v>
      </c>
      <c r="E1509" s="30">
        <f t="shared" si="255"/>
        <v>15.138888888888889</v>
      </c>
      <c r="F1509" s="30">
        <f>SUM(E$3:E1509)</f>
        <v>15248.05555555556</v>
      </c>
      <c r="G1509" s="34">
        <f t="shared" si="264"/>
        <v>0.1388888888888889</v>
      </c>
      <c r="H1509" s="34">
        <f t="shared" si="262"/>
        <v>0</v>
      </c>
      <c r="I1509" s="35">
        <f>'Vehicle Data'!$C$8</f>
        <v>185.52672000000001</v>
      </c>
      <c r="J1509" s="35">
        <f>0.5*'Vehicle Data'!$C$4*'Vehicle Data'!$C$9*'Vehicle Data'!$C$6*(Calculations!E1509^2)</f>
        <v>115.30345486111112</v>
      </c>
      <c r="K1509" s="35">
        <f>'Vehicle Data'!$C$3*G1509</f>
        <v>218.88888888888889</v>
      </c>
      <c r="L1509" s="35">
        <f t="shared" si="256"/>
        <v>519.71906375000003</v>
      </c>
      <c r="M1509" s="22">
        <f t="shared" si="254"/>
        <v>7867.969159548612</v>
      </c>
      <c r="N1509" s="22">
        <f>SUM(M$3:M1509)</f>
        <v>6523079.2072062716</v>
      </c>
      <c r="O1509" s="22">
        <f t="shared" si="257"/>
        <v>1.8119664464461867</v>
      </c>
      <c r="P1509" s="23">
        <f t="shared" si="258"/>
        <v>0</v>
      </c>
      <c r="Q1509" s="23">
        <f>SUMIF(P$3:P1509, "&lt;0")</f>
        <v>-2517946.4801322538</v>
      </c>
      <c r="R1509" s="23">
        <f t="shared" si="259"/>
        <v>0.69942957781451498</v>
      </c>
      <c r="S1509" s="20">
        <f t="shared" si="260"/>
        <v>7867.969159548612</v>
      </c>
      <c r="T1509" s="20">
        <f t="shared" si="261"/>
        <v>7.8679691595486121</v>
      </c>
      <c r="U1509" s="20">
        <f>(0.5*'Vehicle Data'!$C$3*(E1509^2-E1508^2))/1000</f>
        <v>3.2985339506172942</v>
      </c>
      <c r="V1509" s="20">
        <f t="shared" si="263"/>
        <v>0.49566172839507561</v>
      </c>
      <c r="W1509" s="37">
        <f>SUM(V$3:V1509)/3600</f>
        <v>0.36244757201646066</v>
      </c>
      <c r="Y1509" s="3"/>
    </row>
    <row r="1510" spans="1:25" x14ac:dyDescent="0.3">
      <c r="A1510" s="11" t="s">
        <v>21</v>
      </c>
      <c r="B1510" s="11">
        <v>1507</v>
      </c>
      <c r="C1510" s="11">
        <v>30</v>
      </c>
      <c r="D1510" s="15">
        <v>55</v>
      </c>
      <c r="E1510" s="30">
        <f t="shared" si="255"/>
        <v>15.277777777777777</v>
      </c>
      <c r="F1510" s="30">
        <f>SUM(E$3:E1510)</f>
        <v>15263.333333333338</v>
      </c>
      <c r="G1510" s="34">
        <f t="shared" si="264"/>
        <v>0.15277777777777798</v>
      </c>
      <c r="H1510" s="34">
        <f t="shared" si="262"/>
        <v>2.0833333333333134E-2</v>
      </c>
      <c r="I1510" s="35">
        <f>'Vehicle Data'!$C$8</f>
        <v>185.52672000000001</v>
      </c>
      <c r="J1510" s="35">
        <f>0.5*'Vehicle Data'!$C$4*'Vehicle Data'!$C$9*'Vehicle Data'!$C$6*(Calculations!E1510^2)</f>
        <v>117.42881944444441</v>
      </c>
      <c r="K1510" s="35">
        <f>'Vehicle Data'!$C$3*G1510</f>
        <v>240.77777777777811</v>
      </c>
      <c r="L1510" s="35">
        <f t="shared" si="256"/>
        <v>543.73331722222247</v>
      </c>
      <c r="M1510" s="22">
        <f t="shared" si="254"/>
        <v>8307.0367908950648</v>
      </c>
      <c r="N1510" s="22">
        <f>SUM(M$3:M1510)</f>
        <v>6531386.2439971669</v>
      </c>
      <c r="O1510" s="22">
        <f t="shared" si="257"/>
        <v>1.8142739566658797</v>
      </c>
      <c r="P1510" s="23">
        <f t="shared" si="258"/>
        <v>0</v>
      </c>
      <c r="Q1510" s="23">
        <f>SUMIF(P$3:P1510, "&lt;0")</f>
        <v>-2517946.4801322538</v>
      </c>
      <c r="R1510" s="23">
        <f t="shared" si="259"/>
        <v>0.69942957781451498</v>
      </c>
      <c r="S1510" s="20">
        <f t="shared" si="260"/>
        <v>8307.0367908950648</v>
      </c>
      <c r="T1510" s="20">
        <f t="shared" si="261"/>
        <v>8.3070367908950651</v>
      </c>
      <c r="U1510" s="20">
        <f>(0.5*'Vehicle Data'!$C$3*(E1510^2-E1509^2))/1000</f>
        <v>3.328935185185141</v>
      </c>
      <c r="V1510" s="20">
        <f t="shared" si="263"/>
        <v>0</v>
      </c>
      <c r="W1510" s="37">
        <f>SUM(V$3:V1510)/3600</f>
        <v>0.36244757201646066</v>
      </c>
      <c r="Y1510" s="3"/>
    </row>
    <row r="1511" spans="1:25" x14ac:dyDescent="0.3">
      <c r="A1511" s="11" t="s">
        <v>21</v>
      </c>
      <c r="B1511" s="11">
        <v>1508</v>
      </c>
      <c r="C1511" s="11">
        <v>31</v>
      </c>
      <c r="D1511" s="15">
        <v>55.6</v>
      </c>
      <c r="E1511" s="30">
        <f t="shared" si="255"/>
        <v>15.444444444444445</v>
      </c>
      <c r="F1511" s="30">
        <f>SUM(E$3:E1511)</f>
        <v>15278.777777777783</v>
      </c>
      <c r="G1511" s="34">
        <f t="shared" si="264"/>
        <v>0.18055555555555516</v>
      </c>
      <c r="H1511" s="34">
        <f t="shared" si="262"/>
        <v>3.472222222222221E-2</v>
      </c>
      <c r="I1511" s="35">
        <f>'Vehicle Data'!$C$8</f>
        <v>185.52672000000001</v>
      </c>
      <c r="J1511" s="35">
        <f>0.5*'Vehicle Data'!$C$4*'Vehicle Data'!$C$9*'Vehicle Data'!$C$6*(Calculations!E1511^2)</f>
        <v>120.00487777777778</v>
      </c>
      <c r="K1511" s="35">
        <f>'Vehicle Data'!$C$3*G1511</f>
        <v>284.55555555555492</v>
      </c>
      <c r="L1511" s="35">
        <f t="shared" si="256"/>
        <v>590.08715333333271</v>
      </c>
      <c r="M1511" s="22">
        <f t="shared" si="254"/>
        <v>9113.5682570370282</v>
      </c>
      <c r="N1511" s="22">
        <f>SUM(M$3:M1511)</f>
        <v>6540499.8122542035</v>
      </c>
      <c r="O1511" s="22">
        <f t="shared" si="257"/>
        <v>1.8168055034039454</v>
      </c>
      <c r="P1511" s="23">
        <f t="shared" si="258"/>
        <v>0</v>
      </c>
      <c r="Q1511" s="23">
        <f>SUMIF(P$3:P1511, "&lt;0")</f>
        <v>-2517946.4801322538</v>
      </c>
      <c r="R1511" s="23">
        <f t="shared" si="259"/>
        <v>0.69942957781451498</v>
      </c>
      <c r="S1511" s="20">
        <f t="shared" si="260"/>
        <v>9113.5682570370282</v>
      </c>
      <c r="T1511" s="20">
        <f t="shared" si="261"/>
        <v>9.1135682570370289</v>
      </c>
      <c r="U1511" s="20">
        <f>(0.5*'Vehicle Data'!$C$3*(E1511^2-E1510^2))/1000</f>
        <v>4.034851851851883</v>
      </c>
      <c r="V1511" s="20">
        <f t="shared" si="263"/>
        <v>0</v>
      </c>
      <c r="W1511" s="37">
        <f>SUM(V$3:V1511)/3600</f>
        <v>0.36244757201646066</v>
      </c>
      <c r="Y1511" s="3"/>
    </row>
    <row r="1512" spans="1:25" x14ac:dyDescent="0.3">
      <c r="A1512" s="11" t="s">
        <v>21</v>
      </c>
      <c r="B1512" s="11">
        <v>1509</v>
      </c>
      <c r="C1512" s="11">
        <v>32</v>
      </c>
      <c r="D1512" s="15">
        <v>56.3</v>
      </c>
      <c r="E1512" s="30">
        <f t="shared" si="255"/>
        <v>15.638888888888888</v>
      </c>
      <c r="F1512" s="30">
        <f>SUM(E$3:E1512)</f>
        <v>15294.416666666672</v>
      </c>
      <c r="G1512" s="34">
        <f t="shared" si="264"/>
        <v>0.2222222222222224</v>
      </c>
      <c r="H1512" s="34">
        <f t="shared" si="262"/>
        <v>6.2500000000000402E-2</v>
      </c>
      <c r="I1512" s="35">
        <f>'Vehicle Data'!$C$8</f>
        <v>185.52672000000001</v>
      </c>
      <c r="J1512" s="35">
        <f>0.5*'Vehicle Data'!$C$4*'Vehicle Data'!$C$9*'Vehicle Data'!$C$6*(Calculations!E1512^2)</f>
        <v>123.04560486111109</v>
      </c>
      <c r="K1512" s="35">
        <f>'Vehicle Data'!$C$3*G1512</f>
        <v>350.22222222222251</v>
      </c>
      <c r="L1512" s="35">
        <f t="shared" si="256"/>
        <v>658.79454708333355</v>
      </c>
      <c r="M1512" s="22">
        <f t="shared" si="254"/>
        <v>10302.814722442132</v>
      </c>
      <c r="N1512" s="22">
        <f>SUM(M$3:M1512)</f>
        <v>6550802.6269766456</v>
      </c>
      <c r="O1512" s="22">
        <f t="shared" si="257"/>
        <v>1.8196673963824015</v>
      </c>
      <c r="P1512" s="23">
        <f t="shared" si="258"/>
        <v>0</v>
      </c>
      <c r="Q1512" s="23">
        <f>SUMIF(P$3:P1512, "&lt;0")</f>
        <v>-2517946.4801322538</v>
      </c>
      <c r="R1512" s="23">
        <f t="shared" si="259"/>
        <v>0.69942957781451498</v>
      </c>
      <c r="S1512" s="20">
        <f t="shared" si="260"/>
        <v>10302.814722442132</v>
      </c>
      <c r="T1512" s="20">
        <f t="shared" si="261"/>
        <v>10.302814722442132</v>
      </c>
      <c r="U1512" s="20">
        <f>(0.5*'Vehicle Data'!$C$3*(E1512^2-E1511^2))/1000</f>
        <v>4.7626574074073735</v>
      </c>
      <c r="V1512" s="20">
        <f t="shared" si="263"/>
        <v>0</v>
      </c>
      <c r="W1512" s="37">
        <f>SUM(V$3:V1512)/3600</f>
        <v>0.36244757201646066</v>
      </c>
      <c r="Y1512" s="3"/>
    </row>
    <row r="1513" spans="1:25" x14ac:dyDescent="0.3">
      <c r="A1513" s="11" t="s">
        <v>21</v>
      </c>
      <c r="B1513" s="11">
        <v>1510</v>
      </c>
      <c r="C1513" s="11">
        <v>33</v>
      </c>
      <c r="D1513" s="15">
        <v>57.2</v>
      </c>
      <c r="E1513" s="30">
        <f t="shared" si="255"/>
        <v>15.888888888888889</v>
      </c>
      <c r="F1513" s="30">
        <f>SUM(E$3:E1513)</f>
        <v>15310.30555555556</v>
      </c>
      <c r="G1513" s="34">
        <f t="shared" si="264"/>
        <v>0.30555555555555597</v>
      </c>
      <c r="H1513" s="34">
        <f t="shared" si="262"/>
        <v>9.7222222222222113E-2</v>
      </c>
      <c r="I1513" s="35">
        <f>'Vehicle Data'!$C$8</f>
        <v>185.52672000000001</v>
      </c>
      <c r="J1513" s="35">
        <f>0.5*'Vehicle Data'!$C$4*'Vehicle Data'!$C$9*'Vehicle Data'!$C$6*(Calculations!E1513^2)</f>
        <v>127.01101111111112</v>
      </c>
      <c r="K1513" s="35">
        <f>'Vehicle Data'!$C$3*G1513</f>
        <v>481.55555555555623</v>
      </c>
      <c r="L1513" s="35">
        <f t="shared" si="256"/>
        <v>794.09328666666738</v>
      </c>
      <c r="M1513" s="22">
        <f t="shared" si="254"/>
        <v>12617.259999259271</v>
      </c>
      <c r="N1513" s="22">
        <f>SUM(M$3:M1513)</f>
        <v>6563419.8869759049</v>
      </c>
      <c r="O1513" s="22">
        <f t="shared" si="257"/>
        <v>1.8231721908266403</v>
      </c>
      <c r="P1513" s="23">
        <f t="shared" si="258"/>
        <v>0</v>
      </c>
      <c r="Q1513" s="23">
        <f>SUMIF(P$3:P1513, "&lt;0")</f>
        <v>-2517946.4801322538</v>
      </c>
      <c r="R1513" s="23">
        <f t="shared" si="259"/>
        <v>0.69942957781451498</v>
      </c>
      <c r="S1513" s="20">
        <f t="shared" si="260"/>
        <v>12617.259999259271</v>
      </c>
      <c r="T1513" s="20">
        <f t="shared" si="261"/>
        <v>12.617259999259272</v>
      </c>
      <c r="U1513" s="20">
        <f>(0.5*'Vehicle Data'!$C$3*(E1513^2-E1512^2))/1000</f>
        <v>6.210972222222277</v>
      </c>
      <c r="V1513" s="20">
        <f t="shared" si="263"/>
        <v>0</v>
      </c>
      <c r="W1513" s="37">
        <f>SUM(V$3:V1513)/3600</f>
        <v>0.36244757201646066</v>
      </c>
      <c r="Y1513" s="3"/>
    </row>
    <row r="1514" spans="1:25" x14ac:dyDescent="0.3">
      <c r="A1514" s="11" t="s">
        <v>21</v>
      </c>
      <c r="B1514" s="11">
        <v>1511</v>
      </c>
      <c r="C1514" s="11">
        <v>34</v>
      </c>
      <c r="D1514" s="15">
        <v>58.5</v>
      </c>
      <c r="E1514" s="30">
        <f t="shared" si="255"/>
        <v>16.25</v>
      </c>
      <c r="F1514" s="30">
        <f>SUM(E$3:E1514)</f>
        <v>15326.55555555556</v>
      </c>
      <c r="G1514" s="34">
        <f t="shared" si="264"/>
        <v>0.41666666666666663</v>
      </c>
      <c r="H1514" s="34">
        <f t="shared" si="262"/>
        <v>0.11111111111111069</v>
      </c>
      <c r="I1514" s="35">
        <f>'Vehicle Data'!$C$8</f>
        <v>185.52672000000001</v>
      </c>
      <c r="J1514" s="35">
        <f>0.5*'Vehicle Data'!$C$4*'Vehicle Data'!$C$9*'Vehicle Data'!$C$6*(Calculations!E1514^2)</f>
        <v>132.84984374999999</v>
      </c>
      <c r="K1514" s="35">
        <f>'Vehicle Data'!$C$3*G1514</f>
        <v>656.66666666666663</v>
      </c>
      <c r="L1514" s="35">
        <f t="shared" si="256"/>
        <v>975.04323041666657</v>
      </c>
      <c r="M1514" s="22">
        <f t="shared" si="254"/>
        <v>15844.452494270832</v>
      </c>
      <c r="N1514" s="22">
        <f>SUM(M$3:M1514)</f>
        <v>6579264.339470176</v>
      </c>
      <c r="O1514" s="22">
        <f t="shared" si="257"/>
        <v>1.8275734276306044</v>
      </c>
      <c r="P1514" s="23">
        <f t="shared" si="258"/>
        <v>0</v>
      </c>
      <c r="Q1514" s="23">
        <f>SUMIF(P$3:P1514, "&lt;0")</f>
        <v>-2517946.4801322538</v>
      </c>
      <c r="R1514" s="23">
        <f t="shared" si="259"/>
        <v>0.69942957781451498</v>
      </c>
      <c r="S1514" s="20">
        <f t="shared" si="260"/>
        <v>15844.452494270832</v>
      </c>
      <c r="T1514" s="20">
        <f t="shared" si="261"/>
        <v>15.844452494270833</v>
      </c>
      <c r="U1514" s="20">
        <f>(0.5*'Vehicle Data'!$C$3*(E1514^2-E1513^2))/1000</f>
        <v>9.1452993827160309</v>
      </c>
      <c r="V1514" s="20">
        <f t="shared" si="263"/>
        <v>0</v>
      </c>
      <c r="W1514" s="37">
        <f>SUM(V$3:V1514)/3600</f>
        <v>0.36244757201646066</v>
      </c>
      <c r="Y1514" s="3"/>
    </row>
    <row r="1515" spans="1:25" x14ac:dyDescent="0.3">
      <c r="A1515" s="11" t="s">
        <v>21</v>
      </c>
      <c r="B1515" s="11">
        <v>1512</v>
      </c>
      <c r="C1515" s="11">
        <v>35</v>
      </c>
      <c r="D1515" s="15">
        <v>60.2</v>
      </c>
      <c r="E1515" s="30">
        <f t="shared" si="255"/>
        <v>16.722222222222221</v>
      </c>
      <c r="F1515" s="30">
        <f>SUM(E$3:E1515)</f>
        <v>15343.277777777783</v>
      </c>
      <c r="G1515" s="34">
        <f t="shared" si="264"/>
        <v>0.52777777777777735</v>
      </c>
      <c r="H1515" s="34">
        <f t="shared" si="262"/>
        <v>0.10416666666666669</v>
      </c>
      <c r="I1515" s="35">
        <f>'Vehicle Data'!$C$8</f>
        <v>185.52672000000001</v>
      </c>
      <c r="J1515" s="35">
        <f>0.5*'Vehicle Data'!$C$4*'Vehicle Data'!$C$9*'Vehicle Data'!$C$6*(Calculations!E1515^2)</f>
        <v>140.68321944444443</v>
      </c>
      <c r="K1515" s="35">
        <f>'Vehicle Data'!$C$3*G1515</f>
        <v>831.77777777777715</v>
      </c>
      <c r="L1515" s="35">
        <f t="shared" si="256"/>
        <v>1157.9877172222216</v>
      </c>
      <c r="M1515" s="22">
        <f t="shared" si="254"/>
        <v>19364.127937993817</v>
      </c>
      <c r="N1515" s="22">
        <f>SUM(M$3:M1515)</f>
        <v>6598628.46740817</v>
      </c>
      <c r="O1515" s="22">
        <f t="shared" si="257"/>
        <v>1.832952352057825</v>
      </c>
      <c r="P1515" s="23">
        <f t="shared" si="258"/>
        <v>0</v>
      </c>
      <c r="Q1515" s="23">
        <f>SUMIF(P$3:P1515, "&lt;0")</f>
        <v>-2517946.4801322538</v>
      </c>
      <c r="R1515" s="23">
        <f t="shared" si="259"/>
        <v>0.69942957781451498</v>
      </c>
      <c r="S1515" s="20">
        <f t="shared" si="260"/>
        <v>19364.127937993817</v>
      </c>
      <c r="T1515" s="20">
        <f t="shared" si="261"/>
        <v>19.364127937993818</v>
      </c>
      <c r="U1515" s="20">
        <f>(0.5*'Vehicle Data'!$C$3*(E1515^2-E1514^2))/1000</f>
        <v>12.269330246913553</v>
      </c>
      <c r="V1515" s="20">
        <f t="shared" si="263"/>
        <v>0</v>
      </c>
      <c r="W1515" s="37">
        <f>SUM(V$3:V1515)/3600</f>
        <v>0.36244757201646066</v>
      </c>
      <c r="Y1515" s="3"/>
    </row>
    <row r="1516" spans="1:25" x14ac:dyDescent="0.3">
      <c r="A1516" s="11" t="s">
        <v>21</v>
      </c>
      <c r="B1516" s="11">
        <v>1513</v>
      </c>
      <c r="C1516" s="11">
        <v>36</v>
      </c>
      <c r="D1516" s="15">
        <v>62.3</v>
      </c>
      <c r="E1516" s="30">
        <f t="shared" si="255"/>
        <v>17.305555555555554</v>
      </c>
      <c r="F1516" s="30">
        <f>SUM(E$3:E1516)</f>
        <v>15360.583333333338</v>
      </c>
      <c r="G1516" s="34">
        <f t="shared" si="264"/>
        <v>0.625</v>
      </c>
      <c r="H1516" s="34">
        <f t="shared" si="262"/>
        <v>6.9444444444444475E-2</v>
      </c>
      <c r="I1516" s="35">
        <f>'Vehicle Data'!$C$8</f>
        <v>185.52672000000001</v>
      </c>
      <c r="J1516" s="35">
        <f>0.5*'Vehicle Data'!$C$4*'Vehicle Data'!$C$9*'Vehicle Data'!$C$6*(Calculations!E1516^2)</f>
        <v>150.66952152777773</v>
      </c>
      <c r="K1516" s="35">
        <f>'Vehicle Data'!$C$3*G1516</f>
        <v>985</v>
      </c>
      <c r="L1516" s="35">
        <f t="shared" si="256"/>
        <v>1321.1962415277776</v>
      </c>
      <c r="M1516" s="22">
        <f t="shared" si="254"/>
        <v>22864.03495755015</v>
      </c>
      <c r="N1516" s="22">
        <f>SUM(M$3:M1516)</f>
        <v>6621492.5023657205</v>
      </c>
      <c r="O1516" s="22">
        <f t="shared" si="257"/>
        <v>1.8393034728793667</v>
      </c>
      <c r="P1516" s="23">
        <f t="shared" si="258"/>
        <v>0</v>
      </c>
      <c r="Q1516" s="23">
        <f>SUMIF(P$3:P1516, "&lt;0")</f>
        <v>-2517946.4801322538</v>
      </c>
      <c r="R1516" s="23">
        <f t="shared" si="259"/>
        <v>0.69942957781451498</v>
      </c>
      <c r="S1516" s="20">
        <f t="shared" si="260"/>
        <v>22864.03495755015</v>
      </c>
      <c r="T1516" s="20">
        <f t="shared" si="261"/>
        <v>22.86403495755015</v>
      </c>
      <c r="U1516" s="20">
        <f>(0.5*'Vehicle Data'!$C$3*(E1516^2-E1515^2))/1000</f>
        <v>15.641435185185165</v>
      </c>
      <c r="V1516" s="20">
        <f t="shared" si="263"/>
        <v>0</v>
      </c>
      <c r="W1516" s="37">
        <f>SUM(V$3:V1516)/3600</f>
        <v>0.36244757201646066</v>
      </c>
      <c r="Y1516" s="3"/>
    </row>
    <row r="1517" spans="1:25" x14ac:dyDescent="0.3">
      <c r="A1517" s="11" t="s">
        <v>21</v>
      </c>
      <c r="B1517" s="11">
        <v>1514</v>
      </c>
      <c r="C1517" s="11">
        <v>37</v>
      </c>
      <c r="D1517" s="15">
        <v>64.7</v>
      </c>
      <c r="E1517" s="30">
        <f t="shared" si="255"/>
        <v>17.972222222222221</v>
      </c>
      <c r="F1517" s="30">
        <f>SUM(E$3:E1517)</f>
        <v>15378.55555555556</v>
      </c>
      <c r="G1517" s="34">
        <f t="shared" si="264"/>
        <v>0.6666666666666663</v>
      </c>
      <c r="H1517" s="34">
        <f t="shared" si="262"/>
        <v>0</v>
      </c>
      <c r="I1517" s="35">
        <f>'Vehicle Data'!$C$8</f>
        <v>185.52672000000001</v>
      </c>
      <c r="J1517" s="35">
        <f>0.5*'Vehicle Data'!$C$4*'Vehicle Data'!$C$9*'Vehicle Data'!$C$6*(Calculations!E1517^2)</f>
        <v>162.50168819444443</v>
      </c>
      <c r="K1517" s="35">
        <f>'Vehicle Data'!$C$3*G1517</f>
        <v>1050.6666666666661</v>
      </c>
      <c r="L1517" s="35">
        <f t="shared" si="256"/>
        <v>1398.6950748611105</v>
      </c>
      <c r="M1517" s="22">
        <f t="shared" si="254"/>
        <v>25137.658706531623</v>
      </c>
      <c r="N1517" s="22">
        <f>SUM(M$3:M1517)</f>
        <v>6646630.1610722523</v>
      </c>
      <c r="O1517" s="22">
        <f t="shared" si="257"/>
        <v>1.8462861558534034</v>
      </c>
      <c r="P1517" s="23">
        <f t="shared" si="258"/>
        <v>0</v>
      </c>
      <c r="Q1517" s="23">
        <f>SUMIF(P$3:P1517, "&lt;0")</f>
        <v>-2517946.4801322538</v>
      </c>
      <c r="R1517" s="23">
        <f t="shared" si="259"/>
        <v>0.69942957781451498</v>
      </c>
      <c r="S1517" s="20">
        <f t="shared" si="260"/>
        <v>25137.658706531623</v>
      </c>
      <c r="T1517" s="20">
        <f t="shared" si="261"/>
        <v>25.137658706531624</v>
      </c>
      <c r="U1517" s="20">
        <f>(0.5*'Vehicle Data'!$C$3*(E1517^2-E1516^2))/1000</f>
        <v>18.532592592592607</v>
      </c>
      <c r="V1517" s="20">
        <f t="shared" si="263"/>
        <v>0</v>
      </c>
      <c r="W1517" s="37">
        <f>SUM(V$3:V1517)/3600</f>
        <v>0.36244757201646066</v>
      </c>
      <c r="Y1517" s="3"/>
    </row>
    <row r="1518" spans="1:25" x14ac:dyDescent="0.3">
      <c r="A1518" s="11" t="s">
        <v>21</v>
      </c>
      <c r="B1518" s="11">
        <v>1515</v>
      </c>
      <c r="C1518" s="11">
        <v>38</v>
      </c>
      <c r="D1518" s="15">
        <v>67.099999999999994</v>
      </c>
      <c r="E1518" s="30">
        <f t="shared" si="255"/>
        <v>18.638888888888886</v>
      </c>
      <c r="F1518" s="30">
        <f>SUM(E$3:E1518)</f>
        <v>15397.194444444449</v>
      </c>
      <c r="G1518" s="34">
        <f t="shared" si="264"/>
        <v>0.625</v>
      </c>
      <c r="H1518" s="34">
        <f t="shared" si="262"/>
        <v>-8.3333333333332538E-2</v>
      </c>
      <c r="I1518" s="35">
        <f>'Vehicle Data'!$C$8</f>
        <v>185.52672000000001</v>
      </c>
      <c r="J1518" s="35">
        <f>0.5*'Vehicle Data'!$C$4*'Vehicle Data'!$C$9*'Vehicle Data'!$C$6*(Calculations!E1518^2)</f>
        <v>174.78105486111104</v>
      </c>
      <c r="K1518" s="35">
        <f>'Vehicle Data'!$C$3*G1518</f>
        <v>985</v>
      </c>
      <c r="L1518" s="35">
        <f t="shared" si="256"/>
        <v>1345.3077748611111</v>
      </c>
      <c r="M1518" s="22">
        <f t="shared" si="254"/>
        <v>25075.042136994594</v>
      </c>
      <c r="N1518" s="22">
        <f>SUM(M$3:M1518)</f>
        <v>6671705.2032092465</v>
      </c>
      <c r="O1518" s="22">
        <f t="shared" si="257"/>
        <v>1.8532514453359019</v>
      </c>
      <c r="P1518" s="23">
        <f t="shared" si="258"/>
        <v>0</v>
      </c>
      <c r="Q1518" s="23">
        <f>SUMIF(P$3:P1518, "&lt;0")</f>
        <v>-2517946.4801322538</v>
      </c>
      <c r="R1518" s="23">
        <f t="shared" si="259"/>
        <v>0.69942957781451498</v>
      </c>
      <c r="S1518" s="20">
        <f t="shared" si="260"/>
        <v>25075.042136994594</v>
      </c>
      <c r="T1518" s="20">
        <f t="shared" si="261"/>
        <v>25.075042136994593</v>
      </c>
      <c r="U1518" s="20">
        <f>(0.5*'Vehicle Data'!$C$3*(E1518^2-E1517^2))/1000</f>
        <v>19.233037037036979</v>
      </c>
      <c r="V1518" s="20">
        <f t="shared" si="263"/>
        <v>0</v>
      </c>
      <c r="W1518" s="37">
        <f>SUM(V$3:V1518)/3600</f>
        <v>0.36244757201646066</v>
      </c>
      <c r="Y1518" s="3"/>
    </row>
    <row r="1519" spans="1:25" x14ac:dyDescent="0.3">
      <c r="A1519" s="11" t="s">
        <v>21</v>
      </c>
      <c r="B1519" s="11">
        <v>1516</v>
      </c>
      <c r="C1519" s="11">
        <v>39</v>
      </c>
      <c r="D1519" s="15">
        <v>69.2</v>
      </c>
      <c r="E1519" s="30">
        <f t="shared" si="255"/>
        <v>19.222222222222221</v>
      </c>
      <c r="F1519" s="30">
        <f>SUM(E$3:E1519)</f>
        <v>15416.416666666672</v>
      </c>
      <c r="G1519" s="34">
        <f t="shared" si="264"/>
        <v>0.50000000000000122</v>
      </c>
      <c r="H1519" s="34">
        <f t="shared" si="262"/>
        <v>-0.12499999999999981</v>
      </c>
      <c r="I1519" s="35">
        <f>'Vehicle Data'!$C$8</f>
        <v>185.52672000000001</v>
      </c>
      <c r="J1519" s="35">
        <f>0.5*'Vehicle Data'!$C$4*'Vehicle Data'!$C$9*'Vehicle Data'!$C$6*(Calculations!E1519^2)</f>
        <v>185.89234444444443</v>
      </c>
      <c r="K1519" s="35">
        <f>'Vehicle Data'!$C$3*G1519</f>
        <v>788.00000000000193</v>
      </c>
      <c r="L1519" s="35">
        <f t="shared" si="256"/>
        <v>1159.4190644444463</v>
      </c>
      <c r="M1519" s="22">
        <f t="shared" si="254"/>
        <v>22286.610905432135</v>
      </c>
      <c r="N1519" s="22">
        <f>SUM(M$3:M1519)</f>
        <v>6693991.8141146787</v>
      </c>
      <c r="O1519" s="22">
        <f t="shared" si="257"/>
        <v>1.8594421705874107</v>
      </c>
      <c r="P1519" s="23">
        <f t="shared" si="258"/>
        <v>0</v>
      </c>
      <c r="Q1519" s="23">
        <f>SUMIF(P$3:P1519, "&lt;0")</f>
        <v>-2517946.4801322538</v>
      </c>
      <c r="R1519" s="23">
        <f t="shared" si="259"/>
        <v>0.69942957781451498</v>
      </c>
      <c r="S1519" s="20">
        <f t="shared" si="260"/>
        <v>22286.610905432135</v>
      </c>
      <c r="T1519" s="20">
        <f t="shared" si="261"/>
        <v>22.286610905432134</v>
      </c>
      <c r="U1519" s="20">
        <f>(0.5*'Vehicle Data'!$C$3*(E1519^2-E1518^2))/1000</f>
        <v>17.403490740740832</v>
      </c>
      <c r="V1519" s="20">
        <f t="shared" si="263"/>
        <v>1.4636370370369178</v>
      </c>
      <c r="W1519" s="37">
        <f>SUM(V$3:V1519)/3600</f>
        <v>0.36285413786008203</v>
      </c>
      <c r="Y1519" s="3"/>
    </row>
    <row r="1520" spans="1:25" x14ac:dyDescent="0.3">
      <c r="A1520" s="11" t="s">
        <v>21</v>
      </c>
      <c r="B1520" s="11">
        <v>1517</v>
      </c>
      <c r="C1520" s="11">
        <v>40</v>
      </c>
      <c r="D1520" s="15">
        <v>70.7</v>
      </c>
      <c r="E1520" s="30">
        <f t="shared" si="255"/>
        <v>19.638888888888889</v>
      </c>
      <c r="F1520" s="30">
        <f>SUM(E$3:E1520)</f>
        <v>15436.05555555556</v>
      </c>
      <c r="G1520" s="34">
        <f t="shared" si="264"/>
        <v>0.37500000000000039</v>
      </c>
      <c r="H1520" s="34">
        <f t="shared" si="262"/>
        <v>-0.11111111111111172</v>
      </c>
      <c r="I1520" s="35">
        <f>'Vehicle Data'!$C$8</f>
        <v>185.52672000000001</v>
      </c>
      <c r="J1520" s="35">
        <f>0.5*'Vehicle Data'!$C$4*'Vehicle Data'!$C$9*'Vehicle Data'!$C$6*(Calculations!E1520^2)</f>
        <v>194.03860486111114</v>
      </c>
      <c r="K1520" s="35">
        <f>'Vehicle Data'!$C$3*G1520</f>
        <v>591.00000000000057</v>
      </c>
      <c r="L1520" s="35">
        <f t="shared" si="256"/>
        <v>970.56532486111178</v>
      </c>
      <c r="M1520" s="22">
        <f t="shared" si="254"/>
        <v>19060.824574355724</v>
      </c>
      <c r="N1520" s="22">
        <f>SUM(M$3:M1520)</f>
        <v>6713052.6386890346</v>
      </c>
      <c r="O1520" s="22">
        <f t="shared" si="257"/>
        <v>1.8647368440802874</v>
      </c>
      <c r="P1520" s="23">
        <f t="shared" si="258"/>
        <v>0</v>
      </c>
      <c r="Q1520" s="23">
        <f>SUMIF(P$3:P1520, "&lt;0")</f>
        <v>-2517946.4801322538</v>
      </c>
      <c r="R1520" s="23">
        <f t="shared" si="259"/>
        <v>0.69942957781451498</v>
      </c>
      <c r="S1520" s="20">
        <f t="shared" si="260"/>
        <v>19060.824574355724</v>
      </c>
      <c r="T1520" s="20">
        <f t="shared" si="261"/>
        <v>19.060824574355724</v>
      </c>
      <c r="U1520" s="20">
        <f>(0.5*'Vehicle Data'!$C$3*(E1520^2-E1519^2))/1000</f>
        <v>12.759398148148184</v>
      </c>
      <c r="V1520" s="20">
        <f t="shared" si="263"/>
        <v>3.7152740740741184</v>
      </c>
      <c r="W1520" s="37">
        <f>SUM(V$3:V1520)/3600</f>
        <v>0.36388615843621375</v>
      </c>
      <c r="Y1520" s="3"/>
    </row>
    <row r="1521" spans="1:25" x14ac:dyDescent="0.3">
      <c r="A1521" s="11" t="s">
        <v>21</v>
      </c>
      <c r="B1521" s="11">
        <v>1518</v>
      </c>
      <c r="C1521" s="11">
        <v>41</v>
      </c>
      <c r="D1521" s="15">
        <v>71.900000000000006</v>
      </c>
      <c r="E1521" s="30">
        <f t="shared" si="255"/>
        <v>19.972222222222225</v>
      </c>
      <c r="F1521" s="30">
        <f>SUM(E$3:E1521)</f>
        <v>15456.027777777783</v>
      </c>
      <c r="G1521" s="34">
        <f t="shared" si="264"/>
        <v>0.27777777777777779</v>
      </c>
      <c r="H1521" s="34">
        <f t="shared" si="262"/>
        <v>-8.3333333333333537E-2</v>
      </c>
      <c r="I1521" s="35">
        <f>'Vehicle Data'!$C$8</f>
        <v>185.52672000000001</v>
      </c>
      <c r="J1521" s="35">
        <f>0.5*'Vehicle Data'!$C$4*'Vehicle Data'!$C$9*'Vehicle Data'!$C$6*(Calculations!E1521^2)</f>
        <v>200.68138819444448</v>
      </c>
      <c r="K1521" s="35">
        <f>'Vehicle Data'!$C$3*G1521</f>
        <v>437.77777777777777</v>
      </c>
      <c r="L1521" s="35">
        <f t="shared" si="256"/>
        <v>823.98588597222226</v>
      </c>
      <c r="M1521" s="22">
        <f t="shared" si="254"/>
        <v>16456.829222611887</v>
      </c>
      <c r="N1521" s="22">
        <f>SUM(M$3:M1521)</f>
        <v>6729509.4679116467</v>
      </c>
      <c r="O1521" s="22">
        <f t="shared" si="257"/>
        <v>1.869308185531013</v>
      </c>
      <c r="P1521" s="23">
        <f t="shared" si="258"/>
        <v>0</v>
      </c>
      <c r="Q1521" s="23">
        <f>SUMIF(P$3:P1521, "&lt;0")</f>
        <v>-2517946.4801322538</v>
      </c>
      <c r="R1521" s="23">
        <f t="shared" si="259"/>
        <v>0.69942957781451498</v>
      </c>
      <c r="S1521" s="20">
        <f t="shared" si="260"/>
        <v>16456.829222611887</v>
      </c>
      <c r="T1521" s="20">
        <f t="shared" si="261"/>
        <v>16.456829222611887</v>
      </c>
      <c r="U1521" s="20">
        <f>(0.5*'Vehicle Data'!$C$3*(E1521^2-E1520^2))/1000</f>
        <v>10.404518518518556</v>
      </c>
      <c r="V1521" s="20">
        <f t="shared" si="263"/>
        <v>1.8839037037037032</v>
      </c>
      <c r="W1521" s="37">
        <f>SUM(V$3:V1521)/3600</f>
        <v>0.36440946502057586</v>
      </c>
      <c r="Y1521" s="3"/>
    </row>
    <row r="1522" spans="1:25" x14ac:dyDescent="0.3">
      <c r="A1522" s="11" t="s">
        <v>21</v>
      </c>
      <c r="B1522" s="11">
        <v>1519</v>
      </c>
      <c r="C1522" s="11">
        <v>42</v>
      </c>
      <c r="D1522" s="15">
        <v>72.7</v>
      </c>
      <c r="E1522" s="30">
        <f t="shared" si="255"/>
        <v>20.194444444444446</v>
      </c>
      <c r="F1522" s="30">
        <f>SUM(E$3:E1522)</f>
        <v>15476.222222222228</v>
      </c>
      <c r="G1522" s="34">
        <f t="shared" si="264"/>
        <v>0.20833333333333331</v>
      </c>
      <c r="H1522" s="34">
        <f t="shared" si="262"/>
        <v>-6.2500000000000402E-2</v>
      </c>
      <c r="I1522" s="35">
        <f>'Vehicle Data'!$C$8</f>
        <v>185.52672000000001</v>
      </c>
      <c r="J1522" s="35">
        <f>0.5*'Vehicle Data'!$C$4*'Vehicle Data'!$C$9*'Vehicle Data'!$C$6*(Calculations!E1522^2)</f>
        <v>205.17202152777782</v>
      </c>
      <c r="K1522" s="35">
        <f>'Vehicle Data'!$C$3*G1522</f>
        <v>328.33333333333331</v>
      </c>
      <c r="L1522" s="35">
        <f t="shared" si="256"/>
        <v>719.03207486111114</v>
      </c>
      <c r="M1522" s="22">
        <f t="shared" si="254"/>
        <v>14520.45328955633</v>
      </c>
      <c r="N1522" s="22">
        <f>SUM(M$3:M1522)</f>
        <v>6744029.921201203</v>
      </c>
      <c r="O1522" s="22">
        <f t="shared" si="257"/>
        <v>1.8733416447781119</v>
      </c>
      <c r="P1522" s="23">
        <f t="shared" si="258"/>
        <v>0</v>
      </c>
      <c r="Q1522" s="23">
        <f>SUMIF(P$3:P1522, "&lt;0")</f>
        <v>-2517946.4801322538</v>
      </c>
      <c r="R1522" s="23">
        <f t="shared" si="259"/>
        <v>0.69942957781451498</v>
      </c>
      <c r="S1522" s="20">
        <f t="shared" si="260"/>
        <v>14520.45328955633</v>
      </c>
      <c r="T1522" s="20">
        <f t="shared" si="261"/>
        <v>14.520453289556329</v>
      </c>
      <c r="U1522" s="20">
        <f>(0.5*'Vehicle Data'!$C$3*(E1522^2-E1521^2))/1000</f>
        <v>7.0336296296296279</v>
      </c>
      <c r="V1522" s="20">
        <f t="shared" si="263"/>
        <v>2.6967111111111421</v>
      </c>
      <c r="W1522" s="37">
        <f>SUM(V$3:V1522)/3600</f>
        <v>0.36515855144032899</v>
      </c>
      <c r="Y1522" s="3"/>
    </row>
    <row r="1523" spans="1:25" x14ac:dyDescent="0.3">
      <c r="A1523" s="11" t="s">
        <v>21</v>
      </c>
      <c r="B1523" s="11">
        <v>1520</v>
      </c>
      <c r="C1523" s="11">
        <v>43</v>
      </c>
      <c r="D1523" s="15">
        <v>73.400000000000006</v>
      </c>
      <c r="E1523" s="30">
        <f t="shared" si="255"/>
        <v>20.388888888888889</v>
      </c>
      <c r="F1523" s="30">
        <f>SUM(E$3:E1523)</f>
        <v>15496.611111111117</v>
      </c>
      <c r="G1523" s="34">
        <f t="shared" si="264"/>
        <v>0.15277777777777699</v>
      </c>
      <c r="H1523" s="34">
        <f t="shared" si="262"/>
        <v>-5.5555555555556337E-2</v>
      </c>
      <c r="I1523" s="35">
        <f>'Vehicle Data'!$C$8</f>
        <v>185.52672000000001</v>
      </c>
      <c r="J1523" s="35">
        <f>0.5*'Vehicle Data'!$C$4*'Vehicle Data'!$C$9*'Vehicle Data'!$C$6*(Calculations!E1523^2)</f>
        <v>209.14208611111113</v>
      </c>
      <c r="K1523" s="35">
        <f>'Vehicle Data'!$C$3*G1523</f>
        <v>240.77777777777652</v>
      </c>
      <c r="L1523" s="35">
        <f t="shared" si="256"/>
        <v>635.44658388888774</v>
      </c>
      <c r="M1523" s="22">
        <f t="shared" si="254"/>
        <v>12956.049793734544</v>
      </c>
      <c r="N1523" s="22">
        <f>SUM(M$3:M1523)</f>
        <v>6756985.9709949372</v>
      </c>
      <c r="O1523" s="22">
        <f t="shared" si="257"/>
        <v>1.8769405474985936</v>
      </c>
      <c r="P1523" s="23">
        <f t="shared" si="258"/>
        <v>0</v>
      </c>
      <c r="Q1523" s="23">
        <f>SUMIF(P$3:P1523, "&lt;0")</f>
        <v>-2517946.4801322538</v>
      </c>
      <c r="R1523" s="23">
        <f t="shared" si="259"/>
        <v>0.69942957781451498</v>
      </c>
      <c r="S1523" s="20">
        <f t="shared" si="260"/>
        <v>12956.049793734544</v>
      </c>
      <c r="T1523" s="20">
        <f t="shared" si="261"/>
        <v>12.956049793734545</v>
      </c>
      <c r="U1523" s="20">
        <f>(0.5*'Vehicle Data'!$C$3*(E1523^2-E1522^2))/1000</f>
        <v>6.2182685185184674</v>
      </c>
      <c r="V1523" s="20">
        <f t="shared" si="263"/>
        <v>0.65228888888892844</v>
      </c>
      <c r="W1523" s="37">
        <f>SUM(V$3:V1523)/3600</f>
        <v>0.36533974279835368</v>
      </c>
      <c r="Y1523" s="3"/>
    </row>
    <row r="1524" spans="1:25" x14ac:dyDescent="0.3">
      <c r="A1524" s="11" t="s">
        <v>21</v>
      </c>
      <c r="B1524" s="11">
        <v>1521</v>
      </c>
      <c r="C1524" s="11">
        <v>44</v>
      </c>
      <c r="D1524" s="15">
        <v>73.8</v>
      </c>
      <c r="E1524" s="30">
        <f t="shared" si="255"/>
        <v>20.5</v>
      </c>
      <c r="F1524" s="30">
        <f>SUM(E$3:E1524)</f>
        <v>15517.111111111117</v>
      </c>
      <c r="G1524" s="34">
        <f t="shared" si="264"/>
        <v>9.7222222222220642E-2</v>
      </c>
      <c r="H1524" s="34">
        <f t="shared" si="262"/>
        <v>-6.2499999999999403E-2</v>
      </c>
      <c r="I1524" s="35">
        <f>'Vehicle Data'!$C$8</f>
        <v>185.52672000000001</v>
      </c>
      <c r="J1524" s="35">
        <f>0.5*'Vehicle Data'!$C$4*'Vehicle Data'!$C$9*'Vehicle Data'!$C$6*(Calculations!E1524^2)</f>
        <v>211.427775</v>
      </c>
      <c r="K1524" s="35">
        <f>'Vehicle Data'!$C$3*G1524</f>
        <v>153.22222222221973</v>
      </c>
      <c r="L1524" s="35">
        <f t="shared" si="256"/>
        <v>550.17671722221974</v>
      </c>
      <c r="M1524" s="22">
        <f t="shared" si="254"/>
        <v>11278.622703055504</v>
      </c>
      <c r="N1524" s="22">
        <f>SUM(M$3:M1524)</f>
        <v>6768264.5936979931</v>
      </c>
      <c r="O1524" s="22">
        <f t="shared" si="257"/>
        <v>1.8800734982494425</v>
      </c>
      <c r="P1524" s="23">
        <f t="shared" si="258"/>
        <v>0</v>
      </c>
      <c r="Q1524" s="23">
        <f>SUMIF(P$3:P1524, "&lt;0")</f>
        <v>-2517946.4801322538</v>
      </c>
      <c r="R1524" s="23">
        <f t="shared" si="259"/>
        <v>0.69942957781451498</v>
      </c>
      <c r="S1524" s="20">
        <f t="shared" si="260"/>
        <v>11278.622703055504</v>
      </c>
      <c r="T1524" s="20">
        <f t="shared" si="261"/>
        <v>11.278622703055504</v>
      </c>
      <c r="U1524" s="20">
        <f>(0.5*'Vehicle Data'!$C$3*(E1524^2-E1523^2))/1000</f>
        <v>3.5800493827160316</v>
      </c>
      <c r="V1524" s="20">
        <f t="shared" si="263"/>
        <v>2.1105753086419488</v>
      </c>
      <c r="W1524" s="37">
        <f>SUM(V$3:V1524)/3600</f>
        <v>0.36592601371742089</v>
      </c>
      <c r="Y1524" s="3"/>
    </row>
    <row r="1525" spans="1:25" x14ac:dyDescent="0.3">
      <c r="A1525" s="11" t="s">
        <v>21</v>
      </c>
      <c r="B1525" s="11">
        <v>1522</v>
      </c>
      <c r="C1525" s="11">
        <v>45</v>
      </c>
      <c r="D1525" s="15">
        <v>74.099999999999994</v>
      </c>
      <c r="E1525" s="30">
        <f t="shared" si="255"/>
        <v>20.583333333333332</v>
      </c>
      <c r="F1525" s="30">
        <f>SUM(E$3:E1525)</f>
        <v>15537.694444444451</v>
      </c>
      <c r="G1525" s="34">
        <f t="shared" si="264"/>
        <v>2.7777777777778172E-2</v>
      </c>
      <c r="H1525" s="34">
        <f t="shared" si="262"/>
        <v>-8.3333333333332538E-2</v>
      </c>
      <c r="I1525" s="35">
        <f>'Vehicle Data'!$C$8</f>
        <v>185.52672000000001</v>
      </c>
      <c r="J1525" s="35">
        <f>0.5*'Vehicle Data'!$C$4*'Vehicle Data'!$C$9*'Vehicle Data'!$C$6*(Calculations!E1525^2)</f>
        <v>213.15019374999997</v>
      </c>
      <c r="K1525" s="35">
        <f>'Vehicle Data'!$C$3*G1525</f>
        <v>43.777777777778397</v>
      </c>
      <c r="L1525" s="35">
        <f t="shared" si="256"/>
        <v>442.45469152777838</v>
      </c>
      <c r="M1525" s="22">
        <f t="shared" si="254"/>
        <v>9107.1924006134377</v>
      </c>
      <c r="N1525" s="22">
        <f>SUM(M$3:M1525)</f>
        <v>6777371.7860986069</v>
      </c>
      <c r="O1525" s="22">
        <f t="shared" si="257"/>
        <v>1.8826032739162797</v>
      </c>
      <c r="P1525" s="23">
        <f t="shared" si="258"/>
        <v>0</v>
      </c>
      <c r="Q1525" s="23">
        <f>SUMIF(P$3:P1525, "&lt;0")</f>
        <v>-2517946.4801322538</v>
      </c>
      <c r="R1525" s="23">
        <f t="shared" si="259"/>
        <v>0.69942957781451498</v>
      </c>
      <c r="S1525" s="20">
        <f t="shared" si="260"/>
        <v>9107.1924006134377</v>
      </c>
      <c r="T1525" s="20">
        <f t="shared" si="261"/>
        <v>9.107192400613437</v>
      </c>
      <c r="U1525" s="20">
        <f>(0.5*'Vehicle Data'!$C$3*(E1525^2-E1524^2))/1000</f>
        <v>2.6978055555555356</v>
      </c>
      <c r="V1525" s="20">
        <f t="shared" si="263"/>
        <v>0.70579506172839679</v>
      </c>
      <c r="W1525" s="37">
        <f>SUM(V$3:V1525)/3600</f>
        <v>0.36612206790123436</v>
      </c>
      <c r="Y1525" s="3"/>
    </row>
    <row r="1526" spans="1:25" x14ac:dyDescent="0.3">
      <c r="A1526" s="11" t="s">
        <v>21</v>
      </c>
      <c r="B1526" s="11">
        <v>1523</v>
      </c>
      <c r="C1526" s="11">
        <v>46</v>
      </c>
      <c r="D1526" s="15">
        <v>74</v>
      </c>
      <c r="E1526" s="30">
        <f t="shared" si="255"/>
        <v>20.555555555555554</v>
      </c>
      <c r="F1526" s="30">
        <f>SUM(E$3:E1526)</f>
        <v>15558.250000000005</v>
      </c>
      <c r="G1526" s="34">
        <f t="shared" si="264"/>
        <v>-6.9444444444444448E-2</v>
      </c>
      <c r="H1526" s="34">
        <f t="shared" si="262"/>
        <v>-0.11805555555555575</v>
      </c>
      <c r="I1526" s="35">
        <f>'Vehicle Data'!$C$8</f>
        <v>185.52672000000001</v>
      </c>
      <c r="J1526" s="35">
        <f>0.5*'Vehicle Data'!$C$4*'Vehicle Data'!$C$9*'Vehicle Data'!$C$6*(Calculations!E1526^2)</f>
        <v>212.57527777777773</v>
      </c>
      <c r="K1526" s="35">
        <f>'Vehicle Data'!$C$3*G1526</f>
        <v>-109.44444444444444</v>
      </c>
      <c r="L1526" s="35">
        <f t="shared" si="256"/>
        <v>288.65755333333328</v>
      </c>
      <c r="M1526" s="22">
        <f t="shared" si="254"/>
        <v>0</v>
      </c>
      <c r="N1526" s="22">
        <f>SUM(M$3:M1526)</f>
        <v>6777371.7860986069</v>
      </c>
      <c r="O1526" s="22">
        <f t="shared" si="257"/>
        <v>1.8826032739162797</v>
      </c>
      <c r="P1526" s="23">
        <f t="shared" si="258"/>
        <v>5933.5163740740727</v>
      </c>
      <c r="Q1526" s="23">
        <f>SUMIF(P$3:P1526, "&lt;0")</f>
        <v>-2517946.4801322538</v>
      </c>
      <c r="R1526" s="23">
        <f t="shared" si="259"/>
        <v>0.69942957781451498</v>
      </c>
      <c r="S1526" s="20">
        <f t="shared" si="260"/>
        <v>5933.5163740740727</v>
      </c>
      <c r="T1526" s="20">
        <f t="shared" si="261"/>
        <v>5.9335163740740731</v>
      </c>
      <c r="U1526" s="20">
        <f>(0.5*'Vehicle Data'!$C$3*(E1526^2-E1525^2))/1000</f>
        <v>-0.90048456790128484</v>
      </c>
      <c r="V1526" s="20">
        <f t="shared" si="263"/>
        <v>2.8786320987654563</v>
      </c>
      <c r="W1526" s="37">
        <f>SUM(V$3:V1526)/3600</f>
        <v>0.36692168792866919</v>
      </c>
      <c r="Y1526" s="3"/>
    </row>
    <row r="1527" spans="1:25" x14ac:dyDescent="0.3">
      <c r="A1527" s="11" t="s">
        <v>21</v>
      </c>
      <c r="B1527" s="11">
        <v>1524</v>
      </c>
      <c r="C1527" s="11">
        <v>47</v>
      </c>
      <c r="D1527" s="15">
        <v>73.599999999999994</v>
      </c>
      <c r="E1527" s="30">
        <f t="shared" si="255"/>
        <v>20.444444444444443</v>
      </c>
      <c r="F1527" s="30">
        <f>SUM(E$3:E1527)</f>
        <v>15578.694444444451</v>
      </c>
      <c r="G1527" s="34">
        <f t="shared" si="264"/>
        <v>-0.20833333333333331</v>
      </c>
      <c r="H1527" s="34">
        <f t="shared" si="262"/>
        <v>-0.15972222222222204</v>
      </c>
      <c r="I1527" s="35">
        <f>'Vehicle Data'!$C$8</f>
        <v>185.52672000000001</v>
      </c>
      <c r="J1527" s="35">
        <f>0.5*'Vehicle Data'!$C$4*'Vehicle Data'!$C$9*'Vehicle Data'!$C$6*(Calculations!E1527^2)</f>
        <v>210.28337777777773</v>
      </c>
      <c r="K1527" s="35">
        <f>'Vehicle Data'!$C$3*G1527</f>
        <v>-328.33333333333331</v>
      </c>
      <c r="L1527" s="35">
        <f t="shared" si="256"/>
        <v>67.476764444444427</v>
      </c>
      <c r="M1527" s="22">
        <f t="shared" si="254"/>
        <v>0</v>
      </c>
      <c r="N1527" s="22">
        <f>SUM(M$3:M1527)</f>
        <v>6777371.7860986069</v>
      </c>
      <c r="O1527" s="22">
        <f t="shared" si="257"/>
        <v>1.8826032739162797</v>
      </c>
      <c r="P1527" s="23">
        <f t="shared" si="258"/>
        <v>1379.5249619753081</v>
      </c>
      <c r="Q1527" s="23">
        <f>SUMIF(P$3:P1527, "&lt;0")</f>
        <v>-2517946.4801322538</v>
      </c>
      <c r="R1527" s="23">
        <f t="shared" si="259"/>
        <v>0.69942957781451498</v>
      </c>
      <c r="S1527" s="20">
        <f t="shared" si="260"/>
        <v>1379.5249619753081</v>
      </c>
      <c r="T1527" s="20">
        <f t="shared" si="261"/>
        <v>1.3795249619753081</v>
      </c>
      <c r="U1527" s="20">
        <f>(0.5*'Vehicle Data'!$C$3*(E1527^2-E1526^2))/1000</f>
        <v>-3.5897777777777677</v>
      </c>
      <c r="V1527" s="20">
        <f t="shared" si="263"/>
        <v>2.1514345679011866</v>
      </c>
      <c r="W1527" s="37">
        <f>SUM(V$3:V1527)/3600</f>
        <v>0.36751930864197502</v>
      </c>
      <c r="Y1527" s="3"/>
    </row>
    <row r="1528" spans="1:25" x14ac:dyDescent="0.3">
      <c r="A1528" s="11" t="s">
        <v>21</v>
      </c>
      <c r="B1528" s="11">
        <v>1525</v>
      </c>
      <c r="C1528" s="11">
        <v>48</v>
      </c>
      <c r="D1528" s="15">
        <v>72.5</v>
      </c>
      <c r="E1528" s="30">
        <f t="shared" si="255"/>
        <v>20.138888888888889</v>
      </c>
      <c r="F1528" s="30">
        <f>SUM(E$3:E1528)</f>
        <v>15598.833333333339</v>
      </c>
      <c r="G1528" s="34">
        <f t="shared" si="264"/>
        <v>-0.38888888888888851</v>
      </c>
      <c r="H1528" s="34">
        <f t="shared" si="262"/>
        <v>-0.16666666666666705</v>
      </c>
      <c r="I1528" s="35">
        <f>'Vehicle Data'!$C$8</f>
        <v>185.52672000000001</v>
      </c>
      <c r="J1528" s="35">
        <f>0.5*'Vehicle Data'!$C$4*'Vehicle Data'!$C$9*'Vehicle Data'!$C$6*(Calculations!E1528^2)</f>
        <v>204.04470486111111</v>
      </c>
      <c r="K1528" s="35">
        <f>'Vehicle Data'!$C$3*G1528</f>
        <v>-612.88888888888823</v>
      </c>
      <c r="L1528" s="35">
        <f t="shared" si="256"/>
        <v>-223.31746402777708</v>
      </c>
      <c r="M1528" s="22">
        <f t="shared" si="254"/>
        <v>0</v>
      </c>
      <c r="N1528" s="22">
        <f>SUM(M$3:M1528)</f>
        <v>6777371.7860986069</v>
      </c>
      <c r="O1528" s="22">
        <f t="shared" si="257"/>
        <v>1.8826032739162797</v>
      </c>
      <c r="P1528" s="23">
        <f t="shared" si="258"/>
        <v>-4497.3655950038437</v>
      </c>
      <c r="Q1528" s="23">
        <f>SUMIF(P$3:P1528, "&lt;0")</f>
        <v>-2522443.8457272579</v>
      </c>
      <c r="R1528" s="23">
        <f t="shared" si="259"/>
        <v>0.70067884603534947</v>
      </c>
      <c r="S1528" s="20">
        <f t="shared" si="260"/>
        <v>-4497.3655950038437</v>
      </c>
      <c r="T1528" s="20">
        <f t="shared" si="261"/>
        <v>-4.4973655950038438</v>
      </c>
      <c r="U1528" s="20">
        <f>(0.5*'Vehicle Data'!$C$3*(E1528^2-E1527^2))/1000</f>
        <v>-9.7715648148147469</v>
      </c>
      <c r="V1528" s="20">
        <f t="shared" si="263"/>
        <v>4.9454296296295839</v>
      </c>
      <c r="W1528" s="37">
        <f>SUM(V$3:V1528)/3600</f>
        <v>0.36889303909464993</v>
      </c>
      <c r="Y1528" s="3"/>
    </row>
    <row r="1529" spans="1:25" x14ac:dyDescent="0.3">
      <c r="A1529" s="11" t="s">
        <v>21</v>
      </c>
      <c r="B1529" s="11">
        <v>1526</v>
      </c>
      <c r="C1529" s="11">
        <v>49</v>
      </c>
      <c r="D1529" s="15">
        <v>70.8</v>
      </c>
      <c r="E1529" s="30">
        <f t="shared" si="255"/>
        <v>19.666666666666664</v>
      </c>
      <c r="F1529" s="30">
        <f>SUM(E$3:E1529)</f>
        <v>15618.500000000005</v>
      </c>
      <c r="G1529" s="34">
        <f t="shared" si="264"/>
        <v>-0.54166666666666741</v>
      </c>
      <c r="H1529" s="34">
        <f t="shared" si="262"/>
        <v>-0.12499999999999978</v>
      </c>
      <c r="I1529" s="35">
        <f>'Vehicle Data'!$C$8</f>
        <v>185.52672000000001</v>
      </c>
      <c r="J1529" s="35">
        <f>0.5*'Vehicle Data'!$C$4*'Vehicle Data'!$C$9*'Vehicle Data'!$C$6*(Calculations!E1529^2)</f>
        <v>194.58789999999993</v>
      </c>
      <c r="K1529" s="35">
        <f>'Vehicle Data'!$C$3*G1529</f>
        <v>-853.66666666666788</v>
      </c>
      <c r="L1529" s="35">
        <f t="shared" si="256"/>
        <v>-473.55204666666793</v>
      </c>
      <c r="M1529" s="22">
        <f t="shared" si="254"/>
        <v>0</v>
      </c>
      <c r="N1529" s="22">
        <f>SUM(M$3:M1529)</f>
        <v>6777371.7860986069</v>
      </c>
      <c r="O1529" s="22">
        <f t="shared" si="257"/>
        <v>1.8826032739162797</v>
      </c>
      <c r="P1529" s="23">
        <f t="shared" si="258"/>
        <v>-9313.1902511111348</v>
      </c>
      <c r="Q1529" s="23">
        <f>SUMIF(P$3:P1529, "&lt;0")</f>
        <v>-2531757.0359783689</v>
      </c>
      <c r="R1529" s="23">
        <f t="shared" si="259"/>
        <v>0.70326584332732467</v>
      </c>
      <c r="S1529" s="20">
        <f t="shared" si="260"/>
        <v>-9313.1902511111348</v>
      </c>
      <c r="T1529" s="20">
        <f t="shared" si="261"/>
        <v>-9.3131902511111342</v>
      </c>
      <c r="U1529" s="20">
        <f>(0.5*'Vehicle Data'!$C$3*(E1529^2-E1528^2))/1000</f>
        <v>-14.812089506172942</v>
      </c>
      <c r="V1529" s="20">
        <f t="shared" si="263"/>
        <v>4.0324197530865566</v>
      </c>
      <c r="W1529" s="37">
        <f>SUM(V$3:V1529)/3600</f>
        <v>0.37001315569272952</v>
      </c>
      <c r="Y1529" s="3"/>
    </row>
    <row r="1530" spans="1:25" x14ac:dyDescent="0.3">
      <c r="A1530" s="11" t="s">
        <v>21</v>
      </c>
      <c r="B1530" s="11">
        <v>1527</v>
      </c>
      <c r="C1530" s="11">
        <v>50</v>
      </c>
      <c r="D1530" s="15">
        <v>68.599999999999994</v>
      </c>
      <c r="E1530" s="30">
        <f t="shared" si="255"/>
        <v>19.055555555555554</v>
      </c>
      <c r="F1530" s="30">
        <f>SUM(E$3:E1530)</f>
        <v>15637.55555555556</v>
      </c>
      <c r="G1530" s="34">
        <f t="shared" si="264"/>
        <v>-0.63888888888888806</v>
      </c>
      <c r="H1530" s="34">
        <f t="shared" si="262"/>
        <v>-4.8611111111110328E-2</v>
      </c>
      <c r="I1530" s="35">
        <f>'Vehicle Data'!$C$8</f>
        <v>185.52672000000001</v>
      </c>
      <c r="J1530" s="35">
        <f>0.5*'Vehicle Data'!$C$4*'Vehicle Data'!$C$9*'Vehicle Data'!$C$6*(Calculations!E1530^2)</f>
        <v>182.68275277777775</v>
      </c>
      <c r="K1530" s="35">
        <f>'Vehicle Data'!$C$3*G1530</f>
        <v>-1006.8888888888875</v>
      </c>
      <c r="L1530" s="35">
        <f t="shared" si="256"/>
        <v>-638.67941611110973</v>
      </c>
      <c r="M1530" s="22">
        <f t="shared" si="254"/>
        <v>0</v>
      </c>
      <c r="N1530" s="22">
        <f>SUM(M$3:M1530)</f>
        <v>6777371.7860986069</v>
      </c>
      <c r="O1530" s="22">
        <f t="shared" si="257"/>
        <v>1.8826032739162797</v>
      </c>
      <c r="P1530" s="23">
        <f t="shared" si="258"/>
        <v>-12170.391095895035</v>
      </c>
      <c r="Q1530" s="23">
        <f>SUMIF(P$3:P1530, "&lt;0")</f>
        <v>-2543927.4270742638</v>
      </c>
      <c r="R1530" s="23">
        <f t="shared" si="259"/>
        <v>0.70664650752062885</v>
      </c>
      <c r="S1530" s="20">
        <f t="shared" si="260"/>
        <v>-12170.391095895035</v>
      </c>
      <c r="T1530" s="20">
        <f t="shared" si="261"/>
        <v>-12.170391095895035</v>
      </c>
      <c r="U1530" s="20">
        <f>(0.5*'Vehicle Data'!$C$3*(E1530^2-E1529^2))/1000</f>
        <v>-18.646901234567846</v>
      </c>
      <c r="V1530" s="20">
        <f t="shared" si="263"/>
        <v>3.0678493827159232</v>
      </c>
      <c r="W1530" s="37">
        <f>SUM(V$3:V1530)/3600</f>
        <v>0.37086533607681726</v>
      </c>
      <c r="Y1530" s="3"/>
    </row>
    <row r="1531" spans="1:25" x14ac:dyDescent="0.3">
      <c r="A1531" s="11" t="s">
        <v>21</v>
      </c>
      <c r="B1531" s="11">
        <v>1528</v>
      </c>
      <c r="C1531" s="11">
        <v>51</v>
      </c>
      <c r="D1531" s="15">
        <v>66.2</v>
      </c>
      <c r="E1531" s="30">
        <f t="shared" si="255"/>
        <v>18.388888888888889</v>
      </c>
      <c r="F1531" s="30">
        <f>SUM(E$3:E1531)</f>
        <v>15655.944444444449</v>
      </c>
      <c r="G1531" s="34">
        <f t="shared" si="264"/>
        <v>-0.63888888888888806</v>
      </c>
      <c r="H1531" s="34">
        <f t="shared" si="262"/>
        <v>4.1666666666666241E-2</v>
      </c>
      <c r="I1531" s="35">
        <f>'Vehicle Data'!$C$8</f>
        <v>185.52672000000001</v>
      </c>
      <c r="J1531" s="35">
        <f>0.5*'Vehicle Data'!$C$4*'Vehicle Data'!$C$9*'Vehicle Data'!$C$6*(Calculations!E1531^2)</f>
        <v>170.12388611111112</v>
      </c>
      <c r="K1531" s="35">
        <f>'Vehicle Data'!$C$3*G1531</f>
        <v>-1006.8888888888875</v>
      </c>
      <c r="L1531" s="35">
        <f t="shared" si="256"/>
        <v>-651.23828277777648</v>
      </c>
      <c r="M1531" s="22">
        <f t="shared" si="254"/>
        <v>0</v>
      </c>
      <c r="N1531" s="22">
        <f>SUM(M$3:M1531)</f>
        <v>6777371.7860986069</v>
      </c>
      <c r="O1531" s="22">
        <f t="shared" si="257"/>
        <v>1.8826032739162797</v>
      </c>
      <c r="P1531" s="23">
        <f t="shared" si="258"/>
        <v>-11975.548422191334</v>
      </c>
      <c r="Q1531" s="23">
        <f>SUMIF(P$3:P1531, "&lt;0")</f>
        <v>-2555902.9754964551</v>
      </c>
      <c r="R1531" s="23">
        <f t="shared" si="259"/>
        <v>0.70997304874901535</v>
      </c>
      <c r="S1531" s="20">
        <f t="shared" si="260"/>
        <v>-11975.548422191334</v>
      </c>
      <c r="T1531" s="20">
        <f t="shared" si="261"/>
        <v>-11.975548422191334</v>
      </c>
      <c r="U1531" s="20">
        <f>(0.5*'Vehicle Data'!$C$3*(E1531^2-E1530^2))/1000</f>
        <v>-19.670814814814747</v>
      </c>
      <c r="V1531" s="20">
        <f t="shared" si="263"/>
        <v>0.81913086419752124</v>
      </c>
      <c r="W1531" s="37">
        <f>SUM(V$3:V1531)/3600</f>
        <v>0.37109287242798328</v>
      </c>
      <c r="Y1531" s="3"/>
    </row>
    <row r="1532" spans="1:25" x14ac:dyDescent="0.3">
      <c r="A1532" s="11" t="s">
        <v>21</v>
      </c>
      <c r="B1532" s="11">
        <v>1529</v>
      </c>
      <c r="C1532" s="11">
        <v>52</v>
      </c>
      <c r="D1532" s="15">
        <v>64</v>
      </c>
      <c r="E1532" s="30">
        <f t="shared" si="255"/>
        <v>17.777777777777779</v>
      </c>
      <c r="F1532" s="30">
        <f>SUM(E$3:E1532)</f>
        <v>15673.722222222226</v>
      </c>
      <c r="G1532" s="34">
        <f t="shared" si="264"/>
        <v>-0.55555555555555558</v>
      </c>
      <c r="H1532" s="34">
        <f t="shared" si="262"/>
        <v>0.10416666666666616</v>
      </c>
      <c r="I1532" s="35">
        <f>'Vehicle Data'!$C$8</f>
        <v>185.52672000000001</v>
      </c>
      <c r="J1532" s="35">
        <f>0.5*'Vehicle Data'!$C$4*'Vehicle Data'!$C$9*'Vehicle Data'!$C$6*(Calculations!E1532^2)</f>
        <v>159.00444444444446</v>
      </c>
      <c r="K1532" s="35">
        <f>'Vehicle Data'!$C$3*G1532</f>
        <v>-875.55555555555554</v>
      </c>
      <c r="L1532" s="35">
        <f t="shared" si="256"/>
        <v>-531.02439111111107</v>
      </c>
      <c r="M1532" s="22">
        <f t="shared" si="254"/>
        <v>0</v>
      </c>
      <c r="N1532" s="22">
        <f>SUM(M$3:M1532)</f>
        <v>6777371.7860986069</v>
      </c>
      <c r="O1532" s="22">
        <f t="shared" si="257"/>
        <v>1.8826032739162797</v>
      </c>
      <c r="P1532" s="23">
        <f t="shared" si="258"/>
        <v>-9440.4336197530865</v>
      </c>
      <c r="Q1532" s="23">
        <f>SUMIF(P$3:P1532, "&lt;0")</f>
        <v>-2565343.4091162081</v>
      </c>
      <c r="R1532" s="23">
        <f t="shared" si="259"/>
        <v>0.7125953914211689</v>
      </c>
      <c r="S1532" s="20">
        <f t="shared" si="260"/>
        <v>-9440.4336197530865</v>
      </c>
      <c r="T1532" s="20">
        <f t="shared" si="261"/>
        <v>-9.4404336197530867</v>
      </c>
      <c r="U1532" s="20">
        <f>(0.5*'Vehicle Data'!$C$3*(E1532^2-E1531^2))/1000</f>
        <v>-17.416259259259256</v>
      </c>
      <c r="V1532" s="20">
        <f t="shared" si="263"/>
        <v>0</v>
      </c>
      <c r="W1532" s="37">
        <f>SUM(V$3:V1532)/3600</f>
        <v>0.37109287242798328</v>
      </c>
      <c r="Y1532" s="3"/>
    </row>
    <row r="1533" spans="1:25" x14ac:dyDescent="0.3">
      <c r="A1533" s="11" t="s">
        <v>21</v>
      </c>
      <c r="B1533" s="11">
        <v>1530</v>
      </c>
      <c r="C1533" s="11">
        <v>53</v>
      </c>
      <c r="D1533" s="15">
        <v>62.2</v>
      </c>
      <c r="E1533" s="30">
        <f t="shared" si="255"/>
        <v>17.277777777777779</v>
      </c>
      <c r="F1533" s="30">
        <f>SUM(E$3:E1533)</f>
        <v>15691.000000000004</v>
      </c>
      <c r="G1533" s="34">
        <f t="shared" si="264"/>
        <v>-0.43055555555555575</v>
      </c>
      <c r="H1533" s="34">
        <f t="shared" si="262"/>
        <v>0.1388888888888889</v>
      </c>
      <c r="I1533" s="35">
        <f>'Vehicle Data'!$C$8</f>
        <v>185.52672000000001</v>
      </c>
      <c r="J1533" s="35">
        <f>0.5*'Vehicle Data'!$C$4*'Vehicle Data'!$C$9*'Vehicle Data'!$C$6*(Calculations!E1533^2)</f>
        <v>150.18621944444448</v>
      </c>
      <c r="K1533" s="35">
        <f>'Vehicle Data'!$C$3*G1533</f>
        <v>-678.55555555555588</v>
      </c>
      <c r="L1533" s="35">
        <f t="shared" si="256"/>
        <v>-342.8426161111114</v>
      </c>
      <c r="M1533" s="22">
        <f t="shared" si="254"/>
        <v>0</v>
      </c>
      <c r="N1533" s="22">
        <f>SUM(M$3:M1533)</f>
        <v>6777371.7860986069</v>
      </c>
      <c r="O1533" s="22">
        <f t="shared" si="257"/>
        <v>1.8826032739162797</v>
      </c>
      <c r="P1533" s="23">
        <f t="shared" si="258"/>
        <v>-5923.5585339197587</v>
      </c>
      <c r="Q1533" s="23">
        <f>SUMIF(P$3:P1533, "&lt;0")</f>
        <v>-2571266.9676501281</v>
      </c>
      <c r="R1533" s="23">
        <f t="shared" si="259"/>
        <v>0.71424082434725777</v>
      </c>
      <c r="S1533" s="20">
        <f t="shared" si="260"/>
        <v>-5923.5585339197587</v>
      </c>
      <c r="T1533" s="20">
        <f t="shared" si="261"/>
        <v>-5.923558533919759</v>
      </c>
      <c r="U1533" s="20">
        <f>(0.5*'Vehicle Data'!$C$3*(E1533^2-E1532^2))/1000</f>
        <v>-13.811888888888884</v>
      </c>
      <c r="V1533" s="20">
        <f t="shared" si="263"/>
        <v>0</v>
      </c>
      <c r="W1533" s="37">
        <f>SUM(V$3:V1533)/3600</f>
        <v>0.37109287242798328</v>
      </c>
      <c r="Y1533" s="3"/>
    </row>
    <row r="1534" spans="1:25" x14ac:dyDescent="0.3">
      <c r="A1534" s="11" t="s">
        <v>21</v>
      </c>
      <c r="B1534" s="11">
        <v>1531</v>
      </c>
      <c r="C1534" s="11">
        <v>54</v>
      </c>
      <c r="D1534" s="15">
        <v>60.9</v>
      </c>
      <c r="E1534" s="30">
        <f t="shared" si="255"/>
        <v>16.916666666666664</v>
      </c>
      <c r="F1534" s="30">
        <f>SUM(E$3:E1534)</f>
        <v>15707.91666666667</v>
      </c>
      <c r="G1534" s="34">
        <f t="shared" si="264"/>
        <v>-0.27777777777777779</v>
      </c>
      <c r="H1534" s="34">
        <f t="shared" si="262"/>
        <v>0.15277777777777796</v>
      </c>
      <c r="I1534" s="35">
        <f>'Vehicle Data'!$C$8</f>
        <v>185.52672000000001</v>
      </c>
      <c r="J1534" s="35">
        <f>0.5*'Vehicle Data'!$C$4*'Vehicle Data'!$C$9*'Vehicle Data'!$C$6*(Calculations!E1534^2)</f>
        <v>143.97394374999996</v>
      </c>
      <c r="K1534" s="35">
        <f>'Vehicle Data'!$C$3*G1534</f>
        <v>-437.77777777777777</v>
      </c>
      <c r="L1534" s="35">
        <f t="shared" si="256"/>
        <v>-108.27711402777783</v>
      </c>
      <c r="M1534" s="22">
        <f t="shared" si="254"/>
        <v>0</v>
      </c>
      <c r="N1534" s="22">
        <f>SUM(M$3:M1534)</f>
        <v>6777371.7860986069</v>
      </c>
      <c r="O1534" s="22">
        <f t="shared" si="257"/>
        <v>1.8826032739162797</v>
      </c>
      <c r="P1534" s="23">
        <f t="shared" si="258"/>
        <v>-1831.6878456365746</v>
      </c>
      <c r="Q1534" s="23">
        <f>SUMIF(P$3:P1534, "&lt;0")</f>
        <v>-2573098.6554957647</v>
      </c>
      <c r="R1534" s="23">
        <f t="shared" si="259"/>
        <v>0.71474962652660134</v>
      </c>
      <c r="S1534" s="20">
        <f t="shared" si="260"/>
        <v>-1831.6878456365746</v>
      </c>
      <c r="T1534" s="20">
        <f t="shared" si="261"/>
        <v>-1.8316878456365746</v>
      </c>
      <c r="U1534" s="20">
        <f>(0.5*'Vehicle Data'!$C$3*(E1534^2-E1533^2))/1000</f>
        <v>-9.7302191358025709</v>
      </c>
      <c r="V1534" s="20">
        <f t="shared" si="263"/>
        <v>0</v>
      </c>
      <c r="W1534" s="37">
        <f>SUM(V$3:V1534)/3600</f>
        <v>0.37109287242798328</v>
      </c>
      <c r="Y1534" s="3"/>
    </row>
    <row r="1535" spans="1:25" x14ac:dyDescent="0.3">
      <c r="A1535" s="11" t="s">
        <v>21</v>
      </c>
      <c r="B1535" s="11">
        <v>1532</v>
      </c>
      <c r="C1535" s="11">
        <v>55</v>
      </c>
      <c r="D1535" s="15">
        <v>60.2</v>
      </c>
      <c r="E1535" s="30">
        <f t="shared" si="255"/>
        <v>16.722222222222221</v>
      </c>
      <c r="F1535" s="30">
        <f>SUM(E$3:E1535)</f>
        <v>15724.638888888892</v>
      </c>
      <c r="G1535" s="34">
        <f t="shared" si="264"/>
        <v>-0.12499999999999981</v>
      </c>
      <c r="H1535" s="34">
        <f t="shared" si="262"/>
        <v>0.15277777777777748</v>
      </c>
      <c r="I1535" s="35">
        <f>'Vehicle Data'!$C$8</f>
        <v>185.52672000000001</v>
      </c>
      <c r="J1535" s="35">
        <f>0.5*'Vehicle Data'!$C$4*'Vehicle Data'!$C$9*'Vehicle Data'!$C$6*(Calculations!E1535^2)</f>
        <v>140.68321944444443</v>
      </c>
      <c r="K1535" s="35">
        <f>'Vehicle Data'!$C$3*G1535</f>
        <v>-196.99999999999969</v>
      </c>
      <c r="L1535" s="35">
        <f t="shared" si="256"/>
        <v>129.20993944444476</v>
      </c>
      <c r="M1535" s="22">
        <f t="shared" si="254"/>
        <v>0</v>
      </c>
      <c r="N1535" s="22">
        <f>SUM(M$3:M1535)</f>
        <v>6777371.7860986069</v>
      </c>
      <c r="O1535" s="22">
        <f t="shared" si="257"/>
        <v>1.8826032739162797</v>
      </c>
      <c r="P1535" s="23">
        <f t="shared" si="258"/>
        <v>2160.6773207098818</v>
      </c>
      <c r="Q1535" s="23">
        <f>SUMIF(P$3:P1535, "&lt;0")</f>
        <v>-2573098.6554957647</v>
      </c>
      <c r="R1535" s="23">
        <f t="shared" si="259"/>
        <v>0.71474962652660134</v>
      </c>
      <c r="S1535" s="20">
        <f t="shared" si="260"/>
        <v>2160.6773207098818</v>
      </c>
      <c r="T1535" s="20">
        <f t="shared" si="261"/>
        <v>2.1606773207098819</v>
      </c>
      <c r="U1535" s="20">
        <f>(0.5*'Vehicle Data'!$C$3*(E1535^2-E1534^2))/1000</f>
        <v>-5.1542253086419398</v>
      </c>
      <c r="V1535" s="20">
        <f t="shared" si="263"/>
        <v>0</v>
      </c>
      <c r="W1535" s="37">
        <f>SUM(V$3:V1535)/3600</f>
        <v>0.37109287242798328</v>
      </c>
      <c r="Y1535" s="3"/>
    </row>
    <row r="1536" spans="1:25" x14ac:dyDescent="0.3">
      <c r="A1536" s="11" t="s">
        <v>21</v>
      </c>
      <c r="B1536" s="11">
        <v>1533</v>
      </c>
      <c r="C1536" s="11">
        <v>56</v>
      </c>
      <c r="D1536" s="15">
        <v>60</v>
      </c>
      <c r="E1536" s="30">
        <f t="shared" si="255"/>
        <v>16.666666666666668</v>
      </c>
      <c r="F1536" s="30">
        <f>SUM(E$3:E1536)</f>
        <v>15741.305555555558</v>
      </c>
      <c r="G1536" s="34">
        <f t="shared" si="264"/>
        <v>2.7777777777777186E-2</v>
      </c>
      <c r="H1536" s="34">
        <f t="shared" si="262"/>
        <v>0.15972222222222204</v>
      </c>
      <c r="I1536" s="35">
        <f>'Vehicle Data'!$C$8</f>
        <v>185.52672000000001</v>
      </c>
      <c r="J1536" s="35">
        <f>0.5*'Vehicle Data'!$C$4*'Vehicle Data'!$C$9*'Vehicle Data'!$C$6*(Calculations!E1536^2)</f>
        <v>139.75000000000003</v>
      </c>
      <c r="K1536" s="35">
        <f>'Vehicle Data'!$C$3*G1536</f>
        <v>43.777777777776848</v>
      </c>
      <c r="L1536" s="35">
        <f t="shared" si="256"/>
        <v>369.05449777777693</v>
      </c>
      <c r="M1536" s="22">
        <f t="shared" si="254"/>
        <v>6150.908296296283</v>
      </c>
      <c r="N1536" s="22">
        <f>SUM(M$3:M1536)</f>
        <v>6783522.6943949033</v>
      </c>
      <c r="O1536" s="22">
        <f t="shared" si="257"/>
        <v>1.8843118595541397</v>
      </c>
      <c r="P1536" s="23">
        <f t="shared" si="258"/>
        <v>0</v>
      </c>
      <c r="Q1536" s="23">
        <f>SUMIF(P$3:P1536, "&lt;0")</f>
        <v>-2573098.6554957647</v>
      </c>
      <c r="R1536" s="23">
        <f t="shared" si="259"/>
        <v>0.71474962652660134</v>
      </c>
      <c r="S1536" s="20">
        <f t="shared" si="260"/>
        <v>6150.908296296283</v>
      </c>
      <c r="T1536" s="20">
        <f t="shared" si="261"/>
        <v>6.1509082962962829</v>
      </c>
      <c r="U1536" s="20">
        <f>(0.5*'Vehicle Data'!$C$3*(E1536^2-E1535^2))/1000</f>
        <v>-1.4616913580246227</v>
      </c>
      <c r="V1536" s="20">
        <f t="shared" si="263"/>
        <v>0</v>
      </c>
      <c r="W1536" s="37">
        <f>SUM(V$3:V1536)/3600</f>
        <v>0.37109287242798328</v>
      </c>
      <c r="Y1536" s="3"/>
    </row>
    <row r="1537" spans="1:25" x14ac:dyDescent="0.3">
      <c r="A1537" s="11" t="s">
        <v>21</v>
      </c>
      <c r="B1537" s="11">
        <v>1534</v>
      </c>
      <c r="C1537" s="11">
        <v>57</v>
      </c>
      <c r="D1537" s="15">
        <v>60.4</v>
      </c>
      <c r="E1537" s="30">
        <f t="shared" si="255"/>
        <v>16.777777777777779</v>
      </c>
      <c r="F1537" s="30">
        <f>SUM(E$3:E1537)</f>
        <v>15758.083333333336</v>
      </c>
      <c r="G1537" s="34">
        <f t="shared" si="264"/>
        <v>0.19444444444444425</v>
      </c>
      <c r="H1537" s="34">
        <f t="shared" si="262"/>
        <v>0.18055555555555614</v>
      </c>
      <c r="I1537" s="35">
        <f>'Vehicle Data'!$C$8</f>
        <v>185.52672000000001</v>
      </c>
      <c r="J1537" s="35">
        <f>0.5*'Vehicle Data'!$C$4*'Vehicle Data'!$C$9*'Vehicle Data'!$C$6*(Calculations!E1537^2)</f>
        <v>141.61954444444447</v>
      </c>
      <c r="K1537" s="35">
        <f>'Vehicle Data'!$C$3*G1537</f>
        <v>306.44444444444412</v>
      </c>
      <c r="L1537" s="35">
        <f t="shared" si="256"/>
        <v>633.59070888888857</v>
      </c>
      <c r="M1537" s="22">
        <f t="shared" si="254"/>
        <v>10630.244115802465</v>
      </c>
      <c r="N1537" s="22">
        <f>SUM(M$3:M1537)</f>
        <v>6794152.9385107057</v>
      </c>
      <c r="O1537" s="22">
        <f t="shared" si="257"/>
        <v>1.8872647051418627</v>
      </c>
      <c r="P1537" s="23">
        <f t="shared" si="258"/>
        <v>0</v>
      </c>
      <c r="Q1537" s="23">
        <f>SUMIF(P$3:P1537, "&lt;0")</f>
        <v>-2573098.6554957647</v>
      </c>
      <c r="R1537" s="23">
        <f t="shared" si="259"/>
        <v>0.71474962652660134</v>
      </c>
      <c r="S1537" s="20">
        <f t="shared" si="260"/>
        <v>10630.244115802465</v>
      </c>
      <c r="T1537" s="20">
        <f t="shared" si="261"/>
        <v>10.630244115802466</v>
      </c>
      <c r="U1537" s="20">
        <f>(0.5*'Vehicle Data'!$C$3*(E1537^2-E1536^2))/1000</f>
        <v>2.928246913580248</v>
      </c>
      <c r="V1537" s="20">
        <f t="shared" si="263"/>
        <v>0</v>
      </c>
      <c r="W1537" s="37">
        <f>SUM(V$3:V1537)/3600</f>
        <v>0.37109287242798328</v>
      </c>
      <c r="Y1537" s="3"/>
    </row>
    <row r="1538" spans="1:25" x14ac:dyDescent="0.3">
      <c r="A1538" s="11" t="s">
        <v>21</v>
      </c>
      <c r="B1538" s="11">
        <v>1535</v>
      </c>
      <c r="C1538" s="11">
        <v>58</v>
      </c>
      <c r="D1538" s="15">
        <v>61.4</v>
      </c>
      <c r="E1538" s="30">
        <f t="shared" si="255"/>
        <v>17.055555555555554</v>
      </c>
      <c r="F1538" s="30">
        <f>SUM(E$3:E1538)</f>
        <v>15775.138888888891</v>
      </c>
      <c r="G1538" s="34">
        <f t="shared" si="264"/>
        <v>0.38888888888888945</v>
      </c>
      <c r="H1538" s="34">
        <f t="shared" si="262"/>
        <v>0.19444444444444423</v>
      </c>
      <c r="I1538" s="35">
        <f>'Vehicle Data'!$C$8</f>
        <v>185.52672000000001</v>
      </c>
      <c r="J1538" s="35">
        <f>0.5*'Vehicle Data'!$C$4*'Vehicle Data'!$C$9*'Vehicle Data'!$C$6*(Calculations!E1538^2)</f>
        <v>146.34775277777774</v>
      </c>
      <c r="K1538" s="35">
        <f>'Vehicle Data'!$C$3*G1538</f>
        <v>612.88888888888982</v>
      </c>
      <c r="L1538" s="35">
        <f t="shared" si="256"/>
        <v>944.76336166666761</v>
      </c>
      <c r="M1538" s="22">
        <f t="shared" si="254"/>
        <v>16113.464001759274</v>
      </c>
      <c r="N1538" s="22">
        <f>SUM(M$3:M1538)</f>
        <v>6810266.4025124647</v>
      </c>
      <c r="O1538" s="22">
        <f t="shared" si="257"/>
        <v>1.8917406673645736</v>
      </c>
      <c r="P1538" s="23">
        <f t="shared" si="258"/>
        <v>0</v>
      </c>
      <c r="Q1538" s="23">
        <f>SUMIF(P$3:P1538, "&lt;0")</f>
        <v>-2573098.6554957647</v>
      </c>
      <c r="R1538" s="23">
        <f t="shared" si="259"/>
        <v>0.71474962652660134</v>
      </c>
      <c r="S1538" s="20">
        <f t="shared" si="260"/>
        <v>16113.464001759274</v>
      </c>
      <c r="T1538" s="20">
        <f t="shared" si="261"/>
        <v>16.113464001759272</v>
      </c>
      <c r="U1538" s="20">
        <f>(0.5*'Vehicle Data'!$C$3*(E1538^2-E1537^2))/1000</f>
        <v>7.4057407407406544</v>
      </c>
      <c r="V1538" s="20">
        <f t="shared" si="263"/>
        <v>0</v>
      </c>
      <c r="W1538" s="37">
        <f>SUM(V$3:V1538)/3600</f>
        <v>0.37109287242798328</v>
      </c>
      <c r="Y1538" s="3"/>
    </row>
    <row r="1539" spans="1:25" x14ac:dyDescent="0.3">
      <c r="A1539" s="11" t="s">
        <v>21</v>
      </c>
      <c r="B1539" s="11">
        <v>1536</v>
      </c>
      <c r="C1539" s="11">
        <v>59</v>
      </c>
      <c r="D1539" s="15">
        <v>63.2</v>
      </c>
      <c r="E1539" s="30">
        <f t="shared" si="255"/>
        <v>17.555555555555557</v>
      </c>
      <c r="F1539" s="30">
        <f>SUM(E$3:E1539)</f>
        <v>15792.694444444445</v>
      </c>
      <c r="G1539" s="34">
        <f t="shared" si="264"/>
        <v>0.5833333333333327</v>
      </c>
      <c r="H1539" s="34">
        <f t="shared" si="262"/>
        <v>0.1666666666666666</v>
      </c>
      <c r="I1539" s="35">
        <f>'Vehicle Data'!$C$8</f>
        <v>185.52672000000001</v>
      </c>
      <c r="J1539" s="35">
        <f>0.5*'Vehicle Data'!$C$4*'Vehicle Data'!$C$9*'Vehicle Data'!$C$6*(Calculations!E1539^2)</f>
        <v>155.0541777777778</v>
      </c>
      <c r="K1539" s="35">
        <f>'Vehicle Data'!$C$3*G1539</f>
        <v>919.33333333333235</v>
      </c>
      <c r="L1539" s="35">
        <f t="shared" si="256"/>
        <v>1259.9142311111102</v>
      </c>
      <c r="M1539" s="22">
        <f t="shared" ref="M1539:M1602" si="265">IF(G1539&gt;0,L1539*E1539,0)</f>
        <v>22118.494279506158</v>
      </c>
      <c r="N1539" s="22">
        <f>SUM(M$3:M1539)</f>
        <v>6832384.8967919713</v>
      </c>
      <c r="O1539" s="22">
        <f t="shared" si="257"/>
        <v>1.8978846935533253</v>
      </c>
      <c r="P1539" s="23">
        <f t="shared" si="258"/>
        <v>0</v>
      </c>
      <c r="Q1539" s="23">
        <f>SUMIF(P$3:P1539, "&lt;0")</f>
        <v>-2573098.6554957647</v>
      </c>
      <c r="R1539" s="23">
        <f t="shared" si="259"/>
        <v>0.71474962652660134</v>
      </c>
      <c r="S1539" s="20">
        <f t="shared" si="260"/>
        <v>22118.494279506158</v>
      </c>
      <c r="T1539" s="20">
        <f t="shared" si="261"/>
        <v>22.118494279506159</v>
      </c>
      <c r="U1539" s="20">
        <f>(0.5*'Vehicle Data'!$C$3*(E1539^2-E1538^2))/1000</f>
        <v>13.636777777777857</v>
      </c>
      <c r="V1539" s="20">
        <f t="shared" si="263"/>
        <v>0</v>
      </c>
      <c r="W1539" s="37">
        <f>SUM(V$3:V1539)/3600</f>
        <v>0.37109287242798328</v>
      </c>
      <c r="Y1539" s="3"/>
    </row>
    <row r="1540" spans="1:25" x14ac:dyDescent="0.3">
      <c r="A1540" s="11" t="s">
        <v>21</v>
      </c>
      <c r="B1540" s="11">
        <v>1537</v>
      </c>
      <c r="C1540" s="11">
        <v>60</v>
      </c>
      <c r="D1540" s="15">
        <v>65.599999999999994</v>
      </c>
      <c r="E1540" s="30">
        <f t="shared" ref="E1540:E1603" si="266">D1540/3.6</f>
        <v>18.222222222222221</v>
      </c>
      <c r="F1540" s="30">
        <f>SUM(E$3:E1540)</f>
        <v>15810.916666666668</v>
      </c>
      <c r="G1540" s="34">
        <f t="shared" si="264"/>
        <v>0.72222222222222265</v>
      </c>
      <c r="H1540" s="34">
        <f t="shared" si="262"/>
        <v>0.12500000000000028</v>
      </c>
      <c r="I1540" s="35">
        <f>'Vehicle Data'!$C$8</f>
        <v>185.52672000000001</v>
      </c>
      <c r="J1540" s="35">
        <f>0.5*'Vehicle Data'!$C$4*'Vehicle Data'!$C$9*'Vehicle Data'!$C$6*(Calculations!E1540^2)</f>
        <v>167.05404444444443</v>
      </c>
      <c r="K1540" s="35">
        <f>'Vehicle Data'!$C$3*G1540</f>
        <v>1138.2222222222229</v>
      </c>
      <c r="L1540" s="35">
        <f t="shared" ref="L1540:L1603" si="267">SUM(I1540:K1540)</f>
        <v>1490.8029866666673</v>
      </c>
      <c r="M1540" s="22">
        <f t="shared" si="265"/>
        <v>27165.743312592604</v>
      </c>
      <c r="N1540" s="22">
        <f>SUM(M$3:M1540)</f>
        <v>6859550.6401045639</v>
      </c>
      <c r="O1540" s="22">
        <f t="shared" ref="O1540:O1603" si="268">N1540/3600000</f>
        <v>1.9054307333623788</v>
      </c>
      <c r="P1540" s="23">
        <f t="shared" ref="P1540:P1603" si="269">IF(G1540&lt;0,E1540*L1540,0)</f>
        <v>0</v>
      </c>
      <c r="Q1540" s="23">
        <f>SUMIF(P$3:P1540, "&lt;0")</f>
        <v>-2573098.6554957647</v>
      </c>
      <c r="R1540" s="23">
        <f t="shared" ref="R1540:R1603" si="270">Q1540/3600000*-1</f>
        <v>0.71474962652660134</v>
      </c>
      <c r="S1540" s="20">
        <f t="shared" ref="S1540:S1603" si="271">IF(M1540&gt;0,M1540,P1540)</f>
        <v>27165.743312592604</v>
      </c>
      <c r="T1540" s="20">
        <f t="shared" ref="T1540:T1603" si="272">L1540*E1540/1000</f>
        <v>27.165743312592603</v>
      </c>
      <c r="U1540" s="20">
        <f>(0.5*'Vehicle Data'!$C$3*(E1540^2-E1539^2))/1000</f>
        <v>18.795259259259211</v>
      </c>
      <c r="V1540" s="20">
        <f t="shared" si="263"/>
        <v>0</v>
      </c>
      <c r="W1540" s="37">
        <f>SUM(V$3:V1540)/3600</f>
        <v>0.37109287242798328</v>
      </c>
      <c r="Y1540" s="3"/>
    </row>
    <row r="1541" spans="1:25" x14ac:dyDescent="0.3">
      <c r="A1541" s="11" t="s">
        <v>21</v>
      </c>
      <c r="B1541" s="11">
        <v>1538</v>
      </c>
      <c r="C1541" s="11">
        <v>61</v>
      </c>
      <c r="D1541" s="15">
        <v>68.400000000000006</v>
      </c>
      <c r="E1541" s="30">
        <f t="shared" si="266"/>
        <v>19</v>
      </c>
      <c r="F1541" s="30">
        <f>SUM(E$3:E1541)</f>
        <v>15829.916666666668</v>
      </c>
      <c r="G1541" s="34">
        <f t="shared" si="264"/>
        <v>0.83333333333333326</v>
      </c>
      <c r="H1541" s="34">
        <f t="shared" ref="H1541:H1604" si="273">($G1542-$G1540)/2</f>
        <v>9.0277777777777568E-2</v>
      </c>
      <c r="I1541" s="35">
        <f>'Vehicle Data'!$C$8</f>
        <v>185.52672000000001</v>
      </c>
      <c r="J1541" s="35">
        <f>0.5*'Vehicle Data'!$C$4*'Vehicle Data'!$C$9*'Vehicle Data'!$C$6*(Calculations!E1541^2)</f>
        <v>181.6191</v>
      </c>
      <c r="K1541" s="35">
        <f>'Vehicle Data'!$C$3*G1541</f>
        <v>1313.3333333333333</v>
      </c>
      <c r="L1541" s="35">
        <f t="shared" si="267"/>
        <v>1680.4791533333332</v>
      </c>
      <c r="M1541" s="22">
        <f t="shared" si="265"/>
        <v>31929.103913333332</v>
      </c>
      <c r="N1541" s="22">
        <f>SUM(M$3:M1541)</f>
        <v>6891479.7440178972</v>
      </c>
      <c r="O1541" s="22">
        <f t="shared" si="268"/>
        <v>1.9142999288938602</v>
      </c>
      <c r="P1541" s="23">
        <f t="shared" si="269"/>
        <v>0</v>
      </c>
      <c r="Q1541" s="23">
        <f>SUMIF(P$3:P1541, "&lt;0")</f>
        <v>-2573098.6554957647</v>
      </c>
      <c r="R1541" s="23">
        <f t="shared" si="270"/>
        <v>0.71474962652660134</v>
      </c>
      <c r="S1541" s="20">
        <f t="shared" si="271"/>
        <v>31929.103913333332</v>
      </c>
      <c r="T1541" s="20">
        <f t="shared" si="272"/>
        <v>31.929103913333332</v>
      </c>
      <c r="U1541" s="20">
        <f>(0.5*'Vehicle Data'!$C$3*(E1541^2-E1540^2))/1000</f>
        <v>22.813086419753102</v>
      </c>
      <c r="V1541" s="20">
        <f t="shared" ref="V1541:V1604" si="274">IF(U1540-U1541&gt;0,(U1540-U1541)*0.8,0)</f>
        <v>0</v>
      </c>
      <c r="W1541" s="37">
        <f>SUM(V$3:V1541)/3600</f>
        <v>0.37109287242798328</v>
      </c>
      <c r="Y1541" s="3"/>
    </row>
    <row r="1542" spans="1:25" x14ac:dyDescent="0.3">
      <c r="A1542" s="11" t="s">
        <v>21</v>
      </c>
      <c r="B1542" s="11">
        <v>1539</v>
      </c>
      <c r="C1542" s="11">
        <v>62</v>
      </c>
      <c r="D1542" s="15">
        <v>71.599999999999994</v>
      </c>
      <c r="E1542" s="30">
        <f t="shared" si="266"/>
        <v>19.888888888888886</v>
      </c>
      <c r="F1542" s="30">
        <f>SUM(E$3:E1542)</f>
        <v>15849.805555555557</v>
      </c>
      <c r="G1542" s="34">
        <f t="shared" ref="G1542:G1605" si="275">($D1543-$D1541)/2/3.6</f>
        <v>0.90277777777777779</v>
      </c>
      <c r="H1542" s="34">
        <f t="shared" si="273"/>
        <v>5.5555555555556357E-2</v>
      </c>
      <c r="I1542" s="35">
        <f>'Vehicle Data'!$C$8</f>
        <v>185.52672000000001</v>
      </c>
      <c r="J1542" s="35">
        <f>0.5*'Vehicle Data'!$C$4*'Vehicle Data'!$C$9*'Vehicle Data'!$C$6*(Calculations!E1542^2)</f>
        <v>199.01021111111106</v>
      </c>
      <c r="K1542" s="35">
        <f>'Vehicle Data'!$C$3*G1542</f>
        <v>1422.7777777777778</v>
      </c>
      <c r="L1542" s="35">
        <f t="shared" si="267"/>
        <v>1807.3147088888888</v>
      </c>
      <c r="M1542" s="22">
        <f t="shared" si="265"/>
        <v>35945.481432345674</v>
      </c>
      <c r="N1542" s="22">
        <f>SUM(M$3:M1542)</f>
        <v>6927425.2254502429</v>
      </c>
      <c r="O1542" s="22">
        <f t="shared" si="268"/>
        <v>1.9242847848472897</v>
      </c>
      <c r="P1542" s="23">
        <f t="shared" si="269"/>
        <v>0</v>
      </c>
      <c r="Q1542" s="23">
        <f>SUMIF(P$3:P1542, "&lt;0")</f>
        <v>-2573098.6554957647</v>
      </c>
      <c r="R1542" s="23">
        <f t="shared" si="270"/>
        <v>0.71474962652660134</v>
      </c>
      <c r="S1542" s="20">
        <f t="shared" si="271"/>
        <v>35945.481432345674</v>
      </c>
      <c r="T1542" s="20">
        <f t="shared" si="272"/>
        <v>35.945481432345673</v>
      </c>
      <c r="U1542" s="20">
        <f>(0.5*'Vehicle Data'!$C$3*(E1542^2-E1541^2))/1000</f>
        <v>27.239506172839413</v>
      </c>
      <c r="V1542" s="20">
        <f t="shared" si="274"/>
        <v>0</v>
      </c>
      <c r="W1542" s="37">
        <f>SUM(V$3:V1542)/3600</f>
        <v>0.37109287242798328</v>
      </c>
      <c r="Y1542" s="3"/>
    </row>
    <row r="1543" spans="1:25" x14ac:dyDescent="0.3">
      <c r="A1543" s="11" t="s">
        <v>21</v>
      </c>
      <c r="B1543" s="11">
        <v>1540</v>
      </c>
      <c r="C1543" s="11">
        <v>63</v>
      </c>
      <c r="D1543" s="15">
        <v>74.900000000000006</v>
      </c>
      <c r="E1543" s="30">
        <f t="shared" si="266"/>
        <v>20.805555555555557</v>
      </c>
      <c r="F1543" s="30">
        <f>SUM(E$3:E1543)</f>
        <v>15870.611111111111</v>
      </c>
      <c r="G1543" s="34">
        <f t="shared" si="275"/>
        <v>0.94444444444444597</v>
      </c>
      <c r="H1543" s="34">
        <f t="shared" si="273"/>
        <v>2.7777777777777179E-2</v>
      </c>
      <c r="I1543" s="35">
        <f>'Vehicle Data'!$C$8</f>
        <v>185.52672000000001</v>
      </c>
      <c r="J1543" s="35">
        <f>0.5*'Vehicle Data'!$C$4*'Vehicle Data'!$C$9*'Vehicle Data'!$C$6*(Calculations!E1543^2)</f>
        <v>217.77747152777781</v>
      </c>
      <c r="K1543" s="35">
        <f>'Vehicle Data'!$C$3*G1543</f>
        <v>1488.4444444444468</v>
      </c>
      <c r="L1543" s="35">
        <f t="shared" si="267"/>
        <v>1891.7486359722247</v>
      </c>
      <c r="M1543" s="22">
        <f t="shared" si="265"/>
        <v>39358.881342866567</v>
      </c>
      <c r="N1543" s="22">
        <f>SUM(M$3:M1543)</f>
        <v>6966784.1067931093</v>
      </c>
      <c r="O1543" s="22">
        <f t="shared" si="268"/>
        <v>1.9352178074425304</v>
      </c>
      <c r="P1543" s="23">
        <f t="shared" si="269"/>
        <v>0</v>
      </c>
      <c r="Q1543" s="23">
        <f>SUMIF(P$3:P1543, "&lt;0")</f>
        <v>-2573098.6554957647</v>
      </c>
      <c r="R1543" s="23">
        <f t="shared" si="270"/>
        <v>0.71474962652660134</v>
      </c>
      <c r="S1543" s="20">
        <f t="shared" si="271"/>
        <v>39358.881342866567</v>
      </c>
      <c r="T1543" s="20">
        <f t="shared" si="272"/>
        <v>39.358881342866567</v>
      </c>
      <c r="U1543" s="20">
        <f>(0.5*'Vehicle Data'!$C$3*(E1543^2-E1542^2))/1000</f>
        <v>29.394953703703855</v>
      </c>
      <c r="V1543" s="20">
        <f t="shared" si="274"/>
        <v>0</v>
      </c>
      <c r="W1543" s="37">
        <f>SUM(V$3:V1543)/3600</f>
        <v>0.37109287242798328</v>
      </c>
      <c r="Y1543" s="3"/>
    </row>
    <row r="1544" spans="1:25" x14ac:dyDescent="0.3">
      <c r="A1544" s="11" t="s">
        <v>21</v>
      </c>
      <c r="B1544" s="11">
        <v>1541</v>
      </c>
      <c r="C1544" s="11">
        <v>64</v>
      </c>
      <c r="D1544" s="15">
        <v>78.400000000000006</v>
      </c>
      <c r="E1544" s="30">
        <f t="shared" si="266"/>
        <v>21.777777777777779</v>
      </c>
      <c r="F1544" s="30">
        <f>SUM(E$3:E1544)</f>
        <v>15892.388888888889</v>
      </c>
      <c r="G1544" s="34">
        <f t="shared" si="275"/>
        <v>0.95833333333333215</v>
      </c>
      <c r="H1544" s="34">
        <f t="shared" si="273"/>
        <v>-2.0833333333334092E-2</v>
      </c>
      <c r="I1544" s="35">
        <f>'Vehicle Data'!$C$8</f>
        <v>185.52672000000001</v>
      </c>
      <c r="J1544" s="35">
        <f>0.5*'Vehicle Data'!$C$4*'Vehicle Data'!$C$9*'Vehicle Data'!$C$6*(Calculations!E1544^2)</f>
        <v>238.60604444444445</v>
      </c>
      <c r="K1544" s="35">
        <f>'Vehicle Data'!$C$3*G1544</f>
        <v>1510.3333333333314</v>
      </c>
      <c r="L1544" s="35">
        <f t="shared" si="267"/>
        <v>1934.4660977777758</v>
      </c>
      <c r="M1544" s="22">
        <f t="shared" si="265"/>
        <v>42128.372796049342</v>
      </c>
      <c r="N1544" s="22">
        <f>SUM(M$3:M1544)</f>
        <v>7008912.4795891587</v>
      </c>
      <c r="O1544" s="22">
        <f t="shared" si="268"/>
        <v>1.9469201332192108</v>
      </c>
      <c r="P1544" s="23">
        <f t="shared" si="269"/>
        <v>0</v>
      </c>
      <c r="Q1544" s="23">
        <f>SUMIF(P$3:P1544, "&lt;0")</f>
        <v>-2573098.6554957647</v>
      </c>
      <c r="R1544" s="23">
        <f t="shared" si="270"/>
        <v>0.71474962652660134</v>
      </c>
      <c r="S1544" s="20">
        <f t="shared" si="271"/>
        <v>42128.372796049342</v>
      </c>
      <c r="T1544" s="20">
        <f t="shared" si="272"/>
        <v>42.128372796049341</v>
      </c>
      <c r="U1544" s="20">
        <f>(0.5*'Vehicle Data'!$C$3*(E1544^2-E1543^2))/1000</f>
        <v>32.623564814814792</v>
      </c>
      <c r="V1544" s="20">
        <f t="shared" si="274"/>
        <v>0</v>
      </c>
      <c r="W1544" s="37">
        <f>SUM(V$3:V1544)/3600</f>
        <v>0.37109287242798328</v>
      </c>
      <c r="Y1544" s="3"/>
    </row>
    <row r="1545" spans="1:25" x14ac:dyDescent="0.3">
      <c r="A1545" s="11" t="s">
        <v>21</v>
      </c>
      <c r="B1545" s="11">
        <v>1542</v>
      </c>
      <c r="C1545" s="11">
        <v>65</v>
      </c>
      <c r="D1545" s="15">
        <v>81.8</v>
      </c>
      <c r="E1545" s="30">
        <f t="shared" si="266"/>
        <v>22.722222222222221</v>
      </c>
      <c r="F1545" s="30">
        <f>SUM(E$3:E1545)</f>
        <v>15915.111111111111</v>
      </c>
      <c r="G1545" s="34">
        <f t="shared" si="275"/>
        <v>0.90277777777777779</v>
      </c>
      <c r="H1545" s="34">
        <f t="shared" si="273"/>
        <v>-9.0277777777776624E-2</v>
      </c>
      <c r="I1545" s="35">
        <f>'Vehicle Data'!$C$8</f>
        <v>185.52672000000001</v>
      </c>
      <c r="J1545" s="35">
        <f>0.5*'Vehicle Data'!$C$4*'Vehicle Data'!$C$9*'Vehicle Data'!$C$6*(Calculations!E1545^2)</f>
        <v>259.75021944444438</v>
      </c>
      <c r="K1545" s="35">
        <f>'Vehicle Data'!$C$3*G1545</f>
        <v>1422.7777777777778</v>
      </c>
      <c r="L1545" s="35">
        <f t="shared" si="267"/>
        <v>1868.0547172222223</v>
      </c>
      <c r="M1545" s="22">
        <f t="shared" si="265"/>
        <v>42446.354407993829</v>
      </c>
      <c r="N1545" s="22">
        <f>SUM(M$3:M1545)</f>
        <v>7051358.8339971527</v>
      </c>
      <c r="O1545" s="22">
        <f t="shared" si="268"/>
        <v>1.9587107872214313</v>
      </c>
      <c r="P1545" s="23">
        <f t="shared" si="269"/>
        <v>0</v>
      </c>
      <c r="Q1545" s="23">
        <f>SUMIF(P$3:P1545, "&lt;0")</f>
        <v>-2573098.6554957647</v>
      </c>
      <c r="R1545" s="23">
        <f t="shared" si="270"/>
        <v>0.71474962652660134</v>
      </c>
      <c r="S1545" s="20">
        <f t="shared" si="271"/>
        <v>42446.354407993829</v>
      </c>
      <c r="T1545" s="20">
        <f t="shared" si="272"/>
        <v>42.44635440799383</v>
      </c>
      <c r="U1545" s="20">
        <f>(0.5*'Vehicle Data'!$C$3*(E1545^2-E1544^2))/1000</f>
        <v>33.117888888888793</v>
      </c>
      <c r="V1545" s="20">
        <f t="shared" si="274"/>
        <v>0</v>
      </c>
      <c r="W1545" s="37">
        <f>SUM(V$3:V1545)/3600</f>
        <v>0.37109287242798328</v>
      </c>
      <c r="Y1545" s="3"/>
    </row>
    <row r="1546" spans="1:25" x14ac:dyDescent="0.3">
      <c r="A1546" s="11" t="s">
        <v>21</v>
      </c>
      <c r="B1546" s="11">
        <v>1543</v>
      </c>
      <c r="C1546" s="11">
        <v>66</v>
      </c>
      <c r="D1546" s="15">
        <v>84.9</v>
      </c>
      <c r="E1546" s="30">
        <f t="shared" si="266"/>
        <v>23.583333333333336</v>
      </c>
      <c r="F1546" s="30">
        <f>SUM(E$3:E1546)</f>
        <v>15938.694444444445</v>
      </c>
      <c r="G1546" s="34">
        <f t="shared" si="275"/>
        <v>0.7777777777777789</v>
      </c>
      <c r="H1546" s="34">
        <f t="shared" si="273"/>
        <v>-0.16666666666666707</v>
      </c>
      <c r="I1546" s="35">
        <f>'Vehicle Data'!$C$8</f>
        <v>185.52672000000001</v>
      </c>
      <c r="J1546" s="35">
        <f>0.5*'Vehicle Data'!$C$4*'Vehicle Data'!$C$9*'Vehicle Data'!$C$6*(Calculations!E1546^2)</f>
        <v>279.81094375000004</v>
      </c>
      <c r="K1546" s="35">
        <f>'Vehicle Data'!$C$3*G1546</f>
        <v>1225.7777777777796</v>
      </c>
      <c r="L1546" s="35">
        <f t="shared" si="267"/>
        <v>1691.1154415277797</v>
      </c>
      <c r="M1546" s="22">
        <f t="shared" si="265"/>
        <v>39882.139162696811</v>
      </c>
      <c r="N1546" s="22">
        <f>SUM(M$3:M1546)</f>
        <v>7091240.9731598496</v>
      </c>
      <c r="O1546" s="22">
        <f t="shared" si="268"/>
        <v>1.9697891592110695</v>
      </c>
      <c r="P1546" s="23">
        <f t="shared" si="269"/>
        <v>0</v>
      </c>
      <c r="Q1546" s="23">
        <f>SUMIF(P$3:P1546, "&lt;0")</f>
        <v>-2573098.6554957647</v>
      </c>
      <c r="R1546" s="23">
        <f t="shared" si="270"/>
        <v>0.71474962652660134</v>
      </c>
      <c r="S1546" s="20">
        <f t="shared" si="271"/>
        <v>39882.139162696811</v>
      </c>
      <c r="T1546" s="20">
        <f t="shared" si="272"/>
        <v>39.882139162696809</v>
      </c>
      <c r="U1546" s="20">
        <f>(0.5*'Vehicle Data'!$C$3*(E1546^2-E1545^2))/1000</f>
        <v>31.42089197530877</v>
      </c>
      <c r="V1546" s="20">
        <f t="shared" si="274"/>
        <v>1.3575975308640182</v>
      </c>
      <c r="W1546" s="37">
        <f>SUM(V$3:V1546)/3600</f>
        <v>0.3714699828532233</v>
      </c>
      <c r="Y1546" s="3"/>
    </row>
    <row r="1547" spans="1:25" x14ac:dyDescent="0.3">
      <c r="A1547" s="11" t="s">
        <v>21</v>
      </c>
      <c r="B1547" s="11">
        <v>1544</v>
      </c>
      <c r="C1547" s="11">
        <v>67</v>
      </c>
      <c r="D1547" s="15">
        <v>87.4</v>
      </c>
      <c r="E1547" s="30">
        <f t="shared" si="266"/>
        <v>24.277777777777779</v>
      </c>
      <c r="F1547" s="30">
        <f>SUM(E$3:E1547)</f>
        <v>15962.972222222223</v>
      </c>
      <c r="G1547" s="34">
        <f t="shared" si="275"/>
        <v>0.56944444444444364</v>
      </c>
      <c r="H1547" s="34">
        <f t="shared" si="273"/>
        <v>-0.20833333333333429</v>
      </c>
      <c r="I1547" s="35">
        <f>'Vehicle Data'!$C$8</f>
        <v>185.52672000000001</v>
      </c>
      <c r="J1547" s="35">
        <f>0.5*'Vehicle Data'!$C$4*'Vehicle Data'!$C$9*'Vehicle Data'!$C$6*(Calculations!E1547^2)</f>
        <v>296.53241944444443</v>
      </c>
      <c r="K1547" s="35">
        <f>'Vehicle Data'!$C$3*G1547</f>
        <v>897.44444444444321</v>
      </c>
      <c r="L1547" s="35">
        <f t="shared" si="267"/>
        <v>1379.5035838888875</v>
      </c>
      <c r="M1547" s="22">
        <f t="shared" si="265"/>
        <v>33491.281453302436</v>
      </c>
      <c r="N1547" s="22">
        <f>SUM(M$3:M1547)</f>
        <v>7124732.2546131518</v>
      </c>
      <c r="O1547" s="22">
        <f t="shared" si="268"/>
        <v>1.9790922929480976</v>
      </c>
      <c r="P1547" s="23">
        <f t="shared" si="269"/>
        <v>0</v>
      </c>
      <c r="Q1547" s="23">
        <f>SUMIF(P$3:P1547, "&lt;0")</f>
        <v>-2573098.6554957647</v>
      </c>
      <c r="R1547" s="23">
        <f t="shared" si="270"/>
        <v>0.71474962652660134</v>
      </c>
      <c r="S1547" s="20">
        <f t="shared" si="271"/>
        <v>33491.281453302436</v>
      </c>
      <c r="T1547" s="20">
        <f t="shared" si="272"/>
        <v>33.491281453302435</v>
      </c>
      <c r="U1547" s="20">
        <f>(0.5*'Vehicle Data'!$C$3*(E1547^2-E1546^2))/1000</f>
        <v>26.190663580246856</v>
      </c>
      <c r="V1547" s="20">
        <f t="shared" si="274"/>
        <v>4.1841827160495315</v>
      </c>
      <c r="W1547" s="37">
        <f>SUM(V$3:V1547)/3600</f>
        <v>0.37263225582990367</v>
      </c>
      <c r="Y1547" s="3"/>
    </row>
    <row r="1548" spans="1:25" x14ac:dyDescent="0.3">
      <c r="A1548" s="11" t="s">
        <v>21</v>
      </c>
      <c r="B1548" s="11">
        <v>1545</v>
      </c>
      <c r="C1548" s="11">
        <v>68</v>
      </c>
      <c r="D1548" s="15">
        <v>89</v>
      </c>
      <c r="E1548" s="30">
        <f t="shared" si="266"/>
        <v>24.722222222222221</v>
      </c>
      <c r="F1548" s="30">
        <f>SUM(E$3:E1548)</f>
        <v>15987.694444444445</v>
      </c>
      <c r="G1548" s="34">
        <f t="shared" si="275"/>
        <v>0.36111111111111033</v>
      </c>
      <c r="H1548" s="34">
        <f t="shared" si="273"/>
        <v>-0.1736111111111111</v>
      </c>
      <c r="I1548" s="35">
        <f>'Vehicle Data'!$C$8</f>
        <v>185.52672000000001</v>
      </c>
      <c r="J1548" s="35">
        <f>0.5*'Vehicle Data'!$C$4*'Vehicle Data'!$C$9*'Vehicle Data'!$C$6*(Calculations!E1548^2)</f>
        <v>307.4888194444444</v>
      </c>
      <c r="K1548" s="35">
        <f>'Vehicle Data'!$C$3*G1548</f>
        <v>569.11111111110984</v>
      </c>
      <c r="L1548" s="35">
        <f t="shared" si="267"/>
        <v>1062.1266505555543</v>
      </c>
      <c r="M1548" s="22">
        <f t="shared" si="265"/>
        <v>26258.131083178981</v>
      </c>
      <c r="N1548" s="22">
        <f>SUM(M$3:M1548)</f>
        <v>7150990.385696331</v>
      </c>
      <c r="O1548" s="22">
        <f t="shared" si="268"/>
        <v>1.9863862182489809</v>
      </c>
      <c r="P1548" s="23">
        <f t="shared" si="269"/>
        <v>0</v>
      </c>
      <c r="Q1548" s="23">
        <f>SUMIF(P$3:P1548, "&lt;0")</f>
        <v>-2573098.6554957647</v>
      </c>
      <c r="R1548" s="23">
        <f t="shared" si="270"/>
        <v>0.71474962652660134</v>
      </c>
      <c r="S1548" s="20">
        <f t="shared" si="271"/>
        <v>26258.131083178981</v>
      </c>
      <c r="T1548" s="20">
        <f t="shared" si="272"/>
        <v>26.258131083178981</v>
      </c>
      <c r="U1548" s="20">
        <f>(0.5*'Vehicle Data'!$C$3*(E1548^2-E1547^2))/1000</f>
        <v>17.160888888888838</v>
      </c>
      <c r="V1548" s="20">
        <f t="shared" si="274"/>
        <v>7.2238197530864143</v>
      </c>
      <c r="W1548" s="37">
        <f>SUM(V$3:V1548)/3600</f>
        <v>0.37463887242798327</v>
      </c>
      <c r="Y1548" s="3"/>
    </row>
    <row r="1549" spans="1:25" x14ac:dyDescent="0.3">
      <c r="A1549" s="11" t="s">
        <v>21</v>
      </c>
      <c r="B1549" s="11">
        <v>1546</v>
      </c>
      <c r="C1549" s="11">
        <v>69</v>
      </c>
      <c r="D1549" s="15">
        <v>90</v>
      </c>
      <c r="E1549" s="30">
        <f t="shared" si="266"/>
        <v>25</v>
      </c>
      <c r="F1549" s="30">
        <f>SUM(E$3:E1549)</f>
        <v>16012.694444444445</v>
      </c>
      <c r="G1549" s="34">
        <f t="shared" si="275"/>
        <v>0.22222222222222143</v>
      </c>
      <c r="H1549" s="34">
        <f t="shared" si="273"/>
        <v>-0.11111111111111072</v>
      </c>
      <c r="I1549" s="35">
        <f>'Vehicle Data'!$C$8</f>
        <v>185.52672000000001</v>
      </c>
      <c r="J1549" s="35">
        <f>0.5*'Vehicle Data'!$C$4*'Vehicle Data'!$C$9*'Vehicle Data'!$C$6*(Calculations!E1549^2)</f>
        <v>314.4375</v>
      </c>
      <c r="K1549" s="35">
        <f>'Vehicle Data'!$C$3*G1549</f>
        <v>350.22222222222098</v>
      </c>
      <c r="L1549" s="35">
        <f t="shared" si="267"/>
        <v>850.18644222222099</v>
      </c>
      <c r="M1549" s="22">
        <f t="shared" si="265"/>
        <v>21254.661055555523</v>
      </c>
      <c r="N1549" s="22">
        <f>SUM(M$3:M1549)</f>
        <v>7172245.0467518866</v>
      </c>
      <c r="O1549" s="22">
        <f t="shared" si="268"/>
        <v>1.9922902907644129</v>
      </c>
      <c r="P1549" s="23">
        <f t="shared" si="269"/>
        <v>0</v>
      </c>
      <c r="Q1549" s="23">
        <f>SUMIF(P$3:P1549, "&lt;0")</f>
        <v>-2573098.6554957647</v>
      </c>
      <c r="R1549" s="23">
        <f t="shared" si="270"/>
        <v>0.71474962652660134</v>
      </c>
      <c r="S1549" s="20">
        <f t="shared" si="271"/>
        <v>21254.661055555523</v>
      </c>
      <c r="T1549" s="20">
        <f t="shared" si="272"/>
        <v>21.254661055555523</v>
      </c>
      <c r="U1549" s="20">
        <f>(0.5*'Vehicle Data'!$C$3*(E1549^2-E1548^2))/1000</f>
        <v>10.883641975308681</v>
      </c>
      <c r="V1549" s="20">
        <f t="shared" si="274"/>
        <v>5.0217975308641263</v>
      </c>
      <c r="W1549" s="37">
        <f>SUM(V$3:V1549)/3600</f>
        <v>0.37603381618655668</v>
      </c>
      <c r="Y1549" s="3"/>
    </row>
    <row r="1550" spans="1:25" x14ac:dyDescent="0.3">
      <c r="A1550" s="11" t="s">
        <v>21</v>
      </c>
      <c r="B1550" s="11">
        <v>1547</v>
      </c>
      <c r="C1550" s="11">
        <v>70</v>
      </c>
      <c r="D1550" s="15">
        <v>90.6</v>
      </c>
      <c r="E1550" s="30">
        <f t="shared" si="266"/>
        <v>25.166666666666664</v>
      </c>
      <c r="F1550" s="30">
        <f>SUM(E$3:E1550)</f>
        <v>16037.861111111111</v>
      </c>
      <c r="G1550" s="34">
        <f t="shared" si="275"/>
        <v>0.1388888888888889</v>
      </c>
      <c r="H1550" s="34">
        <f t="shared" si="273"/>
        <v>-4.8611111111110328E-2</v>
      </c>
      <c r="I1550" s="35">
        <f>'Vehicle Data'!$C$8</f>
        <v>185.52672000000001</v>
      </c>
      <c r="J1550" s="35">
        <f>0.5*'Vehicle Data'!$C$4*'Vehicle Data'!$C$9*'Vehicle Data'!$C$6*(Calculations!E1550^2)</f>
        <v>318.6439749999999</v>
      </c>
      <c r="K1550" s="35">
        <f>'Vehicle Data'!$C$3*G1550</f>
        <v>218.88888888888889</v>
      </c>
      <c r="L1550" s="35">
        <f t="shared" si="267"/>
        <v>723.05958388888882</v>
      </c>
      <c r="M1550" s="22">
        <f t="shared" si="265"/>
        <v>18196.999527870368</v>
      </c>
      <c r="N1550" s="22">
        <f>SUM(M$3:M1550)</f>
        <v>7190442.0462797573</v>
      </c>
      <c r="O1550" s="22">
        <f t="shared" si="268"/>
        <v>1.9973450128554882</v>
      </c>
      <c r="P1550" s="23">
        <f t="shared" si="269"/>
        <v>0</v>
      </c>
      <c r="Q1550" s="23">
        <f>SUMIF(P$3:P1550, "&lt;0")</f>
        <v>-2573098.6554957647</v>
      </c>
      <c r="R1550" s="23">
        <f t="shared" si="270"/>
        <v>0.71474962652660134</v>
      </c>
      <c r="S1550" s="20">
        <f t="shared" si="271"/>
        <v>18196.999527870368</v>
      </c>
      <c r="T1550" s="20">
        <f t="shared" si="272"/>
        <v>18.196999527870368</v>
      </c>
      <c r="U1550" s="20">
        <f>(0.5*'Vehicle Data'!$C$3*(E1550^2-E1549^2))/1000</f>
        <v>6.5885555555554456</v>
      </c>
      <c r="V1550" s="20">
        <f t="shared" si="274"/>
        <v>3.4360691358025885</v>
      </c>
      <c r="W1550" s="37">
        <f>SUM(V$3:V1550)/3600</f>
        <v>0.37698827983539074</v>
      </c>
      <c r="Y1550" s="3"/>
    </row>
    <row r="1551" spans="1:25" x14ac:dyDescent="0.3">
      <c r="A1551" s="11" t="s">
        <v>21</v>
      </c>
      <c r="B1551" s="11">
        <v>1548</v>
      </c>
      <c r="C1551" s="11">
        <v>71</v>
      </c>
      <c r="D1551" s="15">
        <v>91</v>
      </c>
      <c r="E1551" s="30">
        <f t="shared" si="266"/>
        <v>25.277777777777779</v>
      </c>
      <c r="F1551" s="30">
        <f>SUM(E$3:E1551)</f>
        <v>16063.138888888889</v>
      </c>
      <c r="G1551" s="34">
        <f t="shared" si="275"/>
        <v>0.12500000000000078</v>
      </c>
      <c r="H1551" s="34">
        <f t="shared" si="273"/>
        <v>0</v>
      </c>
      <c r="I1551" s="35">
        <f>'Vehicle Data'!$C$8</f>
        <v>185.52672000000001</v>
      </c>
      <c r="J1551" s="35">
        <f>0.5*'Vehicle Data'!$C$4*'Vehicle Data'!$C$9*'Vehicle Data'!$C$6*(Calculations!E1551^2)</f>
        <v>321.46381944444443</v>
      </c>
      <c r="K1551" s="35">
        <f>'Vehicle Data'!$C$3*G1551</f>
        <v>197.00000000000122</v>
      </c>
      <c r="L1551" s="35">
        <f t="shared" si="267"/>
        <v>703.99053944444563</v>
      </c>
      <c r="M1551" s="22">
        <f t="shared" si="265"/>
        <v>17795.316413734599</v>
      </c>
      <c r="N1551" s="22">
        <f>SUM(M$3:M1551)</f>
        <v>7208237.3626934923</v>
      </c>
      <c r="O1551" s="22">
        <f t="shared" si="268"/>
        <v>2.0022881563037478</v>
      </c>
      <c r="P1551" s="23">
        <f t="shared" si="269"/>
        <v>0</v>
      </c>
      <c r="Q1551" s="23">
        <f>SUMIF(P$3:P1551, "&lt;0")</f>
        <v>-2573098.6554957647</v>
      </c>
      <c r="R1551" s="23">
        <f t="shared" si="270"/>
        <v>0.71474962652660134</v>
      </c>
      <c r="S1551" s="20">
        <f t="shared" si="271"/>
        <v>17795.316413734599</v>
      </c>
      <c r="T1551" s="20">
        <f t="shared" si="272"/>
        <v>17.7953164137346</v>
      </c>
      <c r="U1551" s="20">
        <f>(0.5*'Vehicle Data'!$C$3*(E1551^2-E1550^2))/1000</f>
        <v>4.4166913580248019</v>
      </c>
      <c r="V1551" s="20">
        <f t="shared" si="274"/>
        <v>1.737491358024515</v>
      </c>
      <c r="W1551" s="37">
        <f>SUM(V$3:V1551)/3600</f>
        <v>0.37747091632373087</v>
      </c>
      <c r="Y1551" s="3"/>
    </row>
    <row r="1552" spans="1:25" x14ac:dyDescent="0.3">
      <c r="A1552" s="11" t="s">
        <v>21</v>
      </c>
      <c r="B1552" s="11">
        <v>1549</v>
      </c>
      <c r="C1552" s="11">
        <v>72</v>
      </c>
      <c r="D1552" s="15">
        <v>91.5</v>
      </c>
      <c r="E1552" s="30">
        <f t="shared" si="266"/>
        <v>25.416666666666664</v>
      </c>
      <c r="F1552" s="30">
        <f>SUM(E$3:E1552)</f>
        <v>16088.555555555555</v>
      </c>
      <c r="G1552" s="34">
        <f t="shared" si="275"/>
        <v>0.1388888888888889</v>
      </c>
      <c r="H1552" s="34">
        <f t="shared" si="273"/>
        <v>2.0833333333333134E-2</v>
      </c>
      <c r="I1552" s="35">
        <f>'Vehicle Data'!$C$8</f>
        <v>185.52672000000001</v>
      </c>
      <c r="J1552" s="35">
        <f>0.5*'Vehicle Data'!$C$4*'Vehicle Data'!$C$9*'Vehicle Data'!$C$6*(Calculations!E1552^2)</f>
        <v>325.00609374999993</v>
      </c>
      <c r="K1552" s="35">
        <f>'Vehicle Data'!$C$3*G1552</f>
        <v>218.88888888888889</v>
      </c>
      <c r="L1552" s="35">
        <f t="shared" si="267"/>
        <v>729.42170263888886</v>
      </c>
      <c r="M1552" s="22">
        <f t="shared" si="265"/>
        <v>18539.468275405092</v>
      </c>
      <c r="N1552" s="22">
        <f>SUM(M$3:M1552)</f>
        <v>7226776.8309688978</v>
      </c>
      <c r="O1552" s="22">
        <f t="shared" si="268"/>
        <v>2.0074380086024717</v>
      </c>
      <c r="P1552" s="23">
        <f t="shared" si="269"/>
        <v>0</v>
      </c>
      <c r="Q1552" s="23">
        <f>SUMIF(P$3:P1552, "&lt;0")</f>
        <v>-2573098.6554957647</v>
      </c>
      <c r="R1552" s="23">
        <f t="shared" si="270"/>
        <v>0.71474962652660134</v>
      </c>
      <c r="S1552" s="20">
        <f t="shared" si="271"/>
        <v>18539.468275405092</v>
      </c>
      <c r="T1552" s="20">
        <f t="shared" si="272"/>
        <v>18.539468275405092</v>
      </c>
      <c r="U1552" s="20">
        <f>(0.5*'Vehicle Data'!$C$3*(E1552^2-E1551^2))/1000</f>
        <v>5.5482253086418947</v>
      </c>
      <c r="V1552" s="20">
        <f t="shared" si="274"/>
        <v>0</v>
      </c>
      <c r="W1552" s="37">
        <f>SUM(V$3:V1552)/3600</f>
        <v>0.37747091632373087</v>
      </c>
      <c r="Y1552" s="3"/>
    </row>
    <row r="1553" spans="1:25" x14ac:dyDescent="0.3">
      <c r="A1553" s="11" t="s">
        <v>21</v>
      </c>
      <c r="B1553" s="11">
        <v>1550</v>
      </c>
      <c r="C1553" s="11">
        <v>73</v>
      </c>
      <c r="D1553" s="15">
        <v>92</v>
      </c>
      <c r="E1553" s="30">
        <f t="shared" si="266"/>
        <v>25.555555555555554</v>
      </c>
      <c r="F1553" s="30">
        <f>SUM(E$3:E1553)</f>
        <v>16114.111111111109</v>
      </c>
      <c r="G1553" s="34">
        <f t="shared" si="275"/>
        <v>0.16666666666666705</v>
      </c>
      <c r="H1553" s="34">
        <f t="shared" si="273"/>
        <v>2.7777777777778165E-2</v>
      </c>
      <c r="I1553" s="35">
        <f>'Vehicle Data'!$C$8</f>
        <v>185.52672000000001</v>
      </c>
      <c r="J1553" s="35">
        <f>0.5*'Vehicle Data'!$C$4*'Vehicle Data'!$C$9*'Vehicle Data'!$C$6*(Calculations!E1553^2)</f>
        <v>328.56777777777774</v>
      </c>
      <c r="K1553" s="35">
        <f>'Vehicle Data'!$C$3*G1553</f>
        <v>262.66666666666725</v>
      </c>
      <c r="L1553" s="35">
        <f t="shared" si="267"/>
        <v>776.76116444444506</v>
      </c>
      <c r="M1553" s="22">
        <f t="shared" si="265"/>
        <v>19850.563091358039</v>
      </c>
      <c r="N1553" s="22">
        <f>SUM(M$3:M1553)</f>
        <v>7246627.394060256</v>
      </c>
      <c r="O1553" s="22">
        <f t="shared" si="268"/>
        <v>2.0129520539056265</v>
      </c>
      <c r="P1553" s="23">
        <f t="shared" si="269"/>
        <v>0</v>
      </c>
      <c r="Q1553" s="23">
        <f>SUMIF(P$3:P1553, "&lt;0")</f>
        <v>-2573098.6554957647</v>
      </c>
      <c r="R1553" s="23">
        <f t="shared" si="270"/>
        <v>0.71474962652660134</v>
      </c>
      <c r="S1553" s="20">
        <f t="shared" si="271"/>
        <v>19850.563091358039</v>
      </c>
      <c r="T1553" s="20">
        <f t="shared" si="272"/>
        <v>19.85056309135804</v>
      </c>
      <c r="U1553" s="20">
        <f>(0.5*'Vehicle Data'!$C$3*(E1553^2-E1552^2))/1000</f>
        <v>5.5786265432099205</v>
      </c>
      <c r="V1553" s="20">
        <f t="shared" si="274"/>
        <v>0</v>
      </c>
      <c r="W1553" s="37">
        <f>SUM(V$3:V1553)/3600</f>
        <v>0.37747091632373087</v>
      </c>
      <c r="Y1553" s="3"/>
    </row>
    <row r="1554" spans="1:25" x14ac:dyDescent="0.3">
      <c r="A1554" s="11" t="s">
        <v>21</v>
      </c>
      <c r="B1554" s="11">
        <v>1551</v>
      </c>
      <c r="C1554" s="11">
        <v>74</v>
      </c>
      <c r="D1554" s="15">
        <v>92.7</v>
      </c>
      <c r="E1554" s="30">
        <f t="shared" si="266"/>
        <v>25.75</v>
      </c>
      <c r="F1554" s="30">
        <f>SUM(E$3:E1554)</f>
        <v>16139.861111111109</v>
      </c>
      <c r="G1554" s="34">
        <f t="shared" si="275"/>
        <v>0.19444444444444522</v>
      </c>
      <c r="H1554" s="34">
        <f t="shared" si="273"/>
        <v>2.0833333333333134E-2</v>
      </c>
      <c r="I1554" s="35">
        <f>'Vehicle Data'!$C$8</f>
        <v>185.52672000000001</v>
      </c>
      <c r="J1554" s="35">
        <f>0.5*'Vehicle Data'!$C$4*'Vehicle Data'!$C$9*'Vehicle Data'!$C$6*(Calculations!E1554^2)</f>
        <v>333.58674374999998</v>
      </c>
      <c r="K1554" s="35">
        <f>'Vehicle Data'!$C$3*G1554</f>
        <v>306.44444444444565</v>
      </c>
      <c r="L1554" s="35">
        <f t="shared" si="267"/>
        <v>825.55790819444564</v>
      </c>
      <c r="M1554" s="22">
        <f t="shared" si="265"/>
        <v>21258.116136006975</v>
      </c>
      <c r="N1554" s="22">
        <f>SUM(M$3:M1554)</f>
        <v>7267885.510196263</v>
      </c>
      <c r="O1554" s="22">
        <f t="shared" si="268"/>
        <v>2.0188570861656285</v>
      </c>
      <c r="P1554" s="23">
        <f t="shared" si="269"/>
        <v>0</v>
      </c>
      <c r="Q1554" s="23">
        <f>SUMIF(P$3:P1554, "&lt;0")</f>
        <v>-2573098.6554957647</v>
      </c>
      <c r="R1554" s="23">
        <f t="shared" si="270"/>
        <v>0.71474962652660134</v>
      </c>
      <c r="S1554" s="20">
        <f t="shared" si="271"/>
        <v>21258.116136006975</v>
      </c>
      <c r="T1554" s="20">
        <f t="shared" si="272"/>
        <v>21.258116136006976</v>
      </c>
      <c r="U1554" s="20">
        <f>(0.5*'Vehicle Data'!$C$3*(E1554^2-E1553^2))/1000</f>
        <v>7.8611512345679362</v>
      </c>
      <c r="V1554" s="20">
        <f t="shared" si="274"/>
        <v>0</v>
      </c>
      <c r="W1554" s="37">
        <f>SUM(V$3:V1554)/3600</f>
        <v>0.37747091632373087</v>
      </c>
      <c r="Y1554" s="3"/>
    </row>
    <row r="1555" spans="1:25" x14ac:dyDescent="0.3">
      <c r="A1555" s="11" t="s">
        <v>21</v>
      </c>
      <c r="B1555" s="11">
        <v>1552</v>
      </c>
      <c r="C1555" s="11">
        <v>75</v>
      </c>
      <c r="D1555" s="15">
        <v>93.4</v>
      </c>
      <c r="E1555" s="30">
        <f t="shared" si="266"/>
        <v>25.944444444444446</v>
      </c>
      <c r="F1555" s="30">
        <f>SUM(E$3:E1555)</f>
        <v>16165.805555555555</v>
      </c>
      <c r="G1555" s="34">
        <f t="shared" si="275"/>
        <v>0.20833333333333331</v>
      </c>
      <c r="H1555" s="34">
        <f t="shared" si="273"/>
        <v>6.9444444444440451E-3</v>
      </c>
      <c r="I1555" s="35">
        <f>'Vehicle Data'!$C$8</f>
        <v>185.52672000000001</v>
      </c>
      <c r="J1555" s="35">
        <f>0.5*'Vehicle Data'!$C$4*'Vehicle Data'!$C$9*'Vehicle Data'!$C$6*(Calculations!E1555^2)</f>
        <v>338.64375277777782</v>
      </c>
      <c r="K1555" s="35">
        <f>'Vehicle Data'!$C$3*G1555</f>
        <v>328.33333333333331</v>
      </c>
      <c r="L1555" s="35">
        <f t="shared" si="267"/>
        <v>852.50380611111109</v>
      </c>
      <c r="M1555" s="22">
        <f t="shared" si="265"/>
        <v>22117.737636327161</v>
      </c>
      <c r="N1555" s="22">
        <f>SUM(M$3:M1555)</f>
        <v>7290003.2478325898</v>
      </c>
      <c r="O1555" s="22">
        <f t="shared" si="268"/>
        <v>2.0250009021757194</v>
      </c>
      <c r="P1555" s="23">
        <f t="shared" si="269"/>
        <v>0</v>
      </c>
      <c r="Q1555" s="23">
        <f>SUMIF(P$3:P1555, "&lt;0")</f>
        <v>-2573098.6554957647</v>
      </c>
      <c r="R1555" s="23">
        <f t="shared" si="270"/>
        <v>0.71474962652660134</v>
      </c>
      <c r="S1555" s="20">
        <f t="shared" si="271"/>
        <v>22117.737636327161</v>
      </c>
      <c r="T1555" s="20">
        <f t="shared" si="272"/>
        <v>22.11773763632716</v>
      </c>
      <c r="U1555" s="20">
        <f>(0.5*'Vehicle Data'!$C$3*(E1555^2-E1554^2))/1000</f>
        <v>7.9207376543210808</v>
      </c>
      <c r="V1555" s="20">
        <f t="shared" si="274"/>
        <v>0</v>
      </c>
      <c r="W1555" s="37">
        <f>SUM(V$3:V1555)/3600</f>
        <v>0.37747091632373087</v>
      </c>
      <c r="Y1555" s="3"/>
    </row>
    <row r="1556" spans="1:25" x14ac:dyDescent="0.3">
      <c r="A1556" s="11" t="s">
        <v>21</v>
      </c>
      <c r="B1556" s="11">
        <v>1553</v>
      </c>
      <c r="C1556" s="11">
        <v>76</v>
      </c>
      <c r="D1556" s="15">
        <v>94.2</v>
      </c>
      <c r="E1556" s="30">
        <f t="shared" si="266"/>
        <v>26.166666666666668</v>
      </c>
      <c r="F1556" s="30">
        <f>SUM(E$3:E1556)</f>
        <v>16191.972222222221</v>
      </c>
      <c r="G1556" s="34">
        <f t="shared" si="275"/>
        <v>0.20833333333333331</v>
      </c>
      <c r="H1556" s="34">
        <f t="shared" si="273"/>
        <v>0</v>
      </c>
      <c r="I1556" s="35">
        <f>'Vehicle Data'!$C$8</f>
        <v>185.52672000000001</v>
      </c>
      <c r="J1556" s="35">
        <f>0.5*'Vehicle Data'!$C$4*'Vehicle Data'!$C$9*'Vehicle Data'!$C$6*(Calculations!E1556^2)</f>
        <v>344.46977500000003</v>
      </c>
      <c r="K1556" s="35">
        <f>'Vehicle Data'!$C$3*G1556</f>
        <v>328.33333333333331</v>
      </c>
      <c r="L1556" s="35">
        <f t="shared" si="267"/>
        <v>858.32982833333335</v>
      </c>
      <c r="M1556" s="22">
        <f t="shared" si="265"/>
        <v>22459.630508055558</v>
      </c>
      <c r="N1556" s="22">
        <f>SUM(M$3:M1556)</f>
        <v>7312462.8783406457</v>
      </c>
      <c r="O1556" s="22">
        <f t="shared" si="268"/>
        <v>2.0312396884279571</v>
      </c>
      <c r="P1556" s="23">
        <f t="shared" si="269"/>
        <v>0</v>
      </c>
      <c r="Q1556" s="23">
        <f>SUMIF(P$3:P1556, "&lt;0")</f>
        <v>-2573098.6554957647</v>
      </c>
      <c r="R1556" s="23">
        <f t="shared" si="270"/>
        <v>0.71474962652660134</v>
      </c>
      <c r="S1556" s="20">
        <f t="shared" si="271"/>
        <v>22459.630508055558</v>
      </c>
      <c r="T1556" s="20">
        <f t="shared" si="272"/>
        <v>22.459630508055557</v>
      </c>
      <c r="U1556" s="20">
        <f>(0.5*'Vehicle Data'!$C$3*(E1556^2-E1555^2))/1000</f>
        <v>9.1252345679011508</v>
      </c>
      <c r="V1556" s="20">
        <f t="shared" si="274"/>
        <v>0</v>
      </c>
      <c r="W1556" s="37">
        <f>SUM(V$3:V1556)/3600</f>
        <v>0.37747091632373087</v>
      </c>
      <c r="Y1556" s="3"/>
    </row>
    <row r="1557" spans="1:25" x14ac:dyDescent="0.3">
      <c r="A1557" s="11" t="s">
        <v>21</v>
      </c>
      <c r="B1557" s="11">
        <v>1554</v>
      </c>
      <c r="C1557" s="11">
        <v>77</v>
      </c>
      <c r="D1557" s="15">
        <v>94.9</v>
      </c>
      <c r="E1557" s="30">
        <f t="shared" si="266"/>
        <v>26.361111111111111</v>
      </c>
      <c r="F1557" s="30">
        <f>SUM(E$3:E1557)</f>
        <v>16218.333333333332</v>
      </c>
      <c r="G1557" s="34">
        <f t="shared" si="275"/>
        <v>0.20833333333333331</v>
      </c>
      <c r="H1557" s="34">
        <f t="shared" si="273"/>
        <v>1.3888888888888104E-2</v>
      </c>
      <c r="I1557" s="35">
        <f>'Vehicle Data'!$C$8</f>
        <v>185.52672000000001</v>
      </c>
      <c r="J1557" s="35">
        <f>0.5*'Vehicle Data'!$C$4*'Vehicle Data'!$C$9*'Vehicle Data'!$C$6*(Calculations!E1557^2)</f>
        <v>349.60830486111109</v>
      </c>
      <c r="K1557" s="35">
        <f>'Vehicle Data'!$C$3*G1557</f>
        <v>328.33333333333331</v>
      </c>
      <c r="L1557" s="35">
        <f t="shared" si="267"/>
        <v>863.46835819444436</v>
      </c>
      <c r="M1557" s="22">
        <f t="shared" si="265"/>
        <v>22761.985331292435</v>
      </c>
      <c r="N1557" s="22">
        <f>SUM(M$3:M1557)</f>
        <v>7335224.863671938</v>
      </c>
      <c r="O1557" s="22">
        <f t="shared" si="268"/>
        <v>2.0375624621310937</v>
      </c>
      <c r="P1557" s="23">
        <f t="shared" si="269"/>
        <v>0</v>
      </c>
      <c r="Q1557" s="23">
        <f>SUMIF(P$3:P1557, "&lt;0")</f>
        <v>-2573098.6554957647</v>
      </c>
      <c r="R1557" s="23">
        <f t="shared" si="270"/>
        <v>0.71474962652660134</v>
      </c>
      <c r="S1557" s="20">
        <f t="shared" si="271"/>
        <v>22761.985331292435</v>
      </c>
      <c r="T1557" s="20">
        <f t="shared" si="272"/>
        <v>22.761985331292436</v>
      </c>
      <c r="U1557" s="20">
        <f>(0.5*'Vehicle Data'!$C$3*(E1557^2-E1556^2))/1000</f>
        <v>8.0484228395061113</v>
      </c>
      <c r="V1557" s="20">
        <f t="shared" si="274"/>
        <v>0.86144938271603166</v>
      </c>
      <c r="W1557" s="37">
        <f>SUM(V$3:V1557)/3600</f>
        <v>0.37771020781892978</v>
      </c>
      <c r="Y1557" s="3"/>
    </row>
    <row r="1558" spans="1:25" x14ac:dyDescent="0.3">
      <c r="A1558" s="11" t="s">
        <v>21</v>
      </c>
      <c r="B1558" s="11">
        <v>1555</v>
      </c>
      <c r="C1558" s="11">
        <v>78</v>
      </c>
      <c r="D1558" s="15">
        <v>95.7</v>
      </c>
      <c r="E1558" s="30">
        <f t="shared" si="266"/>
        <v>26.583333333333332</v>
      </c>
      <c r="F1558" s="30">
        <f>SUM(E$3:E1558)</f>
        <v>16244.916666666666</v>
      </c>
      <c r="G1558" s="34">
        <f t="shared" si="275"/>
        <v>0.23611111111110952</v>
      </c>
      <c r="H1558" s="34">
        <f t="shared" si="273"/>
        <v>3.4722222222222238E-2</v>
      </c>
      <c r="I1558" s="35">
        <f>'Vehicle Data'!$C$8</f>
        <v>185.52672000000001</v>
      </c>
      <c r="J1558" s="35">
        <f>0.5*'Vehicle Data'!$C$4*'Vehicle Data'!$C$9*'Vehicle Data'!$C$6*(Calculations!E1558^2)</f>
        <v>355.52749374999996</v>
      </c>
      <c r="K1558" s="35">
        <f>'Vehicle Data'!$C$3*G1558</f>
        <v>372.11111111110858</v>
      </c>
      <c r="L1558" s="35">
        <f t="shared" si="267"/>
        <v>913.1653248611085</v>
      </c>
      <c r="M1558" s="22">
        <f t="shared" si="265"/>
        <v>24274.978219224467</v>
      </c>
      <c r="N1558" s="22">
        <f>SUM(M$3:M1558)</f>
        <v>7359499.8418911621</v>
      </c>
      <c r="O1558" s="22">
        <f t="shared" si="268"/>
        <v>2.0443055116364337</v>
      </c>
      <c r="P1558" s="23">
        <f t="shared" si="269"/>
        <v>0</v>
      </c>
      <c r="Q1558" s="23">
        <f>SUMIF(P$3:P1558, "&lt;0")</f>
        <v>-2573098.6554957647</v>
      </c>
      <c r="R1558" s="23">
        <f t="shared" si="270"/>
        <v>0.71474962652660134</v>
      </c>
      <c r="S1558" s="20">
        <f t="shared" si="271"/>
        <v>24274.978219224467</v>
      </c>
      <c r="T1558" s="20">
        <f t="shared" si="272"/>
        <v>24.274978219224469</v>
      </c>
      <c r="U1558" s="20">
        <f>(0.5*'Vehicle Data'!$C$3*(E1558^2-E1557^2))/1000</f>
        <v>9.2711604938271925</v>
      </c>
      <c r="V1558" s="20">
        <f t="shared" si="274"/>
        <v>0</v>
      </c>
      <c r="W1558" s="37">
        <f>SUM(V$3:V1558)/3600</f>
        <v>0.37771020781892978</v>
      </c>
      <c r="Y1558" s="3"/>
    </row>
    <row r="1559" spans="1:25" x14ac:dyDescent="0.3">
      <c r="A1559" s="11" t="s">
        <v>21</v>
      </c>
      <c r="B1559" s="11">
        <v>1556</v>
      </c>
      <c r="C1559" s="11">
        <v>79</v>
      </c>
      <c r="D1559" s="15">
        <v>96.6</v>
      </c>
      <c r="E1559" s="30">
        <f t="shared" si="266"/>
        <v>26.833333333333332</v>
      </c>
      <c r="F1559" s="30">
        <f>SUM(E$3:E1559)</f>
        <v>16271.75</v>
      </c>
      <c r="G1559" s="34">
        <f t="shared" si="275"/>
        <v>0.27777777777777779</v>
      </c>
      <c r="H1559" s="34">
        <f t="shared" si="273"/>
        <v>4.1666666666668253E-2</v>
      </c>
      <c r="I1559" s="35">
        <f>'Vehicle Data'!$C$8</f>
        <v>185.52672000000001</v>
      </c>
      <c r="J1559" s="35">
        <f>0.5*'Vehicle Data'!$C$4*'Vehicle Data'!$C$9*'Vehicle Data'!$C$6*(Calculations!E1559^2)</f>
        <v>362.24597499999999</v>
      </c>
      <c r="K1559" s="35">
        <f>'Vehicle Data'!$C$3*G1559</f>
        <v>437.77777777777777</v>
      </c>
      <c r="L1559" s="35">
        <f t="shared" si="267"/>
        <v>985.55047277777771</v>
      </c>
      <c r="M1559" s="22">
        <f t="shared" si="265"/>
        <v>26445.604352870367</v>
      </c>
      <c r="N1559" s="22">
        <f>SUM(M$3:M1559)</f>
        <v>7385945.4462440321</v>
      </c>
      <c r="O1559" s="22">
        <f t="shared" si="268"/>
        <v>2.0516515128455644</v>
      </c>
      <c r="P1559" s="23">
        <f t="shared" si="269"/>
        <v>0</v>
      </c>
      <c r="Q1559" s="23">
        <f>SUMIF(P$3:P1559, "&lt;0")</f>
        <v>-2573098.6554957647</v>
      </c>
      <c r="R1559" s="23">
        <f t="shared" si="270"/>
        <v>0.71474962652660134</v>
      </c>
      <c r="S1559" s="20">
        <f t="shared" si="271"/>
        <v>26445.604352870367</v>
      </c>
      <c r="T1559" s="20">
        <f t="shared" si="272"/>
        <v>26.445604352870365</v>
      </c>
      <c r="U1559" s="20">
        <f>(0.5*'Vehicle Data'!$C$3*(E1559^2-E1558^2))/1000</f>
        <v>10.523083333333304</v>
      </c>
      <c r="V1559" s="20">
        <f t="shared" si="274"/>
        <v>0</v>
      </c>
      <c r="W1559" s="37">
        <f>SUM(V$3:V1559)/3600</f>
        <v>0.37771020781892978</v>
      </c>
      <c r="Y1559" s="3"/>
    </row>
    <row r="1560" spans="1:25" x14ac:dyDescent="0.3">
      <c r="A1560" s="11" t="s">
        <v>21</v>
      </c>
      <c r="B1560" s="11">
        <v>1557</v>
      </c>
      <c r="C1560" s="11">
        <v>80</v>
      </c>
      <c r="D1560" s="15">
        <v>97.7</v>
      </c>
      <c r="E1560" s="30">
        <f t="shared" si="266"/>
        <v>27.138888888888889</v>
      </c>
      <c r="F1560" s="30">
        <f>SUM(E$3:E1560)</f>
        <v>16298.888888888889</v>
      </c>
      <c r="G1560" s="34">
        <f t="shared" si="275"/>
        <v>0.31944444444444603</v>
      </c>
      <c r="H1560" s="34">
        <f t="shared" si="273"/>
        <v>4.8611111111111299E-2</v>
      </c>
      <c r="I1560" s="35">
        <f>'Vehicle Data'!$C$8</f>
        <v>185.52672000000001</v>
      </c>
      <c r="J1560" s="35">
        <f>0.5*'Vehicle Data'!$C$4*'Vehicle Data'!$C$9*'Vehicle Data'!$C$6*(Calculations!E1560^2)</f>
        <v>370.5428548611111</v>
      </c>
      <c r="K1560" s="35">
        <f>'Vehicle Data'!$C$3*G1560</f>
        <v>503.44444444444696</v>
      </c>
      <c r="L1560" s="35">
        <f t="shared" si="267"/>
        <v>1059.5140193055581</v>
      </c>
      <c r="M1560" s="22">
        <f t="shared" si="265"/>
        <v>28754.03324615362</v>
      </c>
      <c r="N1560" s="22">
        <f>SUM(M$3:M1560)</f>
        <v>7414699.4794901861</v>
      </c>
      <c r="O1560" s="22">
        <f t="shared" si="268"/>
        <v>2.0596387443028297</v>
      </c>
      <c r="P1560" s="23">
        <f t="shared" si="269"/>
        <v>0</v>
      </c>
      <c r="Q1560" s="23">
        <f>SUMIF(P$3:P1560, "&lt;0")</f>
        <v>-2573098.6554957647</v>
      </c>
      <c r="R1560" s="23">
        <f t="shared" si="270"/>
        <v>0.71474962652660134</v>
      </c>
      <c r="S1560" s="20">
        <f t="shared" si="271"/>
        <v>28754.03324615362</v>
      </c>
      <c r="T1560" s="20">
        <f t="shared" si="272"/>
        <v>28.754033246153622</v>
      </c>
      <c r="U1560" s="20">
        <f>(0.5*'Vehicle Data'!$C$3*(E1560^2-E1559^2))/1000</f>
        <v>12.995311728395128</v>
      </c>
      <c r="V1560" s="20">
        <f t="shared" si="274"/>
        <v>0</v>
      </c>
      <c r="W1560" s="37">
        <f>SUM(V$3:V1560)/3600</f>
        <v>0.37771020781892978</v>
      </c>
      <c r="Y1560" s="3"/>
    </row>
    <row r="1561" spans="1:25" x14ac:dyDescent="0.3">
      <c r="A1561" s="11" t="s">
        <v>21</v>
      </c>
      <c r="B1561" s="11">
        <v>1558</v>
      </c>
      <c r="C1561" s="11">
        <v>81</v>
      </c>
      <c r="D1561" s="15">
        <v>98.9</v>
      </c>
      <c r="E1561" s="30">
        <f t="shared" si="266"/>
        <v>27.472222222222221</v>
      </c>
      <c r="F1561" s="30">
        <f>SUM(E$3:E1561)</f>
        <v>16326.361111111111</v>
      </c>
      <c r="G1561" s="34">
        <f t="shared" si="275"/>
        <v>0.37500000000000039</v>
      </c>
      <c r="H1561" s="34">
        <f t="shared" si="273"/>
        <v>5.5555555555554359E-2</v>
      </c>
      <c r="I1561" s="35">
        <f>'Vehicle Data'!$C$8</f>
        <v>185.52672000000001</v>
      </c>
      <c r="J1561" s="35">
        <f>0.5*'Vehicle Data'!$C$4*'Vehicle Data'!$C$9*'Vehicle Data'!$C$6*(Calculations!E1561^2)</f>
        <v>379.70113819444441</v>
      </c>
      <c r="K1561" s="35">
        <f>'Vehicle Data'!$C$3*G1561</f>
        <v>591.00000000000057</v>
      </c>
      <c r="L1561" s="35">
        <f t="shared" si="267"/>
        <v>1156.2278581944452</v>
      </c>
      <c r="M1561" s="22">
        <f t="shared" si="265"/>
        <v>31764.148659841841</v>
      </c>
      <c r="N1561" s="22">
        <f>SUM(M$3:M1561)</f>
        <v>7446463.6281500282</v>
      </c>
      <c r="O1561" s="22">
        <f t="shared" si="268"/>
        <v>2.0684621189305634</v>
      </c>
      <c r="P1561" s="23">
        <f t="shared" si="269"/>
        <v>0</v>
      </c>
      <c r="Q1561" s="23">
        <f>SUMIF(P$3:P1561, "&lt;0")</f>
        <v>-2573098.6554957647</v>
      </c>
      <c r="R1561" s="23">
        <f t="shared" si="270"/>
        <v>0.71474962652660134</v>
      </c>
      <c r="S1561" s="20">
        <f t="shared" si="271"/>
        <v>31764.148659841841</v>
      </c>
      <c r="T1561" s="20">
        <f t="shared" si="272"/>
        <v>31.76414865984184</v>
      </c>
      <c r="U1561" s="20">
        <f>(0.5*'Vehicle Data'!$C$3*(E1561^2-E1560^2))/1000</f>
        <v>14.344518518518422</v>
      </c>
      <c r="V1561" s="20">
        <f t="shared" si="274"/>
        <v>0</v>
      </c>
      <c r="W1561" s="37">
        <f>SUM(V$3:V1561)/3600</f>
        <v>0.37771020781892978</v>
      </c>
      <c r="Y1561" s="3"/>
    </row>
    <row r="1562" spans="1:25" x14ac:dyDescent="0.3">
      <c r="A1562" s="11" t="s">
        <v>21</v>
      </c>
      <c r="B1562" s="11">
        <v>1559</v>
      </c>
      <c r="C1562" s="11">
        <v>82</v>
      </c>
      <c r="D1562" s="15">
        <v>100.4</v>
      </c>
      <c r="E1562" s="30">
        <f t="shared" si="266"/>
        <v>27.888888888888889</v>
      </c>
      <c r="F1562" s="30">
        <f>SUM(E$3:E1562)</f>
        <v>16354.25</v>
      </c>
      <c r="G1562" s="34">
        <f t="shared" si="275"/>
        <v>0.43055555555555475</v>
      </c>
      <c r="H1562" s="34">
        <f t="shared" si="273"/>
        <v>3.4722222222221238E-2</v>
      </c>
      <c r="I1562" s="35">
        <f>'Vehicle Data'!$C$8</f>
        <v>185.52672000000001</v>
      </c>
      <c r="J1562" s="35">
        <f>0.5*'Vehicle Data'!$C$4*'Vehicle Data'!$C$9*'Vehicle Data'!$C$6*(Calculations!E1562^2)</f>
        <v>391.30621111111111</v>
      </c>
      <c r="K1562" s="35">
        <f>'Vehicle Data'!$C$3*G1562</f>
        <v>678.55555555555429</v>
      </c>
      <c r="L1562" s="35">
        <f t="shared" si="267"/>
        <v>1255.3884866666654</v>
      </c>
      <c r="M1562" s="22">
        <f t="shared" si="265"/>
        <v>35011.390017037003</v>
      </c>
      <c r="N1562" s="22">
        <f>SUM(M$3:M1562)</f>
        <v>7481475.0181670655</v>
      </c>
      <c r="O1562" s="22">
        <f t="shared" si="268"/>
        <v>2.0781875050464071</v>
      </c>
      <c r="P1562" s="23">
        <f t="shared" si="269"/>
        <v>0</v>
      </c>
      <c r="Q1562" s="23">
        <f>SUMIF(P$3:P1562, "&lt;0")</f>
        <v>-2573098.6554957647</v>
      </c>
      <c r="R1562" s="23">
        <f t="shared" si="270"/>
        <v>0.71474962652660134</v>
      </c>
      <c r="S1562" s="20">
        <f t="shared" si="271"/>
        <v>35011.390017037003</v>
      </c>
      <c r="T1562" s="20">
        <f t="shared" si="272"/>
        <v>35.011390017037002</v>
      </c>
      <c r="U1562" s="20">
        <f>(0.5*'Vehicle Data'!$C$3*(E1562^2-E1561^2))/1000</f>
        <v>18.176898148148272</v>
      </c>
      <c r="V1562" s="20">
        <f t="shared" si="274"/>
        <v>0</v>
      </c>
      <c r="W1562" s="37">
        <f>SUM(V$3:V1562)/3600</f>
        <v>0.37771020781892978</v>
      </c>
      <c r="Y1562" s="3"/>
    </row>
    <row r="1563" spans="1:25" x14ac:dyDescent="0.3">
      <c r="A1563" s="11" t="s">
        <v>21</v>
      </c>
      <c r="B1563" s="11">
        <v>1560</v>
      </c>
      <c r="C1563" s="11">
        <v>83</v>
      </c>
      <c r="D1563" s="15">
        <v>102</v>
      </c>
      <c r="E1563" s="30">
        <f t="shared" si="266"/>
        <v>28.333333333333332</v>
      </c>
      <c r="F1563" s="30">
        <f>SUM(E$3:E1563)</f>
        <v>16382.583333333334</v>
      </c>
      <c r="G1563" s="34">
        <f t="shared" si="275"/>
        <v>0.44444444444444287</v>
      </c>
      <c r="H1563" s="34">
        <f t="shared" si="273"/>
        <v>6.9444444444450304E-3</v>
      </c>
      <c r="I1563" s="35">
        <f>'Vehicle Data'!$C$8</f>
        <v>185.52672000000001</v>
      </c>
      <c r="J1563" s="35">
        <f>0.5*'Vehicle Data'!$C$4*'Vehicle Data'!$C$9*'Vehicle Data'!$C$6*(Calculations!E1563^2)</f>
        <v>403.87749999999994</v>
      </c>
      <c r="K1563" s="35">
        <f>'Vehicle Data'!$C$3*G1563</f>
        <v>700.44444444444196</v>
      </c>
      <c r="L1563" s="35">
        <f t="shared" si="267"/>
        <v>1289.848664444442</v>
      </c>
      <c r="M1563" s="22">
        <f t="shared" si="265"/>
        <v>36545.712159259187</v>
      </c>
      <c r="N1563" s="22">
        <f>SUM(M$3:M1563)</f>
        <v>7518020.7303263247</v>
      </c>
      <c r="O1563" s="22">
        <f t="shared" si="268"/>
        <v>2.0883390917573124</v>
      </c>
      <c r="P1563" s="23">
        <f t="shared" si="269"/>
        <v>0</v>
      </c>
      <c r="Q1563" s="23">
        <f>SUMIF(P$3:P1563, "&lt;0")</f>
        <v>-2573098.6554957647</v>
      </c>
      <c r="R1563" s="23">
        <f t="shared" si="270"/>
        <v>0.71474962652660134</v>
      </c>
      <c r="S1563" s="20">
        <f t="shared" si="271"/>
        <v>36545.712159259187</v>
      </c>
      <c r="T1563" s="20">
        <f t="shared" si="272"/>
        <v>36.545712159259189</v>
      </c>
      <c r="U1563" s="20">
        <f>(0.5*'Vehicle Data'!$C$3*(E1563^2-E1562^2))/1000</f>
        <v>19.690271604938175</v>
      </c>
      <c r="V1563" s="20">
        <f t="shared" si="274"/>
        <v>0</v>
      </c>
      <c r="W1563" s="37">
        <f>SUM(V$3:V1563)/3600</f>
        <v>0.37771020781892978</v>
      </c>
      <c r="Y1563" s="3"/>
    </row>
    <row r="1564" spans="1:25" x14ac:dyDescent="0.3">
      <c r="A1564" s="11" t="s">
        <v>21</v>
      </c>
      <c r="B1564" s="11">
        <v>1561</v>
      </c>
      <c r="C1564" s="11">
        <v>84</v>
      </c>
      <c r="D1564" s="15">
        <v>103.6</v>
      </c>
      <c r="E1564" s="30">
        <f t="shared" si="266"/>
        <v>28.777777777777775</v>
      </c>
      <c r="F1564" s="30">
        <f>SUM(E$3:E1564)</f>
        <v>16411.361111111113</v>
      </c>
      <c r="G1564" s="34">
        <f t="shared" si="275"/>
        <v>0.44444444444444481</v>
      </c>
      <c r="H1564" s="34">
        <f t="shared" si="273"/>
        <v>9.7144514654701197E-16</v>
      </c>
      <c r="I1564" s="35">
        <f>'Vehicle Data'!$C$8</f>
        <v>185.52672000000001</v>
      </c>
      <c r="J1564" s="35">
        <f>0.5*'Vehicle Data'!$C$4*'Vehicle Data'!$C$9*'Vehicle Data'!$C$6*(Calculations!E1564^2)</f>
        <v>416.64754444444435</v>
      </c>
      <c r="K1564" s="35">
        <f>'Vehicle Data'!$C$3*G1564</f>
        <v>700.44444444444503</v>
      </c>
      <c r="L1564" s="35">
        <f t="shared" si="267"/>
        <v>1302.6187088888894</v>
      </c>
      <c r="M1564" s="22">
        <f t="shared" si="265"/>
        <v>37486.471733580256</v>
      </c>
      <c r="N1564" s="22">
        <f>SUM(M$3:M1564)</f>
        <v>7555507.202059905</v>
      </c>
      <c r="O1564" s="22">
        <f t="shared" si="268"/>
        <v>2.0987520005721958</v>
      </c>
      <c r="P1564" s="23">
        <f t="shared" si="269"/>
        <v>0</v>
      </c>
      <c r="Q1564" s="23">
        <f>SUMIF(P$3:P1564, "&lt;0")</f>
        <v>-2573098.6554957647</v>
      </c>
      <c r="R1564" s="23">
        <f t="shared" si="270"/>
        <v>0.71474962652660134</v>
      </c>
      <c r="S1564" s="20">
        <f t="shared" si="271"/>
        <v>37486.471733580256</v>
      </c>
      <c r="T1564" s="20">
        <f t="shared" si="272"/>
        <v>37.48647173358026</v>
      </c>
      <c r="U1564" s="20">
        <f>(0.5*'Vehicle Data'!$C$3*(E1564^2-E1563^2))/1000</f>
        <v>20.001580246913463</v>
      </c>
      <c r="V1564" s="20">
        <f t="shared" si="274"/>
        <v>0</v>
      </c>
      <c r="W1564" s="37">
        <f>SUM(V$3:V1564)/3600</f>
        <v>0.37771020781892978</v>
      </c>
      <c r="Y1564" s="3"/>
    </row>
    <row r="1565" spans="1:25" x14ac:dyDescent="0.3">
      <c r="A1565" s="11" t="s">
        <v>21</v>
      </c>
      <c r="B1565" s="11">
        <v>1562</v>
      </c>
      <c r="C1565" s="11">
        <v>85</v>
      </c>
      <c r="D1565" s="15">
        <v>105.2</v>
      </c>
      <c r="E1565" s="30">
        <f t="shared" si="266"/>
        <v>29.222222222222221</v>
      </c>
      <c r="F1565" s="30">
        <f>SUM(E$3:E1565)</f>
        <v>16440.583333333336</v>
      </c>
      <c r="G1565" s="34">
        <f t="shared" si="275"/>
        <v>0.44444444444444481</v>
      </c>
      <c r="H1565" s="34">
        <f t="shared" si="273"/>
        <v>6.944444444444059E-3</v>
      </c>
      <c r="I1565" s="35">
        <f>'Vehicle Data'!$C$8</f>
        <v>185.52672000000001</v>
      </c>
      <c r="J1565" s="35">
        <f>0.5*'Vehicle Data'!$C$4*'Vehicle Data'!$C$9*'Vehicle Data'!$C$6*(Calculations!E1565^2)</f>
        <v>429.61634444444439</v>
      </c>
      <c r="K1565" s="35">
        <f>'Vehicle Data'!$C$3*G1565</f>
        <v>700.44444444444503</v>
      </c>
      <c r="L1565" s="35">
        <f t="shared" si="267"/>
        <v>1315.5875088888895</v>
      </c>
      <c r="M1565" s="22">
        <f t="shared" si="265"/>
        <v>38444.390537530882</v>
      </c>
      <c r="N1565" s="22">
        <f>SUM(M$3:M1565)</f>
        <v>7593951.5925974362</v>
      </c>
      <c r="O1565" s="22">
        <f t="shared" si="268"/>
        <v>2.1094309979437322</v>
      </c>
      <c r="P1565" s="23">
        <f t="shared" si="269"/>
        <v>0</v>
      </c>
      <c r="Q1565" s="23">
        <f>SUMIF(P$3:P1565, "&lt;0")</f>
        <v>-2573098.6554957647</v>
      </c>
      <c r="R1565" s="23">
        <f t="shared" si="270"/>
        <v>0.71474962652660134</v>
      </c>
      <c r="S1565" s="20">
        <f t="shared" si="271"/>
        <v>38444.390537530882</v>
      </c>
      <c r="T1565" s="20">
        <f t="shared" si="272"/>
        <v>38.444390537530879</v>
      </c>
      <c r="U1565" s="20">
        <f>(0.5*'Vehicle Data'!$C$3*(E1565^2-E1564^2))/1000</f>
        <v>20.312888888889017</v>
      </c>
      <c r="V1565" s="20">
        <f t="shared" si="274"/>
        <v>0</v>
      </c>
      <c r="W1565" s="37">
        <f>SUM(V$3:V1565)/3600</f>
        <v>0.37771020781892978</v>
      </c>
      <c r="Y1565" s="3"/>
    </row>
    <row r="1566" spans="1:25" x14ac:dyDescent="0.3">
      <c r="A1566" s="11" t="s">
        <v>21</v>
      </c>
      <c r="B1566" s="11">
        <v>1563</v>
      </c>
      <c r="C1566" s="11">
        <v>86</v>
      </c>
      <c r="D1566" s="15">
        <v>106.8</v>
      </c>
      <c r="E1566" s="30">
        <f t="shared" si="266"/>
        <v>29.666666666666664</v>
      </c>
      <c r="F1566" s="30">
        <f>SUM(E$3:E1566)</f>
        <v>16470.250000000004</v>
      </c>
      <c r="G1566" s="34">
        <f t="shared" si="275"/>
        <v>0.45833333333333293</v>
      </c>
      <c r="H1566" s="34">
        <f t="shared" si="273"/>
        <v>1.3888888888889089E-2</v>
      </c>
      <c r="I1566" s="35">
        <f>'Vehicle Data'!$C$8</f>
        <v>185.52672000000001</v>
      </c>
      <c r="J1566" s="35">
        <f>0.5*'Vehicle Data'!$C$4*'Vehicle Data'!$C$9*'Vehicle Data'!$C$6*(Calculations!E1566^2)</f>
        <v>442.7838999999999</v>
      </c>
      <c r="K1566" s="35">
        <f>'Vehicle Data'!$C$3*G1566</f>
        <v>722.33333333333269</v>
      </c>
      <c r="L1566" s="35">
        <f t="shared" si="267"/>
        <v>1350.6439533333328</v>
      </c>
      <c r="M1566" s="22">
        <f t="shared" si="265"/>
        <v>40069.103948888871</v>
      </c>
      <c r="N1566" s="22">
        <f>SUM(M$3:M1566)</f>
        <v>7634020.6965463255</v>
      </c>
      <c r="O1566" s="22">
        <f t="shared" si="268"/>
        <v>2.1205613045962015</v>
      </c>
      <c r="P1566" s="23">
        <f t="shared" si="269"/>
        <v>0</v>
      </c>
      <c r="Q1566" s="23">
        <f>SUMIF(P$3:P1566, "&lt;0")</f>
        <v>-2573098.6554957647</v>
      </c>
      <c r="R1566" s="23">
        <f t="shared" si="270"/>
        <v>0.71474962652660134</v>
      </c>
      <c r="S1566" s="20">
        <f t="shared" si="271"/>
        <v>40069.103948888871</v>
      </c>
      <c r="T1566" s="20">
        <f t="shared" si="272"/>
        <v>40.069103948888873</v>
      </c>
      <c r="U1566" s="20">
        <f>(0.5*'Vehicle Data'!$C$3*(E1566^2-E1565^2))/1000</f>
        <v>20.624197530864127</v>
      </c>
      <c r="V1566" s="20">
        <f t="shared" si="274"/>
        <v>0</v>
      </c>
      <c r="W1566" s="37">
        <f>SUM(V$3:V1566)/3600</f>
        <v>0.37771020781892978</v>
      </c>
      <c r="Y1566" s="3"/>
    </row>
    <row r="1567" spans="1:25" x14ac:dyDescent="0.3">
      <c r="A1567" s="11" t="s">
        <v>21</v>
      </c>
      <c r="B1567" s="11">
        <v>1564</v>
      </c>
      <c r="C1567" s="11">
        <v>87</v>
      </c>
      <c r="D1567" s="15">
        <v>108.5</v>
      </c>
      <c r="E1567" s="30">
        <f t="shared" si="266"/>
        <v>30.138888888888889</v>
      </c>
      <c r="F1567" s="30">
        <f>SUM(E$3:E1567)</f>
        <v>16500.388888888894</v>
      </c>
      <c r="G1567" s="34">
        <f t="shared" si="275"/>
        <v>0.47222222222222299</v>
      </c>
      <c r="H1567" s="34">
        <f t="shared" si="273"/>
        <v>6.9444444444450304E-3</v>
      </c>
      <c r="I1567" s="35">
        <f>'Vehicle Data'!$C$8</f>
        <v>185.52672000000001</v>
      </c>
      <c r="J1567" s="35">
        <f>0.5*'Vehicle Data'!$C$4*'Vehicle Data'!$C$9*'Vehicle Data'!$C$6*(Calculations!E1567^2)</f>
        <v>456.99220486111113</v>
      </c>
      <c r="K1567" s="35">
        <f>'Vehicle Data'!$C$3*G1567</f>
        <v>744.22222222222342</v>
      </c>
      <c r="L1567" s="35">
        <f t="shared" si="267"/>
        <v>1386.7411470833345</v>
      </c>
      <c r="M1567" s="22">
        <f t="shared" si="265"/>
        <v>41794.837349594942</v>
      </c>
      <c r="N1567" s="22">
        <f>SUM(M$3:M1567)</f>
        <v>7675815.53389592</v>
      </c>
      <c r="O1567" s="22">
        <f t="shared" si="268"/>
        <v>2.1321709816377554</v>
      </c>
      <c r="P1567" s="23">
        <f t="shared" si="269"/>
        <v>0</v>
      </c>
      <c r="Q1567" s="23">
        <f>SUMIF(P$3:P1567, "&lt;0")</f>
        <v>-2573098.6554957647</v>
      </c>
      <c r="R1567" s="23">
        <f t="shared" si="270"/>
        <v>0.71474962652660134</v>
      </c>
      <c r="S1567" s="20">
        <f t="shared" si="271"/>
        <v>41794.837349594942</v>
      </c>
      <c r="T1567" s="20">
        <f t="shared" si="272"/>
        <v>41.794837349594943</v>
      </c>
      <c r="U1567" s="20">
        <f>(0.5*'Vehicle Data'!$C$3*(E1567^2-E1566^2))/1000</f>
        <v>22.254311728395219</v>
      </c>
      <c r="V1567" s="20">
        <f t="shared" si="274"/>
        <v>0</v>
      </c>
      <c r="W1567" s="37">
        <f>SUM(V$3:V1567)/3600</f>
        <v>0.37771020781892978</v>
      </c>
      <c r="Y1567" s="3"/>
    </row>
    <row r="1568" spans="1:25" x14ac:dyDescent="0.3">
      <c r="A1568" s="11" t="s">
        <v>21</v>
      </c>
      <c r="B1568" s="11">
        <v>1565</v>
      </c>
      <c r="C1568" s="11">
        <v>88</v>
      </c>
      <c r="D1568" s="15">
        <v>110.2</v>
      </c>
      <c r="E1568" s="30">
        <f t="shared" si="266"/>
        <v>30.611111111111111</v>
      </c>
      <c r="F1568" s="30">
        <f>SUM(E$3:E1568)</f>
        <v>16531.000000000004</v>
      </c>
      <c r="G1568" s="34">
        <f t="shared" si="275"/>
        <v>0.47222222222222299</v>
      </c>
      <c r="H1568" s="34">
        <f t="shared" si="273"/>
        <v>6.944444444444059E-3</v>
      </c>
      <c r="I1568" s="35">
        <f>'Vehicle Data'!$C$8</f>
        <v>185.52672000000001</v>
      </c>
      <c r="J1568" s="35">
        <f>0.5*'Vehicle Data'!$C$4*'Vehicle Data'!$C$9*'Vehicle Data'!$C$6*(Calculations!E1568^2)</f>
        <v>471.42488611111105</v>
      </c>
      <c r="K1568" s="35">
        <f>'Vehicle Data'!$C$3*G1568</f>
        <v>744.22222222222342</v>
      </c>
      <c r="L1568" s="35">
        <f t="shared" si="267"/>
        <v>1401.1738283333343</v>
      </c>
      <c r="M1568" s="22">
        <f t="shared" si="265"/>
        <v>42891.487745092621</v>
      </c>
      <c r="N1568" s="22">
        <f>SUM(M$3:M1568)</f>
        <v>7718707.0216410123</v>
      </c>
      <c r="O1568" s="22">
        <f t="shared" si="268"/>
        <v>2.14408528378917</v>
      </c>
      <c r="P1568" s="23">
        <f t="shared" si="269"/>
        <v>0</v>
      </c>
      <c r="Q1568" s="23">
        <f>SUMIF(P$3:P1568, "&lt;0")</f>
        <v>-2573098.6554957647</v>
      </c>
      <c r="R1568" s="23">
        <f t="shared" si="270"/>
        <v>0.71474962652660134</v>
      </c>
      <c r="S1568" s="20">
        <f t="shared" si="271"/>
        <v>42891.487745092621</v>
      </c>
      <c r="T1568" s="20">
        <f t="shared" si="272"/>
        <v>42.891487745092618</v>
      </c>
      <c r="U1568" s="20">
        <f>(0.5*'Vehicle Data'!$C$3*(E1568^2-E1567^2))/1000</f>
        <v>22.605749999999908</v>
      </c>
      <c r="V1568" s="20">
        <f t="shared" si="274"/>
        <v>0</v>
      </c>
      <c r="W1568" s="37">
        <f>SUM(V$3:V1568)/3600</f>
        <v>0.37771020781892978</v>
      </c>
      <c r="Y1568" s="3"/>
    </row>
    <row r="1569" spans="1:25" x14ac:dyDescent="0.3">
      <c r="A1569" s="11" t="s">
        <v>21</v>
      </c>
      <c r="B1569" s="11">
        <v>1566</v>
      </c>
      <c r="C1569" s="11">
        <v>89</v>
      </c>
      <c r="D1569" s="15">
        <v>111.9</v>
      </c>
      <c r="E1569" s="30">
        <f t="shared" si="266"/>
        <v>31.083333333333336</v>
      </c>
      <c r="F1569" s="30">
        <f>SUM(E$3:E1569)</f>
        <v>16562.083333333336</v>
      </c>
      <c r="G1569" s="34">
        <f t="shared" si="275"/>
        <v>0.4861111111111111</v>
      </c>
      <c r="H1569" s="34">
        <f t="shared" si="273"/>
        <v>-9.7144514654701197E-16</v>
      </c>
      <c r="I1569" s="35">
        <f>'Vehicle Data'!$C$8</f>
        <v>185.52672000000001</v>
      </c>
      <c r="J1569" s="35">
        <f>0.5*'Vehicle Data'!$C$4*'Vehicle Data'!$C$9*'Vehicle Data'!$C$6*(Calculations!E1569^2)</f>
        <v>486.08194375000011</v>
      </c>
      <c r="K1569" s="35">
        <f>'Vehicle Data'!$C$3*G1569</f>
        <v>766.11111111111109</v>
      </c>
      <c r="L1569" s="35">
        <f t="shared" si="267"/>
        <v>1437.7197748611111</v>
      </c>
      <c r="M1569" s="22">
        <f t="shared" si="265"/>
        <v>44689.123001932872</v>
      </c>
      <c r="N1569" s="22">
        <f>SUM(M$3:M1569)</f>
        <v>7763396.1446429454</v>
      </c>
      <c r="O1569" s="22">
        <f t="shared" si="268"/>
        <v>2.1564989290674847</v>
      </c>
      <c r="P1569" s="23">
        <f t="shared" si="269"/>
        <v>0</v>
      </c>
      <c r="Q1569" s="23">
        <f>SUMIF(P$3:P1569, "&lt;0")</f>
        <v>-2573098.6554957647</v>
      </c>
      <c r="R1569" s="23">
        <f t="shared" si="270"/>
        <v>0.71474962652660134</v>
      </c>
      <c r="S1569" s="20">
        <f t="shared" si="271"/>
        <v>44689.123001932872</v>
      </c>
      <c r="T1569" s="20">
        <f t="shared" si="272"/>
        <v>44.68912300193287</v>
      </c>
      <c r="U1569" s="20">
        <f>(0.5*'Vehicle Data'!$C$3*(E1569^2-E1568^2))/1000</f>
        <v>22.957188271605141</v>
      </c>
      <c r="V1569" s="20">
        <f t="shared" si="274"/>
        <v>0</v>
      </c>
      <c r="W1569" s="37">
        <f>SUM(V$3:V1569)/3600</f>
        <v>0.37771020781892978</v>
      </c>
      <c r="Y1569" s="3"/>
    </row>
    <row r="1570" spans="1:25" x14ac:dyDescent="0.3">
      <c r="A1570" s="11" t="s">
        <v>21</v>
      </c>
      <c r="B1570" s="11">
        <v>1567</v>
      </c>
      <c r="C1570" s="11">
        <v>90</v>
      </c>
      <c r="D1570" s="15">
        <v>113.7</v>
      </c>
      <c r="E1570" s="30">
        <f t="shared" si="266"/>
        <v>31.583333333333332</v>
      </c>
      <c r="F1570" s="30">
        <f>SUM(E$3:E1570)</f>
        <v>16593.666666666668</v>
      </c>
      <c r="G1570" s="34">
        <f t="shared" si="275"/>
        <v>0.47222222222222104</v>
      </c>
      <c r="H1570" s="34">
        <f t="shared" si="273"/>
        <v>-2.7777777777778179E-2</v>
      </c>
      <c r="I1570" s="35">
        <f>'Vehicle Data'!$C$8</f>
        <v>185.52672000000001</v>
      </c>
      <c r="J1570" s="35">
        <f>0.5*'Vehicle Data'!$C$4*'Vehicle Data'!$C$9*'Vehicle Data'!$C$6*(Calculations!E1570^2)</f>
        <v>501.84574374999994</v>
      </c>
      <c r="K1570" s="35">
        <f>'Vehicle Data'!$C$3*G1570</f>
        <v>744.22222222222035</v>
      </c>
      <c r="L1570" s="35">
        <f t="shared" si="267"/>
        <v>1431.5946859722203</v>
      </c>
      <c r="M1570" s="22">
        <f t="shared" si="265"/>
        <v>45214.532165289289</v>
      </c>
      <c r="N1570" s="22">
        <f>SUM(M$3:M1570)</f>
        <v>7808610.6768082343</v>
      </c>
      <c r="O1570" s="22">
        <f t="shared" si="268"/>
        <v>2.1690585213356206</v>
      </c>
      <c r="P1570" s="23">
        <f t="shared" si="269"/>
        <v>0</v>
      </c>
      <c r="Q1570" s="23">
        <f>SUMIF(P$3:P1570, "&lt;0")</f>
        <v>-2573098.6554957647</v>
      </c>
      <c r="R1570" s="23">
        <f t="shared" si="270"/>
        <v>0.71474962652660134</v>
      </c>
      <c r="S1570" s="20">
        <f t="shared" si="271"/>
        <v>45214.532165289289</v>
      </c>
      <c r="T1570" s="20">
        <f t="shared" si="272"/>
        <v>45.214532165289292</v>
      </c>
      <c r="U1570" s="20">
        <f>(0.5*'Vehicle Data'!$C$3*(E1570^2-E1569^2))/1000</f>
        <v>24.690666666666427</v>
      </c>
      <c r="V1570" s="20">
        <f t="shared" si="274"/>
        <v>0</v>
      </c>
      <c r="W1570" s="37">
        <f>SUM(V$3:V1570)/3600</f>
        <v>0.37771020781892978</v>
      </c>
      <c r="Y1570" s="3"/>
    </row>
    <row r="1571" spans="1:25" x14ac:dyDescent="0.3">
      <c r="A1571" s="11" t="s">
        <v>21</v>
      </c>
      <c r="B1571" s="11">
        <v>1568</v>
      </c>
      <c r="C1571" s="11">
        <v>91</v>
      </c>
      <c r="D1571" s="15">
        <v>115.3</v>
      </c>
      <c r="E1571" s="30">
        <f t="shared" si="266"/>
        <v>32.027777777777779</v>
      </c>
      <c r="F1571" s="30">
        <f>SUM(E$3:E1571)</f>
        <v>16625.694444444445</v>
      </c>
      <c r="G1571" s="34">
        <f t="shared" si="275"/>
        <v>0.43055555555555475</v>
      </c>
      <c r="H1571" s="34">
        <f t="shared" si="273"/>
        <v>-3.4722222222221238E-2</v>
      </c>
      <c r="I1571" s="35">
        <f>'Vehicle Data'!$C$8</f>
        <v>185.52672000000001</v>
      </c>
      <c r="J1571" s="35">
        <f>0.5*'Vehicle Data'!$C$4*'Vehicle Data'!$C$9*'Vehicle Data'!$C$6*(Calculations!E1571^2)</f>
        <v>516.06918819444445</v>
      </c>
      <c r="K1571" s="35">
        <f>'Vehicle Data'!$C$3*G1571</f>
        <v>678.55555555555429</v>
      </c>
      <c r="L1571" s="35">
        <f t="shared" si="267"/>
        <v>1380.1514637499988</v>
      </c>
      <c r="M1571" s="22">
        <f t="shared" si="265"/>
        <v>44203.184380659688</v>
      </c>
      <c r="N1571" s="22">
        <f>SUM(M$3:M1571)</f>
        <v>7852813.8611888941</v>
      </c>
      <c r="O1571" s="22">
        <f t="shared" si="268"/>
        <v>2.1813371836635818</v>
      </c>
      <c r="P1571" s="23">
        <f t="shared" si="269"/>
        <v>0</v>
      </c>
      <c r="Q1571" s="23">
        <f>SUMIF(P$3:P1571, "&lt;0")</f>
        <v>-2573098.6554957647</v>
      </c>
      <c r="R1571" s="23">
        <f t="shared" si="270"/>
        <v>0.71474962652660134</v>
      </c>
      <c r="S1571" s="20">
        <f t="shared" si="271"/>
        <v>44203.184380659688</v>
      </c>
      <c r="T1571" s="20">
        <f t="shared" si="272"/>
        <v>44.203184380659685</v>
      </c>
      <c r="U1571" s="20">
        <f>(0.5*'Vehicle Data'!$C$3*(E1571^2-E1570^2))/1000</f>
        <v>22.278024691358194</v>
      </c>
      <c r="V1571" s="20">
        <f t="shared" si="274"/>
        <v>1.9301135802465865</v>
      </c>
      <c r="W1571" s="37">
        <f>SUM(V$3:V1571)/3600</f>
        <v>0.37824635048010935</v>
      </c>
      <c r="Y1571" s="3"/>
    </row>
    <row r="1572" spans="1:25" x14ac:dyDescent="0.3">
      <c r="A1572" s="11" t="s">
        <v>21</v>
      </c>
      <c r="B1572" s="11">
        <v>1569</v>
      </c>
      <c r="C1572" s="11">
        <v>92</v>
      </c>
      <c r="D1572" s="15">
        <v>116.8</v>
      </c>
      <c r="E1572" s="30">
        <f t="shared" si="266"/>
        <v>32.444444444444443</v>
      </c>
      <c r="F1572" s="30">
        <f>SUM(E$3:E1572)</f>
        <v>16658.138888888891</v>
      </c>
      <c r="G1572" s="34">
        <f t="shared" si="275"/>
        <v>0.40277777777777857</v>
      </c>
      <c r="H1572" s="34">
        <f t="shared" si="273"/>
        <v>-2.7777777777777179E-2</v>
      </c>
      <c r="I1572" s="35">
        <f>'Vehicle Data'!$C$8</f>
        <v>185.52672000000001</v>
      </c>
      <c r="J1572" s="35">
        <f>0.5*'Vehicle Data'!$C$4*'Vehicle Data'!$C$9*'Vehicle Data'!$C$6*(Calculations!E1572^2)</f>
        <v>529.58417777777765</v>
      </c>
      <c r="K1572" s="35">
        <f>'Vehicle Data'!$C$3*G1572</f>
        <v>634.77777777777897</v>
      </c>
      <c r="L1572" s="35">
        <f t="shared" si="267"/>
        <v>1349.8886755555566</v>
      </c>
      <c r="M1572" s="22">
        <f t="shared" si="265"/>
        <v>43796.388140246941</v>
      </c>
      <c r="N1572" s="22">
        <f>SUM(M$3:M1572)</f>
        <v>7896610.2493291413</v>
      </c>
      <c r="O1572" s="22">
        <f t="shared" si="268"/>
        <v>2.1935028470358726</v>
      </c>
      <c r="P1572" s="23">
        <f t="shared" si="269"/>
        <v>0</v>
      </c>
      <c r="Q1572" s="23">
        <f>SUMIF(P$3:P1572, "&lt;0")</f>
        <v>-2573098.6554957647</v>
      </c>
      <c r="R1572" s="23">
        <f t="shared" si="270"/>
        <v>0.71474962652660134</v>
      </c>
      <c r="S1572" s="20">
        <f t="shared" si="271"/>
        <v>43796.388140246941</v>
      </c>
      <c r="T1572" s="20">
        <f t="shared" si="272"/>
        <v>43.79638814024694</v>
      </c>
      <c r="U1572" s="20">
        <f>(0.5*'Vehicle Data'!$C$3*(E1572^2-E1571^2))/1000</f>
        <v>21.168379629629403</v>
      </c>
      <c r="V1572" s="20">
        <f t="shared" si="274"/>
        <v>0.88771604938303317</v>
      </c>
      <c r="W1572" s="37">
        <f>SUM(V$3:V1572)/3600</f>
        <v>0.37849293827160468</v>
      </c>
      <c r="Y1572" s="3"/>
    </row>
    <row r="1573" spans="1:25" x14ac:dyDescent="0.3">
      <c r="A1573" s="11" t="s">
        <v>21</v>
      </c>
      <c r="B1573" s="11">
        <v>1570</v>
      </c>
      <c r="C1573" s="11">
        <v>93</v>
      </c>
      <c r="D1573" s="15">
        <v>118.2</v>
      </c>
      <c r="E1573" s="30">
        <f t="shared" si="266"/>
        <v>32.833333333333336</v>
      </c>
      <c r="F1573" s="30">
        <f>SUM(E$3:E1573)</f>
        <v>16690.972222222223</v>
      </c>
      <c r="G1573" s="34">
        <f t="shared" si="275"/>
        <v>0.37500000000000039</v>
      </c>
      <c r="H1573" s="34">
        <f t="shared" si="273"/>
        <v>-2.7777777777778179E-2</v>
      </c>
      <c r="I1573" s="35">
        <f>'Vehicle Data'!$C$8</f>
        <v>185.52672000000001</v>
      </c>
      <c r="J1573" s="35">
        <f>0.5*'Vehicle Data'!$C$4*'Vehicle Data'!$C$9*'Vehicle Data'!$C$6*(Calculations!E1573^2)</f>
        <v>542.35577499999999</v>
      </c>
      <c r="K1573" s="35">
        <f>'Vehicle Data'!$C$3*G1573</f>
        <v>591.00000000000057</v>
      </c>
      <c r="L1573" s="35">
        <f t="shared" si="267"/>
        <v>1318.8824950000007</v>
      </c>
      <c r="M1573" s="22">
        <f t="shared" si="265"/>
        <v>43303.308585833358</v>
      </c>
      <c r="N1573" s="22">
        <f>SUM(M$3:M1573)</f>
        <v>7939913.5579149751</v>
      </c>
      <c r="O1573" s="22">
        <f t="shared" si="268"/>
        <v>2.2055315438652707</v>
      </c>
      <c r="P1573" s="23">
        <f t="shared" si="269"/>
        <v>0</v>
      </c>
      <c r="Q1573" s="23">
        <f>SUMIF(P$3:P1573, "&lt;0")</f>
        <v>-2573098.6554957647</v>
      </c>
      <c r="R1573" s="23">
        <f t="shared" si="270"/>
        <v>0.71474962652660134</v>
      </c>
      <c r="S1573" s="20">
        <f t="shared" si="271"/>
        <v>43303.308585833358</v>
      </c>
      <c r="T1573" s="20">
        <f t="shared" si="272"/>
        <v>43.303308585833356</v>
      </c>
      <c r="U1573" s="20">
        <f>(0.5*'Vehicle Data'!$C$3*(E1573^2-E1572^2))/1000</f>
        <v>20.00401234567919</v>
      </c>
      <c r="V1573" s="20">
        <f t="shared" si="274"/>
        <v>0.93149382716017048</v>
      </c>
      <c r="W1573" s="37">
        <f>SUM(V$3:V1573)/3600</f>
        <v>0.37875168655692693</v>
      </c>
      <c r="Y1573" s="3"/>
    </row>
    <row r="1574" spans="1:25" x14ac:dyDescent="0.3">
      <c r="A1574" s="11" t="s">
        <v>21</v>
      </c>
      <c r="B1574" s="11">
        <v>1571</v>
      </c>
      <c r="C1574" s="11">
        <v>94</v>
      </c>
      <c r="D1574" s="15">
        <v>119.5</v>
      </c>
      <c r="E1574" s="30">
        <f t="shared" si="266"/>
        <v>33.194444444444443</v>
      </c>
      <c r="F1574" s="30">
        <f>SUM(E$3:E1574)</f>
        <v>16724.166666666668</v>
      </c>
      <c r="G1574" s="34">
        <f t="shared" si="275"/>
        <v>0.34722222222222221</v>
      </c>
      <c r="H1574" s="34">
        <f t="shared" si="273"/>
        <v>-2.7777777777778179E-2</v>
      </c>
      <c r="I1574" s="35">
        <f>'Vehicle Data'!$C$8</f>
        <v>185.52672000000001</v>
      </c>
      <c r="J1574" s="35">
        <f>0.5*'Vehicle Data'!$C$4*'Vehicle Data'!$C$9*'Vehicle Data'!$C$6*(Calculations!E1574^2)</f>
        <v>554.3513715277777</v>
      </c>
      <c r="K1574" s="35">
        <f>'Vehicle Data'!$C$3*G1574</f>
        <v>547.22222222222217</v>
      </c>
      <c r="L1574" s="35">
        <f t="shared" si="267"/>
        <v>1287.1003137499999</v>
      </c>
      <c r="M1574" s="22">
        <f t="shared" si="265"/>
        <v>42724.579859201382</v>
      </c>
      <c r="N1574" s="22">
        <f>SUM(M$3:M1574)</f>
        <v>7982638.1377741769</v>
      </c>
      <c r="O1574" s="22">
        <f t="shared" si="268"/>
        <v>2.2173994827150492</v>
      </c>
      <c r="P1574" s="23">
        <f t="shared" si="269"/>
        <v>0</v>
      </c>
      <c r="Q1574" s="23">
        <f>SUMIF(P$3:P1574, "&lt;0")</f>
        <v>-2573098.6554957647</v>
      </c>
      <c r="R1574" s="23">
        <f t="shared" si="270"/>
        <v>0.71474962652660134</v>
      </c>
      <c r="S1574" s="20">
        <f t="shared" si="271"/>
        <v>42724.579859201382</v>
      </c>
      <c r="T1574" s="20">
        <f t="shared" si="272"/>
        <v>42.724579859201384</v>
      </c>
      <c r="U1574" s="20">
        <f>(0.5*'Vehicle Data'!$C$3*(E1574^2-E1573^2))/1000</f>
        <v>18.788570987654207</v>
      </c>
      <c r="V1574" s="20">
        <f t="shared" si="274"/>
        <v>0.97235308641998586</v>
      </c>
      <c r="W1574" s="37">
        <f>SUM(V$3:V1574)/3600</f>
        <v>0.37902178463648806</v>
      </c>
      <c r="Y1574" s="3"/>
    </row>
    <row r="1575" spans="1:25" x14ac:dyDescent="0.3">
      <c r="A1575" s="11" t="s">
        <v>21</v>
      </c>
      <c r="B1575" s="11">
        <v>1572</v>
      </c>
      <c r="C1575" s="11">
        <v>95</v>
      </c>
      <c r="D1575" s="15">
        <v>120.7</v>
      </c>
      <c r="E1575" s="30">
        <f t="shared" si="266"/>
        <v>33.527777777777779</v>
      </c>
      <c r="F1575" s="30">
        <f>SUM(E$3:E1575)</f>
        <v>16757.694444444445</v>
      </c>
      <c r="G1575" s="34">
        <f t="shared" si="275"/>
        <v>0.31944444444444403</v>
      </c>
      <c r="H1575" s="34">
        <f t="shared" si="273"/>
        <v>-4.1666666666667268E-2</v>
      </c>
      <c r="I1575" s="35">
        <f>'Vehicle Data'!$C$8</f>
        <v>185.52672000000001</v>
      </c>
      <c r="J1575" s="35">
        <f>0.5*'Vehicle Data'!$C$4*'Vehicle Data'!$C$9*'Vehicle Data'!$C$6*(Calculations!E1575^2)</f>
        <v>565.54068819444444</v>
      </c>
      <c r="K1575" s="35">
        <f>'Vehicle Data'!$C$3*G1575</f>
        <v>503.44444444444377</v>
      </c>
      <c r="L1575" s="35">
        <f t="shared" si="267"/>
        <v>1254.5118526388883</v>
      </c>
      <c r="M1575" s="22">
        <f t="shared" si="265"/>
        <v>42060.994614864947</v>
      </c>
      <c r="N1575" s="22">
        <f>SUM(M$3:M1575)</f>
        <v>8024699.1323890416</v>
      </c>
      <c r="O1575" s="22">
        <f t="shared" si="268"/>
        <v>2.2290830923302893</v>
      </c>
      <c r="P1575" s="23">
        <f t="shared" si="269"/>
        <v>0</v>
      </c>
      <c r="Q1575" s="23">
        <f>SUMIF(P$3:P1575, "&lt;0")</f>
        <v>-2573098.6554957647</v>
      </c>
      <c r="R1575" s="23">
        <f t="shared" si="270"/>
        <v>0.71474962652660134</v>
      </c>
      <c r="S1575" s="20">
        <f t="shared" si="271"/>
        <v>42060.994614864947</v>
      </c>
      <c r="T1575" s="20">
        <f t="shared" si="272"/>
        <v>42.060994614864946</v>
      </c>
      <c r="U1575" s="20">
        <f>(0.5*'Vehicle Data'!$C$3*(E1575^2-E1574^2))/1000</f>
        <v>17.525703703703808</v>
      </c>
      <c r="V1575" s="20">
        <f t="shared" si="274"/>
        <v>1.0102938271603195</v>
      </c>
      <c r="W1575" s="37">
        <f>SUM(V$3:V1575)/3600</f>
        <v>0.37930242181069923</v>
      </c>
      <c r="Y1575" s="3"/>
    </row>
    <row r="1576" spans="1:25" x14ac:dyDescent="0.3">
      <c r="A1576" s="11" t="s">
        <v>21</v>
      </c>
      <c r="B1576" s="11">
        <v>1573</v>
      </c>
      <c r="C1576" s="11">
        <v>96</v>
      </c>
      <c r="D1576" s="15">
        <v>121.8</v>
      </c>
      <c r="E1576" s="30">
        <f t="shared" si="266"/>
        <v>33.833333333333329</v>
      </c>
      <c r="F1576" s="30">
        <f>SUM(E$3:E1576)</f>
        <v>16791.527777777777</v>
      </c>
      <c r="G1576" s="34">
        <f t="shared" si="275"/>
        <v>0.26388888888888767</v>
      </c>
      <c r="H1576" s="34">
        <f t="shared" si="273"/>
        <v>-6.2499999999999403E-2</v>
      </c>
      <c r="I1576" s="35">
        <f>'Vehicle Data'!$C$8</f>
        <v>185.52672000000001</v>
      </c>
      <c r="J1576" s="35">
        <f>0.5*'Vehicle Data'!$C$4*'Vehicle Data'!$C$9*'Vehicle Data'!$C$6*(Calculations!E1576^2)</f>
        <v>575.89577499999984</v>
      </c>
      <c r="K1576" s="35">
        <f>'Vehicle Data'!$C$3*G1576</f>
        <v>415.88888888888698</v>
      </c>
      <c r="L1576" s="35">
        <f t="shared" si="267"/>
        <v>1177.3113838888867</v>
      </c>
      <c r="M1576" s="22">
        <f t="shared" si="265"/>
        <v>39832.36848824066</v>
      </c>
      <c r="N1576" s="22">
        <f>SUM(M$3:M1576)</f>
        <v>8064531.5008772826</v>
      </c>
      <c r="O1576" s="22">
        <f t="shared" si="268"/>
        <v>2.2401476391325783</v>
      </c>
      <c r="P1576" s="23">
        <f t="shared" si="269"/>
        <v>0</v>
      </c>
      <c r="Q1576" s="23">
        <f>SUMIF(P$3:P1576, "&lt;0")</f>
        <v>-2573098.6554957647</v>
      </c>
      <c r="R1576" s="23">
        <f t="shared" si="270"/>
        <v>0.71474962652660134</v>
      </c>
      <c r="S1576" s="20">
        <f t="shared" si="271"/>
        <v>39832.36848824066</v>
      </c>
      <c r="T1576" s="20">
        <f t="shared" si="272"/>
        <v>39.832368488240661</v>
      </c>
      <c r="U1576" s="20">
        <f>(0.5*'Vehicle Data'!$C$3*(E1576^2-E1575^2))/1000</f>
        <v>16.219058641975018</v>
      </c>
      <c r="V1576" s="20">
        <f t="shared" si="274"/>
        <v>1.0453160493830325</v>
      </c>
      <c r="W1576" s="37">
        <f>SUM(V$3:V1576)/3600</f>
        <v>0.37959278737997232</v>
      </c>
      <c r="Y1576" s="3"/>
    </row>
    <row r="1577" spans="1:25" x14ac:dyDescent="0.3">
      <c r="A1577" s="11" t="s">
        <v>21</v>
      </c>
      <c r="B1577" s="11">
        <v>1574</v>
      </c>
      <c r="C1577" s="11">
        <v>97</v>
      </c>
      <c r="D1577" s="15">
        <v>122.6</v>
      </c>
      <c r="E1577" s="30">
        <f t="shared" si="266"/>
        <v>34.05555555555555</v>
      </c>
      <c r="F1577" s="30">
        <f>SUM(E$3:E1577)</f>
        <v>16825.583333333332</v>
      </c>
      <c r="G1577" s="34">
        <f t="shared" si="275"/>
        <v>0.19444444444444522</v>
      </c>
      <c r="H1577" s="34">
        <f t="shared" si="273"/>
        <v>-6.2499999999999389E-2</v>
      </c>
      <c r="I1577" s="35">
        <f>'Vehicle Data'!$C$8</f>
        <v>185.52672000000001</v>
      </c>
      <c r="J1577" s="35">
        <f>0.5*'Vehicle Data'!$C$4*'Vehicle Data'!$C$9*'Vehicle Data'!$C$6*(Calculations!E1577^2)</f>
        <v>583.48575277777763</v>
      </c>
      <c r="K1577" s="35">
        <f>'Vehicle Data'!$C$3*G1577</f>
        <v>306.44444444444565</v>
      </c>
      <c r="L1577" s="35">
        <f t="shared" si="267"/>
        <v>1075.4569172222234</v>
      </c>
      <c r="M1577" s="22">
        <f t="shared" si="265"/>
        <v>36625.282792067934</v>
      </c>
      <c r="N1577" s="22">
        <f>SUM(M$3:M1577)</f>
        <v>8101156.7836693507</v>
      </c>
      <c r="O1577" s="22">
        <f t="shared" si="268"/>
        <v>2.2503213287970421</v>
      </c>
      <c r="P1577" s="23">
        <f t="shared" si="269"/>
        <v>0</v>
      </c>
      <c r="Q1577" s="23">
        <f>SUMIF(P$3:P1577, "&lt;0")</f>
        <v>-2573098.6554957647</v>
      </c>
      <c r="R1577" s="23">
        <f t="shared" si="270"/>
        <v>0.71474962652660134</v>
      </c>
      <c r="S1577" s="20">
        <f t="shared" si="271"/>
        <v>36625.282792067934</v>
      </c>
      <c r="T1577" s="20">
        <f t="shared" si="272"/>
        <v>36.625282792067935</v>
      </c>
      <c r="U1577" s="20">
        <f>(0.5*'Vehicle Data'!$C$3*(E1577^2-E1576^2))/1000</f>
        <v>11.888098765432064</v>
      </c>
      <c r="V1577" s="20">
        <f t="shared" si="274"/>
        <v>3.4647679012343633</v>
      </c>
      <c r="W1577" s="37">
        <f>SUM(V$3:V1577)/3600</f>
        <v>0.38055522290809296</v>
      </c>
      <c r="Y1577" s="3"/>
    </row>
    <row r="1578" spans="1:25" x14ac:dyDescent="0.3">
      <c r="A1578" s="11" t="s">
        <v>21</v>
      </c>
      <c r="B1578" s="11">
        <v>1575</v>
      </c>
      <c r="C1578" s="11">
        <v>98</v>
      </c>
      <c r="D1578" s="15">
        <v>123.2</v>
      </c>
      <c r="E1578" s="30">
        <f t="shared" si="266"/>
        <v>34.222222222222221</v>
      </c>
      <c r="F1578" s="30">
        <f>SUM(E$3:E1578)</f>
        <v>16859.805555555555</v>
      </c>
      <c r="G1578" s="34">
        <f t="shared" si="275"/>
        <v>0.1388888888888889</v>
      </c>
      <c r="H1578" s="34">
        <f t="shared" si="273"/>
        <v>-6.2500000000000389E-2</v>
      </c>
      <c r="I1578" s="35">
        <f>'Vehicle Data'!$C$8</f>
        <v>185.52672000000001</v>
      </c>
      <c r="J1578" s="35">
        <f>0.5*'Vehicle Data'!$C$4*'Vehicle Data'!$C$9*'Vehicle Data'!$C$6*(Calculations!E1578^2)</f>
        <v>589.21084444444443</v>
      </c>
      <c r="K1578" s="35">
        <f>'Vehicle Data'!$C$3*G1578</f>
        <v>218.88888888888889</v>
      </c>
      <c r="L1578" s="35">
        <f t="shared" si="267"/>
        <v>993.6264533333333</v>
      </c>
      <c r="M1578" s="22">
        <f t="shared" si="265"/>
        <v>34004.105291851847</v>
      </c>
      <c r="N1578" s="22">
        <f>SUM(M$3:M1578)</f>
        <v>8135160.8889612025</v>
      </c>
      <c r="O1578" s="22">
        <f t="shared" si="268"/>
        <v>2.259766913600334</v>
      </c>
      <c r="P1578" s="23">
        <f t="shared" si="269"/>
        <v>0</v>
      </c>
      <c r="Q1578" s="23">
        <f>SUMIF(P$3:P1578, "&lt;0")</f>
        <v>-2573098.6554957647</v>
      </c>
      <c r="R1578" s="23">
        <f t="shared" si="270"/>
        <v>0.71474962652660134</v>
      </c>
      <c r="S1578" s="20">
        <f t="shared" si="271"/>
        <v>34004.105291851847</v>
      </c>
      <c r="T1578" s="20">
        <f t="shared" si="272"/>
        <v>34.00410529185185</v>
      </c>
      <c r="U1578" s="20">
        <f>(0.5*'Vehicle Data'!$C$3*(E1578^2-E1577^2))/1000</f>
        <v>8.9671481481484534</v>
      </c>
      <c r="V1578" s="20">
        <f t="shared" si="274"/>
        <v>2.3367604938268882</v>
      </c>
      <c r="W1578" s="37">
        <f>SUM(V$3:V1578)/3600</f>
        <v>0.38120432304526713</v>
      </c>
      <c r="Y1578" s="3"/>
    </row>
    <row r="1579" spans="1:25" x14ac:dyDescent="0.3">
      <c r="A1579" s="11" t="s">
        <v>21</v>
      </c>
      <c r="B1579" s="11">
        <v>1576</v>
      </c>
      <c r="C1579" s="11">
        <v>99</v>
      </c>
      <c r="D1579" s="15">
        <v>123.6</v>
      </c>
      <c r="E1579" s="30">
        <f t="shared" si="266"/>
        <v>34.333333333333329</v>
      </c>
      <c r="F1579" s="30">
        <f>SUM(E$3:E1579)</f>
        <v>16894.138888888887</v>
      </c>
      <c r="G1579" s="34">
        <f t="shared" si="275"/>
        <v>6.9444444444444448E-2</v>
      </c>
      <c r="H1579" s="34">
        <f t="shared" si="273"/>
        <v>-6.9444444444444448E-2</v>
      </c>
      <c r="I1579" s="35">
        <f>'Vehicle Data'!$C$8</f>
        <v>185.52672000000001</v>
      </c>
      <c r="J1579" s="35">
        <f>0.5*'Vehicle Data'!$C$4*'Vehicle Data'!$C$9*'Vehicle Data'!$C$6*(Calculations!E1579^2)</f>
        <v>593.04309999999975</v>
      </c>
      <c r="K1579" s="35">
        <f>'Vehicle Data'!$C$3*G1579</f>
        <v>109.44444444444444</v>
      </c>
      <c r="L1579" s="35">
        <f t="shared" si="267"/>
        <v>888.01426444444417</v>
      </c>
      <c r="M1579" s="22">
        <f t="shared" si="265"/>
        <v>30488.489745925912</v>
      </c>
      <c r="N1579" s="22">
        <f>SUM(M$3:M1579)</f>
        <v>8165649.3787071286</v>
      </c>
      <c r="O1579" s="22">
        <f t="shared" si="268"/>
        <v>2.2682359385297581</v>
      </c>
      <c r="P1579" s="23">
        <f t="shared" si="269"/>
        <v>0</v>
      </c>
      <c r="Q1579" s="23">
        <f>SUMIF(P$3:P1579, "&lt;0")</f>
        <v>-2573098.6554957647</v>
      </c>
      <c r="R1579" s="23">
        <f t="shared" si="270"/>
        <v>0.71474962652660134</v>
      </c>
      <c r="S1579" s="20">
        <f t="shared" si="271"/>
        <v>30488.489745925912</v>
      </c>
      <c r="T1579" s="20">
        <f t="shared" si="272"/>
        <v>30.488489745925911</v>
      </c>
      <c r="U1579" s="20">
        <f>(0.5*'Vehicle Data'!$C$3*(E1579^2-E1578^2))/1000</f>
        <v>6.0024197530860901</v>
      </c>
      <c r="V1579" s="20">
        <f t="shared" si="274"/>
        <v>2.3717827160498905</v>
      </c>
      <c r="W1579" s="37">
        <f>SUM(V$3:V1579)/3600</f>
        <v>0.38186315157750317</v>
      </c>
      <c r="Y1579" s="3"/>
    </row>
    <row r="1580" spans="1:25" x14ac:dyDescent="0.3">
      <c r="A1580" s="11" t="s">
        <v>21</v>
      </c>
      <c r="B1580" s="11">
        <v>1577</v>
      </c>
      <c r="C1580" s="11">
        <v>100</v>
      </c>
      <c r="D1580" s="15">
        <v>123.7</v>
      </c>
      <c r="E1580" s="30">
        <f t="shared" si="266"/>
        <v>34.361111111111114</v>
      </c>
      <c r="F1580" s="30">
        <f>SUM(E$3:E1580)</f>
        <v>16928.499999999996</v>
      </c>
      <c r="G1580" s="34">
        <f t="shared" si="275"/>
        <v>0</v>
      </c>
      <c r="H1580" s="34">
        <f t="shared" si="273"/>
        <v>-6.2500000000000389E-2</v>
      </c>
      <c r="I1580" s="35">
        <f>'Vehicle Data'!$C$8</f>
        <v>185.52672000000001</v>
      </c>
      <c r="J1580" s="35">
        <f>0.5*'Vehicle Data'!$C$4*'Vehicle Data'!$C$9*'Vehicle Data'!$C$6*(Calculations!E1580^2)</f>
        <v>594.0031048611113</v>
      </c>
      <c r="K1580" s="35">
        <f>'Vehicle Data'!$C$3*G1580</f>
        <v>0</v>
      </c>
      <c r="L1580" s="35">
        <f t="shared" si="267"/>
        <v>779.52982486111136</v>
      </c>
      <c r="M1580" s="22">
        <f t="shared" si="265"/>
        <v>0</v>
      </c>
      <c r="N1580" s="22">
        <f>SUM(M$3:M1580)</f>
        <v>8165649.3787071286</v>
      </c>
      <c r="O1580" s="22">
        <f t="shared" si="268"/>
        <v>2.2682359385297581</v>
      </c>
      <c r="P1580" s="23">
        <f t="shared" si="269"/>
        <v>0</v>
      </c>
      <c r="Q1580" s="23">
        <f>SUMIF(P$3:P1580, "&lt;0")</f>
        <v>-2573098.6554957647</v>
      </c>
      <c r="R1580" s="23">
        <f t="shared" si="270"/>
        <v>0.71474962652660134</v>
      </c>
      <c r="S1580" s="20">
        <f t="shared" si="271"/>
        <v>0</v>
      </c>
      <c r="T1580" s="20">
        <f t="shared" si="272"/>
        <v>26.785510926477635</v>
      </c>
      <c r="U1580" s="20">
        <f>(0.5*'Vehicle Data'!$C$3*(E1580^2-E1579^2))/1000</f>
        <v>1.5036450617289703</v>
      </c>
      <c r="V1580" s="20">
        <f t="shared" si="274"/>
        <v>3.5990197530856962</v>
      </c>
      <c r="W1580" s="37">
        <f>SUM(V$3:V1580)/3600</f>
        <v>0.38286287928669366</v>
      </c>
      <c r="Y1580" s="3"/>
    </row>
    <row r="1581" spans="1:25" x14ac:dyDescent="0.3">
      <c r="A1581" s="11" t="s">
        <v>21</v>
      </c>
      <c r="B1581" s="11">
        <v>1578</v>
      </c>
      <c r="C1581" s="11">
        <v>101</v>
      </c>
      <c r="D1581" s="15">
        <v>123.6</v>
      </c>
      <c r="E1581" s="30">
        <f t="shared" si="266"/>
        <v>34.333333333333329</v>
      </c>
      <c r="F1581" s="30">
        <f>SUM(E$3:E1581)</f>
        <v>16962.833333333328</v>
      </c>
      <c r="G1581" s="34">
        <f t="shared" si="275"/>
        <v>-5.5555555555556344E-2</v>
      </c>
      <c r="H1581" s="34">
        <f t="shared" si="273"/>
        <v>-4.1666666666666269E-2</v>
      </c>
      <c r="I1581" s="35">
        <f>'Vehicle Data'!$C$8</f>
        <v>185.52672000000001</v>
      </c>
      <c r="J1581" s="35">
        <f>0.5*'Vehicle Data'!$C$4*'Vehicle Data'!$C$9*'Vehicle Data'!$C$6*(Calculations!E1581^2)</f>
        <v>593.04309999999975</v>
      </c>
      <c r="K1581" s="35">
        <f>'Vehicle Data'!$C$3*G1581</f>
        <v>-87.555555555556793</v>
      </c>
      <c r="L1581" s="35">
        <f t="shared" si="267"/>
        <v>691.01426444444292</v>
      </c>
      <c r="M1581" s="22">
        <f t="shared" si="265"/>
        <v>0</v>
      </c>
      <c r="N1581" s="22">
        <f>SUM(M$3:M1581)</f>
        <v>8165649.3787071286</v>
      </c>
      <c r="O1581" s="22">
        <f t="shared" si="268"/>
        <v>2.2682359385297581</v>
      </c>
      <c r="P1581" s="23">
        <f t="shared" si="269"/>
        <v>23724.823079259204</v>
      </c>
      <c r="Q1581" s="23">
        <f>SUMIF(P$3:P1581, "&lt;0")</f>
        <v>-2573098.6554957647</v>
      </c>
      <c r="R1581" s="23">
        <f t="shared" si="270"/>
        <v>0.71474962652660134</v>
      </c>
      <c r="S1581" s="20">
        <f t="shared" si="271"/>
        <v>23724.823079259204</v>
      </c>
      <c r="T1581" s="20">
        <f t="shared" si="272"/>
        <v>23.724823079259203</v>
      </c>
      <c r="U1581" s="20">
        <f>(0.5*'Vehicle Data'!$C$3*(E1581^2-E1580^2))/1000</f>
        <v>-1.5036450617289703</v>
      </c>
      <c r="V1581" s="20">
        <f t="shared" si="274"/>
        <v>2.4058320987663526</v>
      </c>
      <c r="W1581" s="37">
        <f>SUM(V$3:V1581)/3600</f>
        <v>0.3835311659807954</v>
      </c>
      <c r="Y1581" s="3"/>
    </row>
    <row r="1582" spans="1:25" x14ac:dyDescent="0.3">
      <c r="A1582" s="11" t="s">
        <v>21</v>
      </c>
      <c r="B1582" s="11">
        <v>1579</v>
      </c>
      <c r="C1582" s="11">
        <v>102</v>
      </c>
      <c r="D1582" s="15">
        <v>123.3</v>
      </c>
      <c r="E1582" s="30">
        <f t="shared" si="266"/>
        <v>34.25</v>
      </c>
      <c r="F1582" s="30">
        <f>SUM(E$3:E1582)</f>
        <v>16997.083333333328</v>
      </c>
      <c r="G1582" s="34">
        <f t="shared" si="275"/>
        <v>-8.3333333333332538E-2</v>
      </c>
      <c r="H1582" s="34">
        <f t="shared" si="273"/>
        <v>-2.7777777777777186E-2</v>
      </c>
      <c r="I1582" s="35">
        <f>'Vehicle Data'!$C$8</f>
        <v>185.52672000000001</v>
      </c>
      <c r="J1582" s="35">
        <f>0.5*'Vehicle Data'!$C$4*'Vehicle Data'!$C$9*'Vehicle Data'!$C$6*(Calculations!E1582^2)</f>
        <v>590.16774375</v>
      </c>
      <c r="K1582" s="35">
        <f>'Vehicle Data'!$C$3*G1582</f>
        <v>-131.33333333333209</v>
      </c>
      <c r="L1582" s="35">
        <f t="shared" si="267"/>
        <v>644.36113041666795</v>
      </c>
      <c r="M1582" s="22">
        <f t="shared" si="265"/>
        <v>0</v>
      </c>
      <c r="N1582" s="22">
        <f>SUM(M$3:M1582)</f>
        <v>8165649.3787071286</v>
      </c>
      <c r="O1582" s="22">
        <f t="shared" si="268"/>
        <v>2.2682359385297581</v>
      </c>
      <c r="P1582" s="23">
        <f t="shared" si="269"/>
        <v>22069.368716770878</v>
      </c>
      <c r="Q1582" s="23">
        <f>SUMIF(P$3:P1582, "&lt;0")</f>
        <v>-2573098.6554957647</v>
      </c>
      <c r="R1582" s="23">
        <f t="shared" si="270"/>
        <v>0.71474962652660134</v>
      </c>
      <c r="S1582" s="20">
        <f t="shared" si="271"/>
        <v>22069.368716770878</v>
      </c>
      <c r="T1582" s="20">
        <f t="shared" si="272"/>
        <v>22.069368716770878</v>
      </c>
      <c r="U1582" s="20">
        <f>(0.5*'Vehicle Data'!$C$3*(E1582^2-E1581^2))/1000</f>
        <v>-4.5036388888885703</v>
      </c>
      <c r="V1582" s="20">
        <f t="shared" si="274"/>
        <v>2.3999950617276804</v>
      </c>
      <c r="W1582" s="37">
        <f>SUM(V$3:V1582)/3600</f>
        <v>0.38419783127571977</v>
      </c>
      <c r="Y1582" s="3"/>
    </row>
    <row r="1583" spans="1:25" x14ac:dyDescent="0.3">
      <c r="A1583" s="11" t="s">
        <v>21</v>
      </c>
      <c r="B1583" s="11">
        <v>1580</v>
      </c>
      <c r="C1583" s="11">
        <v>103</v>
      </c>
      <c r="D1583" s="15">
        <v>123</v>
      </c>
      <c r="E1583" s="30">
        <f t="shared" si="266"/>
        <v>34.166666666666664</v>
      </c>
      <c r="F1583" s="30">
        <f>SUM(E$3:E1583)</f>
        <v>17031.249999999996</v>
      </c>
      <c r="G1583" s="34">
        <f t="shared" si="275"/>
        <v>-0.11111111111111072</v>
      </c>
      <c r="H1583" s="34">
        <f t="shared" si="273"/>
        <v>-2.083333333333412E-2</v>
      </c>
      <c r="I1583" s="35">
        <f>'Vehicle Data'!$C$8</f>
        <v>185.52672000000001</v>
      </c>
      <c r="J1583" s="35">
        <f>0.5*'Vehicle Data'!$C$4*'Vehicle Data'!$C$9*'Vehicle Data'!$C$6*(Calculations!E1583^2)</f>
        <v>587.29937499999983</v>
      </c>
      <c r="K1583" s="35">
        <f>'Vehicle Data'!$C$3*G1583</f>
        <v>-175.11111111111049</v>
      </c>
      <c r="L1583" s="35">
        <f t="shared" si="267"/>
        <v>597.71498388888938</v>
      </c>
      <c r="M1583" s="22">
        <f t="shared" si="265"/>
        <v>0</v>
      </c>
      <c r="N1583" s="22">
        <f>SUM(M$3:M1583)</f>
        <v>8165649.3787071286</v>
      </c>
      <c r="O1583" s="22">
        <f t="shared" si="268"/>
        <v>2.2682359385297581</v>
      </c>
      <c r="P1583" s="23">
        <f t="shared" si="269"/>
        <v>20421.928616203721</v>
      </c>
      <c r="Q1583" s="23">
        <f>SUMIF(P$3:P1583, "&lt;0")</f>
        <v>-2573098.6554957647</v>
      </c>
      <c r="R1583" s="23">
        <f t="shared" si="270"/>
        <v>0.71474962652660134</v>
      </c>
      <c r="S1583" s="20">
        <f t="shared" si="271"/>
        <v>20421.928616203721</v>
      </c>
      <c r="T1583" s="20">
        <f t="shared" si="272"/>
        <v>20.421928616203722</v>
      </c>
      <c r="U1583" s="20">
        <f>(0.5*'Vehicle Data'!$C$3*(E1583^2-E1582^2))/1000</f>
        <v>-4.4926944444446439</v>
      </c>
      <c r="V1583" s="20">
        <f t="shared" si="274"/>
        <v>0</v>
      </c>
      <c r="W1583" s="37">
        <f>SUM(V$3:V1583)/3600</f>
        <v>0.38419783127571977</v>
      </c>
      <c r="Y1583" s="3"/>
    </row>
    <row r="1584" spans="1:25" x14ac:dyDescent="0.3">
      <c r="A1584" s="11" t="s">
        <v>21</v>
      </c>
      <c r="B1584" s="11">
        <v>1581</v>
      </c>
      <c r="C1584" s="11">
        <v>104</v>
      </c>
      <c r="D1584" s="15">
        <v>122.5</v>
      </c>
      <c r="E1584" s="30">
        <f t="shared" si="266"/>
        <v>34.027777777777779</v>
      </c>
      <c r="F1584" s="30">
        <f>SUM(E$3:E1584)</f>
        <v>17065.277777777774</v>
      </c>
      <c r="G1584" s="34">
        <f t="shared" si="275"/>
        <v>-0.12500000000000078</v>
      </c>
      <c r="H1584" s="34">
        <f t="shared" si="273"/>
        <v>-1.3888888888889089E-2</v>
      </c>
      <c r="I1584" s="35">
        <f>'Vehicle Data'!$C$8</f>
        <v>185.52672000000001</v>
      </c>
      <c r="J1584" s="35">
        <f>0.5*'Vehicle Data'!$C$4*'Vehicle Data'!$C$9*'Vehicle Data'!$C$6*(Calculations!E1584^2)</f>
        <v>582.53428819444446</v>
      </c>
      <c r="K1584" s="35">
        <f>'Vehicle Data'!$C$3*G1584</f>
        <v>-197.00000000000122</v>
      </c>
      <c r="L1584" s="35">
        <f t="shared" si="267"/>
        <v>571.06100819444316</v>
      </c>
      <c r="M1584" s="22">
        <f t="shared" si="265"/>
        <v>0</v>
      </c>
      <c r="N1584" s="22">
        <f>SUM(M$3:M1584)</f>
        <v>8165649.3787071286</v>
      </c>
      <c r="O1584" s="22">
        <f t="shared" si="268"/>
        <v>2.2682359385297581</v>
      </c>
      <c r="P1584" s="23">
        <f t="shared" si="269"/>
        <v>19431.937084394245</v>
      </c>
      <c r="Q1584" s="23">
        <f>SUMIF(P$3:P1584, "&lt;0")</f>
        <v>-2573098.6554957647</v>
      </c>
      <c r="R1584" s="23">
        <f t="shared" si="270"/>
        <v>0.71474962652660134</v>
      </c>
      <c r="S1584" s="20">
        <f t="shared" si="271"/>
        <v>19431.937084394245</v>
      </c>
      <c r="T1584" s="20">
        <f t="shared" si="272"/>
        <v>19.431937084394246</v>
      </c>
      <c r="U1584" s="20">
        <f>(0.5*'Vehicle Data'!$C$3*(E1584^2-E1583^2))/1000</f>
        <v>-7.4635030864194833</v>
      </c>
      <c r="V1584" s="20">
        <f t="shared" si="274"/>
        <v>2.3766469135798718</v>
      </c>
      <c r="W1584" s="37">
        <f>SUM(V$3:V1584)/3600</f>
        <v>0.3848580109739364</v>
      </c>
      <c r="Y1584" s="3"/>
    </row>
    <row r="1585" spans="1:25" x14ac:dyDescent="0.3">
      <c r="A1585" s="11" t="s">
        <v>21</v>
      </c>
      <c r="B1585" s="11">
        <v>1582</v>
      </c>
      <c r="C1585" s="11">
        <v>105</v>
      </c>
      <c r="D1585" s="15">
        <v>122.1</v>
      </c>
      <c r="E1585" s="30">
        <f t="shared" si="266"/>
        <v>33.916666666666664</v>
      </c>
      <c r="F1585" s="30">
        <f>SUM(E$3:E1585)</f>
        <v>17099.194444444442</v>
      </c>
      <c r="G1585" s="34">
        <f t="shared" si="275"/>
        <v>-0.1388888888888889</v>
      </c>
      <c r="H1585" s="34">
        <f t="shared" si="273"/>
        <v>-2.7777777777777193E-2</v>
      </c>
      <c r="I1585" s="35">
        <f>'Vehicle Data'!$C$8</f>
        <v>185.52672000000001</v>
      </c>
      <c r="J1585" s="35">
        <f>0.5*'Vehicle Data'!$C$4*'Vehicle Data'!$C$9*'Vehicle Data'!$C$6*(Calculations!E1585^2)</f>
        <v>578.73619374999987</v>
      </c>
      <c r="K1585" s="35">
        <f>'Vehicle Data'!$C$3*G1585</f>
        <v>-218.88888888888889</v>
      </c>
      <c r="L1585" s="35">
        <f t="shared" si="267"/>
        <v>545.37402486111091</v>
      </c>
      <c r="M1585" s="22">
        <f t="shared" si="265"/>
        <v>0</v>
      </c>
      <c r="N1585" s="22">
        <f>SUM(M$3:M1585)</f>
        <v>8165649.3787071286</v>
      </c>
      <c r="O1585" s="22">
        <f t="shared" si="268"/>
        <v>2.2682359385297581</v>
      </c>
      <c r="P1585" s="23">
        <f t="shared" si="269"/>
        <v>18497.269009872678</v>
      </c>
      <c r="Q1585" s="23">
        <f>SUMIF(P$3:P1585, "&lt;0")</f>
        <v>-2573098.6554957647</v>
      </c>
      <c r="R1585" s="23">
        <f t="shared" si="270"/>
        <v>0.71474962652660134</v>
      </c>
      <c r="S1585" s="20">
        <f t="shared" si="271"/>
        <v>18497.269009872678</v>
      </c>
      <c r="T1585" s="20">
        <f t="shared" si="272"/>
        <v>18.497269009872678</v>
      </c>
      <c r="U1585" s="20">
        <f>(0.5*'Vehicle Data'!$C$3*(E1585^2-E1584^2))/1000</f>
        <v>-5.9489135802471234</v>
      </c>
      <c r="V1585" s="20">
        <f t="shared" si="274"/>
        <v>0</v>
      </c>
      <c r="W1585" s="37">
        <f>SUM(V$3:V1585)/3600</f>
        <v>0.3848580109739364</v>
      </c>
      <c r="Y1585" s="3"/>
    </row>
    <row r="1586" spans="1:25" x14ac:dyDescent="0.3">
      <c r="A1586" s="11" t="s">
        <v>21</v>
      </c>
      <c r="B1586" s="11">
        <v>1583</v>
      </c>
      <c r="C1586" s="11">
        <v>106</v>
      </c>
      <c r="D1586" s="15">
        <v>121.5</v>
      </c>
      <c r="E1586" s="30">
        <f t="shared" si="266"/>
        <v>33.75</v>
      </c>
      <c r="F1586" s="30">
        <f>SUM(E$3:E1586)</f>
        <v>17132.944444444442</v>
      </c>
      <c r="G1586" s="34">
        <f t="shared" si="275"/>
        <v>-0.18055555555555516</v>
      </c>
      <c r="H1586" s="34">
        <f t="shared" si="273"/>
        <v>-3.472222222222221E-2</v>
      </c>
      <c r="I1586" s="35">
        <f>'Vehicle Data'!$C$8</f>
        <v>185.52672000000001</v>
      </c>
      <c r="J1586" s="35">
        <f>0.5*'Vehicle Data'!$C$4*'Vehicle Data'!$C$9*'Vehicle Data'!$C$6*(Calculations!E1586^2)</f>
        <v>573.06234374999997</v>
      </c>
      <c r="K1586" s="35">
        <f>'Vehicle Data'!$C$3*G1586</f>
        <v>-284.55555555555492</v>
      </c>
      <c r="L1586" s="35">
        <f t="shared" si="267"/>
        <v>474.03350819444501</v>
      </c>
      <c r="M1586" s="22">
        <f t="shared" si="265"/>
        <v>0</v>
      </c>
      <c r="N1586" s="22">
        <f>SUM(M$3:M1586)</f>
        <v>8165649.3787071286</v>
      </c>
      <c r="O1586" s="22">
        <f t="shared" si="268"/>
        <v>2.2682359385297581</v>
      </c>
      <c r="P1586" s="23">
        <f t="shared" si="269"/>
        <v>15998.630901562519</v>
      </c>
      <c r="Q1586" s="23">
        <f>SUMIF(P$3:P1586, "&lt;0")</f>
        <v>-2573098.6554957647</v>
      </c>
      <c r="R1586" s="23">
        <f t="shared" si="270"/>
        <v>0.71474962652660134</v>
      </c>
      <c r="S1586" s="20">
        <f t="shared" si="271"/>
        <v>15998.630901562519</v>
      </c>
      <c r="T1586" s="20">
        <f t="shared" si="272"/>
        <v>15.998630901562519</v>
      </c>
      <c r="U1586" s="20">
        <f>(0.5*'Vehicle Data'!$C$3*(E1586^2-E1585^2))/1000</f>
        <v>-8.8868888888887483</v>
      </c>
      <c r="V1586" s="20">
        <f t="shared" si="274"/>
        <v>2.3503802469132999</v>
      </c>
      <c r="W1586" s="37">
        <f>SUM(V$3:V1586)/3600</f>
        <v>0.38551089437585673</v>
      </c>
      <c r="Y1586" s="3"/>
    </row>
    <row r="1587" spans="1:25" x14ac:dyDescent="0.3">
      <c r="A1587" s="11" t="s">
        <v>21</v>
      </c>
      <c r="B1587" s="11">
        <v>1584</v>
      </c>
      <c r="C1587" s="11">
        <v>107</v>
      </c>
      <c r="D1587" s="15">
        <v>120.8</v>
      </c>
      <c r="E1587" s="30">
        <f t="shared" si="266"/>
        <v>33.555555555555557</v>
      </c>
      <c r="F1587" s="30">
        <f>SUM(E$3:E1587)</f>
        <v>17166.499999999996</v>
      </c>
      <c r="G1587" s="34">
        <f t="shared" si="275"/>
        <v>-0.20833333333333331</v>
      </c>
      <c r="H1587" s="34">
        <f t="shared" si="273"/>
        <v>-2.7777777777778165E-2</v>
      </c>
      <c r="I1587" s="35">
        <f>'Vehicle Data'!$C$8</f>
        <v>185.52672000000001</v>
      </c>
      <c r="J1587" s="35">
        <f>0.5*'Vehicle Data'!$C$4*'Vehicle Data'!$C$9*'Vehicle Data'!$C$6*(Calculations!E1587^2)</f>
        <v>566.47817777777789</v>
      </c>
      <c r="K1587" s="35">
        <f>'Vehicle Data'!$C$3*G1587</f>
        <v>-328.33333333333331</v>
      </c>
      <c r="L1587" s="35">
        <f t="shared" si="267"/>
        <v>423.67156444444453</v>
      </c>
      <c r="M1587" s="22">
        <f t="shared" si="265"/>
        <v>0</v>
      </c>
      <c r="N1587" s="22">
        <f>SUM(M$3:M1587)</f>
        <v>8165649.3787071286</v>
      </c>
      <c r="O1587" s="22">
        <f t="shared" si="268"/>
        <v>2.2682359385297581</v>
      </c>
      <c r="P1587" s="23">
        <f t="shared" si="269"/>
        <v>14216.534718024695</v>
      </c>
      <c r="Q1587" s="23">
        <f>SUMIF(P$3:P1587, "&lt;0")</f>
        <v>-2573098.6554957647</v>
      </c>
      <c r="R1587" s="23">
        <f t="shared" si="270"/>
        <v>0.71474962652660134</v>
      </c>
      <c r="S1587" s="20">
        <f t="shared" si="271"/>
        <v>14216.534718024695</v>
      </c>
      <c r="T1587" s="20">
        <f t="shared" si="272"/>
        <v>14.216534718024695</v>
      </c>
      <c r="U1587" s="20">
        <f>(0.5*'Vehicle Data'!$C$3*(E1587^2-E1586^2))/1000</f>
        <v>-10.312706790123293</v>
      </c>
      <c r="V1587" s="20">
        <f t="shared" si="274"/>
        <v>1.1406543209876361</v>
      </c>
      <c r="W1587" s="37">
        <f>SUM(V$3:V1587)/3600</f>
        <v>0.3858277427983533</v>
      </c>
      <c r="Y1587" s="3"/>
    </row>
    <row r="1588" spans="1:25" x14ac:dyDescent="0.3">
      <c r="A1588" s="11" t="s">
        <v>21</v>
      </c>
      <c r="B1588" s="11">
        <v>1585</v>
      </c>
      <c r="C1588" s="11">
        <v>108</v>
      </c>
      <c r="D1588" s="15">
        <v>120</v>
      </c>
      <c r="E1588" s="30">
        <f t="shared" si="266"/>
        <v>33.333333333333336</v>
      </c>
      <c r="F1588" s="30">
        <f>SUM(E$3:E1588)</f>
        <v>17199.833333333328</v>
      </c>
      <c r="G1588" s="34">
        <f t="shared" si="275"/>
        <v>-0.23611111111111149</v>
      </c>
      <c r="H1588" s="34">
        <f t="shared" si="273"/>
        <v>-2.7777777777778179E-2</v>
      </c>
      <c r="I1588" s="35">
        <f>'Vehicle Data'!$C$8</f>
        <v>185.52672000000001</v>
      </c>
      <c r="J1588" s="35">
        <f>0.5*'Vehicle Data'!$C$4*'Vehicle Data'!$C$9*'Vehicle Data'!$C$6*(Calculations!E1588^2)</f>
        <v>559.00000000000011</v>
      </c>
      <c r="K1588" s="35">
        <f>'Vehicle Data'!$C$3*G1588</f>
        <v>-372.11111111111171</v>
      </c>
      <c r="L1588" s="35">
        <f t="shared" si="267"/>
        <v>372.41560888888836</v>
      </c>
      <c r="M1588" s="22">
        <f t="shared" si="265"/>
        <v>0</v>
      </c>
      <c r="N1588" s="22">
        <f>SUM(M$3:M1588)</f>
        <v>8165649.3787071286</v>
      </c>
      <c r="O1588" s="22">
        <f t="shared" si="268"/>
        <v>2.2682359385297581</v>
      </c>
      <c r="P1588" s="23">
        <f t="shared" si="269"/>
        <v>12413.853629629613</v>
      </c>
      <c r="Q1588" s="23">
        <f>SUMIF(P$3:P1588, "&lt;0")</f>
        <v>-2573098.6554957647</v>
      </c>
      <c r="R1588" s="23">
        <f t="shared" si="270"/>
        <v>0.71474962652660134</v>
      </c>
      <c r="S1588" s="20">
        <f t="shared" si="271"/>
        <v>12413.853629629613</v>
      </c>
      <c r="T1588" s="20">
        <f t="shared" si="272"/>
        <v>12.413853629629614</v>
      </c>
      <c r="U1588" s="20">
        <f>(0.5*'Vehicle Data'!$C$3*(E1588^2-E1587^2))/1000</f>
        <v>-11.712987654320992</v>
      </c>
      <c r="V1588" s="20">
        <f t="shared" si="274"/>
        <v>1.1202246913581591</v>
      </c>
      <c r="W1588" s="37">
        <f>SUM(V$3:V1588)/3600</f>
        <v>0.38613891632373054</v>
      </c>
      <c r="Y1588" s="3"/>
    </row>
    <row r="1589" spans="1:25" x14ac:dyDescent="0.3">
      <c r="A1589" s="11" t="s">
        <v>21</v>
      </c>
      <c r="B1589" s="11">
        <v>1586</v>
      </c>
      <c r="C1589" s="11">
        <v>109</v>
      </c>
      <c r="D1589" s="15">
        <v>119.1</v>
      </c>
      <c r="E1589" s="30">
        <f t="shared" si="266"/>
        <v>33.083333333333329</v>
      </c>
      <c r="F1589" s="30">
        <f>SUM(E$3:E1589)</f>
        <v>17232.916666666661</v>
      </c>
      <c r="G1589" s="34">
        <f t="shared" si="275"/>
        <v>-0.26388888888888967</v>
      </c>
      <c r="H1589" s="34">
        <f t="shared" si="273"/>
        <v>-2.0833333333333148E-2</v>
      </c>
      <c r="I1589" s="35">
        <f>'Vehicle Data'!$C$8</f>
        <v>185.52672000000001</v>
      </c>
      <c r="J1589" s="35">
        <f>0.5*'Vehicle Data'!$C$4*'Vehicle Data'!$C$9*'Vehicle Data'!$C$6*(Calculations!E1589^2)</f>
        <v>550.64644374999978</v>
      </c>
      <c r="K1589" s="35">
        <f>'Vehicle Data'!$C$3*G1589</f>
        <v>-415.88888888889011</v>
      </c>
      <c r="L1589" s="35">
        <f t="shared" si="267"/>
        <v>320.28427486110962</v>
      </c>
      <c r="M1589" s="22">
        <f t="shared" si="265"/>
        <v>0</v>
      </c>
      <c r="N1589" s="22">
        <f>SUM(M$3:M1589)</f>
        <v>8165649.3787071286</v>
      </c>
      <c r="O1589" s="22">
        <f t="shared" si="268"/>
        <v>2.2682359385297581</v>
      </c>
      <c r="P1589" s="23">
        <f t="shared" si="269"/>
        <v>10596.071426655042</v>
      </c>
      <c r="Q1589" s="23">
        <f>SUMIF(P$3:P1589, "&lt;0")</f>
        <v>-2573098.6554957647</v>
      </c>
      <c r="R1589" s="23">
        <f t="shared" si="270"/>
        <v>0.71474962652660134</v>
      </c>
      <c r="S1589" s="20">
        <f t="shared" si="271"/>
        <v>10596.071426655042</v>
      </c>
      <c r="T1589" s="20">
        <f t="shared" si="272"/>
        <v>10.596071426655042</v>
      </c>
      <c r="U1589" s="20">
        <f>(0.5*'Vehicle Data'!$C$3*(E1589^2-E1588^2))/1000</f>
        <v>-13.08408333333375</v>
      </c>
      <c r="V1589" s="20">
        <f t="shared" si="274"/>
        <v>1.0968765432102061</v>
      </c>
      <c r="W1589" s="37">
        <f>SUM(V$3:V1589)/3600</f>
        <v>0.38644360425239999</v>
      </c>
      <c r="Y1589" s="3"/>
    </row>
    <row r="1590" spans="1:25" x14ac:dyDescent="0.3">
      <c r="A1590" s="11" t="s">
        <v>21</v>
      </c>
      <c r="B1590" s="11">
        <v>1587</v>
      </c>
      <c r="C1590" s="11">
        <v>110</v>
      </c>
      <c r="D1590" s="15">
        <v>118.1</v>
      </c>
      <c r="E1590" s="30">
        <f t="shared" si="266"/>
        <v>32.80555555555555</v>
      </c>
      <c r="F1590" s="30">
        <f>SUM(E$3:E1590)</f>
        <v>17265.722222222215</v>
      </c>
      <c r="G1590" s="34">
        <f t="shared" si="275"/>
        <v>-0.27777777777777779</v>
      </c>
      <c r="H1590" s="34">
        <f t="shared" si="273"/>
        <v>9.9920072216264089E-16</v>
      </c>
      <c r="I1590" s="35">
        <f>'Vehicle Data'!$C$8</f>
        <v>185.52672000000001</v>
      </c>
      <c r="J1590" s="35">
        <f>0.5*'Vehicle Data'!$C$4*'Vehicle Data'!$C$9*'Vehicle Data'!$C$6*(Calculations!E1590^2)</f>
        <v>541.43847152777755</v>
      </c>
      <c r="K1590" s="35">
        <f>'Vehicle Data'!$C$3*G1590</f>
        <v>-437.77777777777777</v>
      </c>
      <c r="L1590" s="35">
        <f t="shared" si="267"/>
        <v>289.18741374999973</v>
      </c>
      <c r="M1590" s="22">
        <f t="shared" si="265"/>
        <v>0</v>
      </c>
      <c r="N1590" s="22">
        <f>SUM(M$3:M1590)</f>
        <v>8165649.3787071286</v>
      </c>
      <c r="O1590" s="22">
        <f t="shared" si="268"/>
        <v>2.2682359385297581</v>
      </c>
      <c r="P1590" s="23">
        <f t="shared" si="269"/>
        <v>9486.9537677430453</v>
      </c>
      <c r="Q1590" s="23">
        <f>SUMIF(P$3:P1590, "&lt;0")</f>
        <v>-2573098.6554957647</v>
      </c>
      <c r="R1590" s="23">
        <f t="shared" si="270"/>
        <v>0.71474962652660134</v>
      </c>
      <c r="S1590" s="20">
        <f t="shared" si="271"/>
        <v>9486.9537677430453</v>
      </c>
      <c r="T1590" s="20">
        <f t="shared" si="272"/>
        <v>9.4869537677430458</v>
      </c>
      <c r="U1590" s="20">
        <f>(0.5*'Vehicle Data'!$C$3*(E1590^2-E1589^2))/1000</f>
        <v>-14.4223456790124</v>
      </c>
      <c r="V1590" s="20">
        <f t="shared" si="274"/>
        <v>1.0706098765429204</v>
      </c>
      <c r="W1590" s="37">
        <f>SUM(V$3:V1590)/3600</f>
        <v>0.38674099588477306</v>
      </c>
      <c r="Y1590" s="3"/>
    </row>
    <row r="1591" spans="1:25" x14ac:dyDescent="0.3">
      <c r="A1591" s="11" t="s">
        <v>21</v>
      </c>
      <c r="B1591" s="11">
        <v>1588</v>
      </c>
      <c r="C1591" s="11">
        <v>111</v>
      </c>
      <c r="D1591" s="15">
        <v>117.1</v>
      </c>
      <c r="E1591" s="30">
        <f t="shared" si="266"/>
        <v>32.527777777777779</v>
      </c>
      <c r="F1591" s="30">
        <f>SUM(E$3:E1591)</f>
        <v>17298.249999999993</v>
      </c>
      <c r="G1591" s="34">
        <f t="shared" si="275"/>
        <v>-0.26388888888888767</v>
      </c>
      <c r="H1591" s="34">
        <f t="shared" si="273"/>
        <v>2.7777777777778179E-2</v>
      </c>
      <c r="I1591" s="35">
        <f>'Vehicle Data'!$C$8</f>
        <v>185.52672000000001</v>
      </c>
      <c r="J1591" s="35">
        <f>0.5*'Vehicle Data'!$C$4*'Vehicle Data'!$C$9*'Vehicle Data'!$C$6*(Calculations!E1591^2)</f>
        <v>532.30813819444438</v>
      </c>
      <c r="K1591" s="35">
        <f>'Vehicle Data'!$C$3*G1591</f>
        <v>-415.88888888888698</v>
      </c>
      <c r="L1591" s="35">
        <f t="shared" si="267"/>
        <v>301.94596930555747</v>
      </c>
      <c r="M1591" s="22">
        <f t="shared" si="265"/>
        <v>0</v>
      </c>
      <c r="N1591" s="22">
        <f>SUM(M$3:M1591)</f>
        <v>8165649.3787071286</v>
      </c>
      <c r="O1591" s="22">
        <f t="shared" si="268"/>
        <v>2.2682359385297581</v>
      </c>
      <c r="P1591" s="23">
        <f t="shared" si="269"/>
        <v>9821.6313904668841</v>
      </c>
      <c r="Q1591" s="23">
        <f>SUMIF(P$3:P1591, "&lt;0")</f>
        <v>-2573098.6554957647</v>
      </c>
      <c r="R1591" s="23">
        <f t="shared" si="270"/>
        <v>0.71474962652660134</v>
      </c>
      <c r="S1591" s="20">
        <f t="shared" si="271"/>
        <v>9821.6313904668841</v>
      </c>
      <c r="T1591" s="20">
        <f t="shared" si="272"/>
        <v>9.8216313904668837</v>
      </c>
      <c r="U1591" s="20">
        <f>(0.5*'Vehicle Data'!$C$3*(E1591^2-E1590^2))/1000</f>
        <v>-14.300740740740475</v>
      </c>
      <c r="V1591" s="20">
        <f t="shared" si="274"/>
        <v>0</v>
      </c>
      <c r="W1591" s="37">
        <f>SUM(V$3:V1591)/3600</f>
        <v>0.38674099588477306</v>
      </c>
      <c r="Y1591" s="3"/>
    </row>
    <row r="1592" spans="1:25" x14ac:dyDescent="0.3">
      <c r="A1592" s="11" t="s">
        <v>21</v>
      </c>
      <c r="B1592" s="11">
        <v>1589</v>
      </c>
      <c r="C1592" s="11">
        <v>112</v>
      </c>
      <c r="D1592" s="15">
        <v>116.2</v>
      </c>
      <c r="E1592" s="30">
        <f t="shared" si="266"/>
        <v>32.277777777777779</v>
      </c>
      <c r="F1592" s="30">
        <f>SUM(E$3:E1592)</f>
        <v>17330.52777777777</v>
      </c>
      <c r="G1592" s="34">
        <f t="shared" si="275"/>
        <v>-0.22222222222222143</v>
      </c>
      <c r="H1592" s="34">
        <f t="shared" si="273"/>
        <v>4.1666666666666255E-2</v>
      </c>
      <c r="I1592" s="35">
        <f>'Vehicle Data'!$C$8</f>
        <v>185.52672000000001</v>
      </c>
      <c r="J1592" s="35">
        <f>0.5*'Vehicle Data'!$C$4*'Vehicle Data'!$C$9*'Vehicle Data'!$C$6*(Calculations!E1592^2)</f>
        <v>524.15721944444454</v>
      </c>
      <c r="K1592" s="35">
        <f>'Vehicle Data'!$C$3*G1592</f>
        <v>-350.22222222222098</v>
      </c>
      <c r="L1592" s="35">
        <f t="shared" si="267"/>
        <v>359.46171722222363</v>
      </c>
      <c r="M1592" s="22">
        <f t="shared" si="265"/>
        <v>0</v>
      </c>
      <c r="N1592" s="22">
        <f>SUM(M$3:M1592)</f>
        <v>8165649.3787071286</v>
      </c>
      <c r="O1592" s="22">
        <f t="shared" si="268"/>
        <v>2.2682359385297581</v>
      </c>
      <c r="P1592" s="23">
        <f t="shared" si="269"/>
        <v>11602.62542811733</v>
      </c>
      <c r="Q1592" s="23">
        <f>SUMIF(P$3:P1592, "&lt;0")</f>
        <v>-2573098.6554957647</v>
      </c>
      <c r="R1592" s="23">
        <f t="shared" si="270"/>
        <v>0.71474962652660134</v>
      </c>
      <c r="S1592" s="20">
        <f t="shared" si="271"/>
        <v>11602.62542811733</v>
      </c>
      <c r="T1592" s="20">
        <f t="shared" si="272"/>
        <v>11.60262542811733</v>
      </c>
      <c r="U1592" s="20">
        <f>(0.5*'Vehicle Data'!$C$3*(E1592^2-E1591^2))/1000</f>
        <v>-12.766694444444285</v>
      </c>
      <c r="V1592" s="20">
        <f t="shared" si="274"/>
        <v>0</v>
      </c>
      <c r="W1592" s="37">
        <f>SUM(V$3:V1592)/3600</f>
        <v>0.38674099588477306</v>
      </c>
      <c r="Y1592" s="3"/>
    </row>
    <row r="1593" spans="1:25" x14ac:dyDescent="0.3">
      <c r="A1593" s="11" t="s">
        <v>21</v>
      </c>
      <c r="B1593" s="11">
        <v>1590</v>
      </c>
      <c r="C1593" s="11">
        <v>113</v>
      </c>
      <c r="D1593" s="15">
        <v>115.5</v>
      </c>
      <c r="E1593" s="30">
        <f t="shared" si="266"/>
        <v>32.083333333333336</v>
      </c>
      <c r="F1593" s="30">
        <f>SUM(E$3:E1593)</f>
        <v>17362.611111111102</v>
      </c>
      <c r="G1593" s="34">
        <f t="shared" si="275"/>
        <v>-0.18055555555555516</v>
      </c>
      <c r="H1593" s="34">
        <f t="shared" si="273"/>
        <v>4.1666666666666269E-2</v>
      </c>
      <c r="I1593" s="35">
        <f>'Vehicle Data'!$C$8</f>
        <v>185.52672000000001</v>
      </c>
      <c r="J1593" s="35">
        <f>0.5*'Vehicle Data'!$C$4*'Vehicle Data'!$C$9*'Vehicle Data'!$C$6*(Calculations!E1593^2)</f>
        <v>517.86109375000001</v>
      </c>
      <c r="K1593" s="35">
        <f>'Vehicle Data'!$C$3*G1593</f>
        <v>-284.55555555555492</v>
      </c>
      <c r="L1593" s="35">
        <f t="shared" si="267"/>
        <v>418.83225819444516</v>
      </c>
      <c r="M1593" s="22">
        <f t="shared" si="265"/>
        <v>0</v>
      </c>
      <c r="N1593" s="22">
        <f>SUM(M$3:M1593)</f>
        <v>8165649.3787071286</v>
      </c>
      <c r="O1593" s="22">
        <f t="shared" si="268"/>
        <v>2.2682359385297581</v>
      </c>
      <c r="P1593" s="23">
        <f t="shared" si="269"/>
        <v>13437.534950405117</v>
      </c>
      <c r="Q1593" s="23">
        <f>SUMIF(P$3:P1593, "&lt;0")</f>
        <v>-2573098.6554957647</v>
      </c>
      <c r="R1593" s="23">
        <f t="shared" si="270"/>
        <v>0.71474962652660134</v>
      </c>
      <c r="S1593" s="20">
        <f t="shared" si="271"/>
        <v>13437.534950405117</v>
      </c>
      <c r="T1593" s="20">
        <f t="shared" si="272"/>
        <v>13.437534950405118</v>
      </c>
      <c r="U1593" s="20">
        <f>(0.5*'Vehicle Data'!$C$3*(E1593^2-E1592^2))/1000</f>
        <v>-9.8615524691358729</v>
      </c>
      <c r="V1593" s="20">
        <f t="shared" si="274"/>
        <v>0</v>
      </c>
      <c r="W1593" s="37">
        <f>SUM(V$3:V1593)/3600</f>
        <v>0.38674099588477306</v>
      </c>
      <c r="Y1593" s="3"/>
    </row>
    <row r="1594" spans="1:25" x14ac:dyDescent="0.3">
      <c r="A1594" s="11" t="s">
        <v>21</v>
      </c>
      <c r="B1594" s="11">
        <v>1591</v>
      </c>
      <c r="C1594" s="11">
        <v>114</v>
      </c>
      <c r="D1594" s="15">
        <v>114.9</v>
      </c>
      <c r="E1594" s="30">
        <f t="shared" si="266"/>
        <v>31.916666666666668</v>
      </c>
      <c r="F1594" s="30">
        <f>SUM(E$3:E1594)</f>
        <v>17394.52777777777</v>
      </c>
      <c r="G1594" s="34">
        <f t="shared" si="275"/>
        <v>-0.1388888888888889</v>
      </c>
      <c r="H1594" s="34">
        <f t="shared" si="273"/>
        <v>3.4722222222221238E-2</v>
      </c>
      <c r="I1594" s="35">
        <f>'Vehicle Data'!$C$8</f>
        <v>185.52672000000001</v>
      </c>
      <c r="J1594" s="35">
        <f>0.5*'Vehicle Data'!$C$4*'Vehicle Data'!$C$9*'Vehicle Data'!$C$6*(Calculations!E1594^2)</f>
        <v>512.49469375000001</v>
      </c>
      <c r="K1594" s="35">
        <f>'Vehicle Data'!$C$3*G1594</f>
        <v>-218.88888888888889</v>
      </c>
      <c r="L1594" s="35">
        <f t="shared" si="267"/>
        <v>479.13252486111105</v>
      </c>
      <c r="M1594" s="22">
        <f t="shared" si="265"/>
        <v>0</v>
      </c>
      <c r="N1594" s="22">
        <f>SUM(M$3:M1594)</f>
        <v>8165649.3787071286</v>
      </c>
      <c r="O1594" s="22">
        <f t="shared" si="268"/>
        <v>2.2682359385297581</v>
      </c>
      <c r="P1594" s="23">
        <f t="shared" si="269"/>
        <v>15292.313085150461</v>
      </c>
      <c r="Q1594" s="23">
        <f>SUMIF(P$3:P1594, "&lt;0")</f>
        <v>-2573098.6554957647</v>
      </c>
      <c r="R1594" s="23">
        <f t="shared" si="270"/>
        <v>0.71474962652660134</v>
      </c>
      <c r="S1594" s="20">
        <f t="shared" si="271"/>
        <v>15292.313085150461</v>
      </c>
      <c r="T1594" s="20">
        <f t="shared" si="272"/>
        <v>15.292313085150461</v>
      </c>
      <c r="U1594" s="20">
        <f>(0.5*'Vehicle Data'!$C$3*(E1594^2-E1593^2))/1000</f>
        <v>-8.4053333333333029</v>
      </c>
      <c r="V1594" s="20">
        <f t="shared" si="274"/>
        <v>0</v>
      </c>
      <c r="W1594" s="37">
        <f>SUM(V$3:V1594)/3600</f>
        <v>0.38674099588477306</v>
      </c>
      <c r="Y1594" s="3"/>
    </row>
    <row r="1595" spans="1:25" x14ac:dyDescent="0.3">
      <c r="A1595" s="11" t="s">
        <v>21</v>
      </c>
      <c r="B1595" s="11">
        <v>1592</v>
      </c>
      <c r="C1595" s="11">
        <v>115</v>
      </c>
      <c r="D1595" s="15">
        <v>114.5</v>
      </c>
      <c r="E1595" s="30">
        <f t="shared" si="266"/>
        <v>31.805555555555554</v>
      </c>
      <c r="F1595" s="30">
        <f>SUM(E$3:E1595)</f>
        <v>17426.333333333325</v>
      </c>
      <c r="G1595" s="34">
        <f t="shared" si="275"/>
        <v>-0.11111111111111269</v>
      </c>
      <c r="H1595" s="34">
        <f t="shared" si="273"/>
        <v>2.7777777777778179E-2</v>
      </c>
      <c r="I1595" s="35">
        <f>'Vehicle Data'!$C$8</f>
        <v>185.52672000000001</v>
      </c>
      <c r="J1595" s="35">
        <f>0.5*'Vehicle Data'!$C$4*'Vehicle Data'!$C$9*'Vehicle Data'!$C$6*(Calculations!E1595^2)</f>
        <v>508.93262152777771</v>
      </c>
      <c r="K1595" s="35">
        <f>'Vehicle Data'!$C$3*G1595</f>
        <v>-175.11111111111359</v>
      </c>
      <c r="L1595" s="35">
        <f t="shared" si="267"/>
        <v>519.34823041666414</v>
      </c>
      <c r="M1595" s="22">
        <f t="shared" si="265"/>
        <v>0</v>
      </c>
      <c r="N1595" s="22">
        <f>SUM(M$3:M1595)</f>
        <v>8165649.3787071286</v>
      </c>
      <c r="O1595" s="22">
        <f t="shared" si="268"/>
        <v>2.2682359385297581</v>
      </c>
      <c r="P1595" s="23">
        <f t="shared" si="269"/>
        <v>16518.158995196678</v>
      </c>
      <c r="Q1595" s="23">
        <f>SUMIF(P$3:P1595, "&lt;0")</f>
        <v>-2573098.6554957647</v>
      </c>
      <c r="R1595" s="23">
        <f t="shared" si="270"/>
        <v>0.71474962652660134</v>
      </c>
      <c r="S1595" s="20">
        <f t="shared" si="271"/>
        <v>16518.158995196678</v>
      </c>
      <c r="T1595" s="20">
        <f t="shared" si="272"/>
        <v>16.518158995196679</v>
      </c>
      <c r="U1595" s="20">
        <f>(0.5*'Vehicle Data'!$C$3*(E1595^2-E1594^2))/1000</f>
        <v>-5.5792345679014197</v>
      </c>
      <c r="V1595" s="20">
        <f t="shared" si="274"/>
        <v>0</v>
      </c>
      <c r="W1595" s="37">
        <f>SUM(V$3:V1595)/3600</f>
        <v>0.38674099588477306</v>
      </c>
      <c r="Y1595" s="3"/>
    </row>
    <row r="1596" spans="1:25" x14ac:dyDescent="0.3">
      <c r="A1596" s="11" t="s">
        <v>21</v>
      </c>
      <c r="B1596" s="11">
        <v>1593</v>
      </c>
      <c r="C1596" s="11">
        <v>116</v>
      </c>
      <c r="D1596" s="15">
        <v>114.1</v>
      </c>
      <c r="E1596" s="30">
        <f t="shared" si="266"/>
        <v>31.694444444444443</v>
      </c>
      <c r="F1596" s="30">
        <f>SUM(E$3:E1596)</f>
        <v>17458.02777777777</v>
      </c>
      <c r="G1596" s="34">
        <f t="shared" si="275"/>
        <v>-8.3333333333332538E-2</v>
      </c>
      <c r="H1596" s="34">
        <f t="shared" si="273"/>
        <v>2.7777777777779157E-2</v>
      </c>
      <c r="I1596" s="35">
        <f>'Vehicle Data'!$C$8</f>
        <v>185.52672000000001</v>
      </c>
      <c r="J1596" s="35">
        <f>0.5*'Vehicle Data'!$C$4*'Vehicle Data'!$C$9*'Vehicle Data'!$C$6*(Calculations!E1596^2)</f>
        <v>505.38297152777773</v>
      </c>
      <c r="K1596" s="35">
        <f>'Vehicle Data'!$C$3*G1596</f>
        <v>-131.33333333333209</v>
      </c>
      <c r="L1596" s="35">
        <f t="shared" si="267"/>
        <v>559.57635819444567</v>
      </c>
      <c r="M1596" s="22">
        <f t="shared" si="265"/>
        <v>0</v>
      </c>
      <c r="N1596" s="22">
        <f>SUM(M$3:M1596)</f>
        <v>8165649.3787071286</v>
      </c>
      <c r="O1596" s="22">
        <f t="shared" si="268"/>
        <v>2.2682359385297581</v>
      </c>
      <c r="P1596" s="23">
        <f t="shared" si="269"/>
        <v>17735.461797218402</v>
      </c>
      <c r="Q1596" s="23">
        <f>SUMIF(P$3:P1596, "&lt;0")</f>
        <v>-2573098.6554957647</v>
      </c>
      <c r="R1596" s="23">
        <f t="shared" si="270"/>
        <v>0.71474962652660134</v>
      </c>
      <c r="S1596" s="20">
        <f t="shared" si="271"/>
        <v>17735.461797218402</v>
      </c>
      <c r="T1596" s="20">
        <f t="shared" si="272"/>
        <v>17.735461797218402</v>
      </c>
      <c r="U1596" s="20">
        <f>(0.5*'Vehicle Data'!$C$3*(E1596^2-E1595^2))/1000</f>
        <v>-5.5597777777777679</v>
      </c>
      <c r="V1596" s="20">
        <f t="shared" si="274"/>
        <v>0</v>
      </c>
      <c r="W1596" s="37">
        <f>SUM(V$3:V1596)/3600</f>
        <v>0.38674099588477306</v>
      </c>
      <c r="Y1596" s="3"/>
    </row>
    <row r="1597" spans="1:25" x14ac:dyDescent="0.3">
      <c r="A1597" s="11" t="s">
        <v>21</v>
      </c>
      <c r="B1597" s="11">
        <v>1594</v>
      </c>
      <c r="C1597" s="11">
        <v>117</v>
      </c>
      <c r="D1597" s="15">
        <v>113.9</v>
      </c>
      <c r="E1597" s="30">
        <f t="shared" si="266"/>
        <v>31.638888888888889</v>
      </c>
      <c r="F1597" s="30">
        <f>SUM(E$3:E1597)</f>
        <v>17489.666666666661</v>
      </c>
      <c r="G1597" s="34">
        <f t="shared" si="275"/>
        <v>-5.5555555555554373E-2</v>
      </c>
      <c r="H1597" s="34">
        <f t="shared" si="273"/>
        <v>-9.9226182825873366E-16</v>
      </c>
      <c r="I1597" s="35">
        <f>'Vehicle Data'!$C$8</f>
        <v>185.52672000000001</v>
      </c>
      <c r="J1597" s="35">
        <f>0.5*'Vehicle Data'!$C$4*'Vehicle Data'!$C$9*'Vehicle Data'!$C$6*(Calculations!E1597^2)</f>
        <v>503.6128048611111</v>
      </c>
      <c r="K1597" s="35">
        <f>'Vehicle Data'!$C$3*G1597</f>
        <v>-87.555555555553696</v>
      </c>
      <c r="L1597" s="35">
        <f t="shared" si="267"/>
        <v>601.58396930555739</v>
      </c>
      <c r="M1597" s="22">
        <f t="shared" si="265"/>
        <v>0</v>
      </c>
      <c r="N1597" s="22">
        <f>SUM(M$3:M1597)</f>
        <v>8165649.3787071286</v>
      </c>
      <c r="O1597" s="22">
        <f t="shared" si="268"/>
        <v>2.2682359385297581</v>
      </c>
      <c r="P1597" s="23">
        <f t="shared" si="269"/>
        <v>19033.448362195275</v>
      </c>
      <c r="Q1597" s="23">
        <f>SUMIF(P$3:P1597, "&lt;0")</f>
        <v>-2573098.6554957647</v>
      </c>
      <c r="R1597" s="23">
        <f t="shared" si="270"/>
        <v>0.71474962652660134</v>
      </c>
      <c r="S1597" s="20">
        <f t="shared" si="271"/>
        <v>19033.448362195275</v>
      </c>
      <c r="T1597" s="20">
        <f t="shared" si="272"/>
        <v>19.033448362195276</v>
      </c>
      <c r="U1597" s="20">
        <f>(0.5*'Vehicle Data'!$C$3*(E1597^2-E1596^2))/1000</f>
        <v>-2.7725925925924697</v>
      </c>
      <c r="V1597" s="20">
        <f t="shared" si="274"/>
        <v>0</v>
      </c>
      <c r="W1597" s="37">
        <f>SUM(V$3:V1597)/3600</f>
        <v>0.38674099588477306</v>
      </c>
      <c r="Y1597" s="3"/>
    </row>
    <row r="1598" spans="1:25" x14ac:dyDescent="0.3">
      <c r="A1598" s="11" t="s">
        <v>21</v>
      </c>
      <c r="B1598" s="11">
        <v>1595</v>
      </c>
      <c r="C1598" s="11">
        <v>118</v>
      </c>
      <c r="D1598" s="15">
        <v>113.7</v>
      </c>
      <c r="E1598" s="30">
        <f t="shared" si="266"/>
        <v>31.583333333333332</v>
      </c>
      <c r="F1598" s="30">
        <f>SUM(E$3:E1598)</f>
        <v>17521.249999999993</v>
      </c>
      <c r="G1598" s="34">
        <f t="shared" si="275"/>
        <v>-8.3333333333334522E-2</v>
      </c>
      <c r="H1598" s="34">
        <f t="shared" si="273"/>
        <v>-2.7777777777778172E-2</v>
      </c>
      <c r="I1598" s="35">
        <f>'Vehicle Data'!$C$8</f>
        <v>185.52672000000001</v>
      </c>
      <c r="J1598" s="35">
        <f>0.5*'Vehicle Data'!$C$4*'Vehicle Data'!$C$9*'Vehicle Data'!$C$6*(Calculations!E1598^2)</f>
        <v>501.84574374999994</v>
      </c>
      <c r="K1598" s="35">
        <f>'Vehicle Data'!$C$3*G1598</f>
        <v>-131.33333333333522</v>
      </c>
      <c r="L1598" s="35">
        <f t="shared" si="267"/>
        <v>556.03913041666476</v>
      </c>
      <c r="M1598" s="22">
        <f t="shared" si="265"/>
        <v>0</v>
      </c>
      <c r="N1598" s="22">
        <f>SUM(M$3:M1598)</f>
        <v>8165649.3787071286</v>
      </c>
      <c r="O1598" s="22">
        <f t="shared" si="268"/>
        <v>2.2682359385297581</v>
      </c>
      <c r="P1598" s="23">
        <f t="shared" si="269"/>
        <v>17561.569202326329</v>
      </c>
      <c r="Q1598" s="23">
        <f>SUMIF(P$3:P1598, "&lt;0")</f>
        <v>-2573098.6554957647</v>
      </c>
      <c r="R1598" s="23">
        <f t="shared" si="270"/>
        <v>0.71474962652660134</v>
      </c>
      <c r="S1598" s="20">
        <f t="shared" si="271"/>
        <v>17561.569202326329</v>
      </c>
      <c r="T1598" s="20">
        <f t="shared" si="272"/>
        <v>17.561569202326329</v>
      </c>
      <c r="U1598" s="20">
        <f>(0.5*'Vehicle Data'!$C$3*(E1598^2-E1597^2))/1000</f>
        <v>-2.7677283950618259</v>
      </c>
      <c r="V1598" s="20">
        <f t="shared" si="274"/>
        <v>0</v>
      </c>
      <c r="W1598" s="37">
        <f>SUM(V$3:V1598)/3600</f>
        <v>0.38674099588477306</v>
      </c>
      <c r="Y1598" s="3"/>
    </row>
    <row r="1599" spans="1:25" x14ac:dyDescent="0.3">
      <c r="A1599" s="11" t="s">
        <v>21</v>
      </c>
      <c r="B1599" s="11">
        <v>1596</v>
      </c>
      <c r="C1599" s="11">
        <v>119</v>
      </c>
      <c r="D1599" s="15">
        <v>113.3</v>
      </c>
      <c r="E1599" s="30">
        <f t="shared" si="266"/>
        <v>31.472222222222221</v>
      </c>
      <c r="F1599" s="30">
        <f>SUM(E$3:E1599)</f>
        <v>17552.722222222215</v>
      </c>
      <c r="G1599" s="34">
        <f t="shared" si="275"/>
        <v>-0.11111111111111072</v>
      </c>
      <c r="H1599" s="34">
        <f t="shared" si="273"/>
        <v>-3.4722222222221232E-2</v>
      </c>
      <c r="I1599" s="35">
        <f>'Vehicle Data'!$C$8</f>
        <v>185.52672000000001</v>
      </c>
      <c r="J1599" s="35">
        <f>0.5*'Vehicle Data'!$C$4*'Vehicle Data'!$C$9*'Vehicle Data'!$C$6*(Calculations!E1599^2)</f>
        <v>498.32093819444441</v>
      </c>
      <c r="K1599" s="35">
        <f>'Vehicle Data'!$C$3*G1599</f>
        <v>-175.11111111111049</v>
      </c>
      <c r="L1599" s="35">
        <f t="shared" si="267"/>
        <v>508.7365470833339</v>
      </c>
      <c r="M1599" s="22">
        <f t="shared" si="265"/>
        <v>0</v>
      </c>
      <c r="N1599" s="22">
        <f>SUM(M$3:M1599)</f>
        <v>8165649.3787071286</v>
      </c>
      <c r="O1599" s="22">
        <f t="shared" si="268"/>
        <v>2.2682359385297581</v>
      </c>
      <c r="P1599" s="23">
        <f t="shared" si="269"/>
        <v>16011.069662372704</v>
      </c>
      <c r="Q1599" s="23">
        <f>SUMIF(P$3:P1599, "&lt;0")</f>
        <v>-2573098.6554957647</v>
      </c>
      <c r="R1599" s="23">
        <f t="shared" si="270"/>
        <v>0.71474962652660134</v>
      </c>
      <c r="S1599" s="20">
        <f t="shared" si="271"/>
        <v>16011.069662372704</v>
      </c>
      <c r="T1599" s="20">
        <f t="shared" si="272"/>
        <v>16.011069662372705</v>
      </c>
      <c r="U1599" s="20">
        <f>(0.5*'Vehicle Data'!$C$3*(E1599^2-E1598^2))/1000</f>
        <v>-5.5208641975308241</v>
      </c>
      <c r="V1599" s="20">
        <f t="shared" si="274"/>
        <v>2.2025086419751987</v>
      </c>
      <c r="W1599" s="37">
        <f>SUM(V$3:V1599)/3600</f>
        <v>0.38735280384087722</v>
      </c>
      <c r="Y1599" s="3"/>
    </row>
    <row r="1600" spans="1:25" x14ac:dyDescent="0.3">
      <c r="A1600" s="11" t="s">
        <v>21</v>
      </c>
      <c r="B1600" s="11">
        <v>1597</v>
      </c>
      <c r="C1600" s="11">
        <v>120</v>
      </c>
      <c r="D1600" s="15">
        <v>112.9</v>
      </c>
      <c r="E1600" s="30">
        <f t="shared" si="266"/>
        <v>31.361111111111111</v>
      </c>
      <c r="F1600" s="30">
        <f>SUM(E$3:E1600)</f>
        <v>17584.083333333325</v>
      </c>
      <c r="G1600" s="34">
        <f t="shared" si="275"/>
        <v>-0.15277777777777699</v>
      </c>
      <c r="H1600" s="34">
        <f t="shared" si="273"/>
        <v>-4.8611111111111299E-2</v>
      </c>
      <c r="I1600" s="35">
        <f>'Vehicle Data'!$C$8</f>
        <v>185.52672000000001</v>
      </c>
      <c r="J1600" s="35">
        <f>0.5*'Vehicle Data'!$C$4*'Vehicle Data'!$C$9*'Vehicle Data'!$C$6*(Calculations!E1600^2)</f>
        <v>494.80855486111113</v>
      </c>
      <c r="K1600" s="35">
        <f>'Vehicle Data'!$C$3*G1600</f>
        <v>-240.77777777777652</v>
      </c>
      <c r="L1600" s="35">
        <f t="shared" si="267"/>
        <v>439.55749708333468</v>
      </c>
      <c r="M1600" s="22">
        <f t="shared" si="265"/>
        <v>0</v>
      </c>
      <c r="N1600" s="22">
        <f>SUM(M$3:M1600)</f>
        <v>8165649.3787071286</v>
      </c>
      <c r="O1600" s="22">
        <f t="shared" si="268"/>
        <v>2.2682359385297581</v>
      </c>
      <c r="P1600" s="23">
        <f t="shared" si="269"/>
        <v>13785.011505752356</v>
      </c>
      <c r="Q1600" s="23">
        <f>SUMIF(P$3:P1600, "&lt;0")</f>
        <v>-2573098.6554957647</v>
      </c>
      <c r="R1600" s="23">
        <f t="shared" si="270"/>
        <v>0.71474962652660134</v>
      </c>
      <c r="S1600" s="20">
        <f t="shared" si="271"/>
        <v>13785.011505752356</v>
      </c>
      <c r="T1600" s="20">
        <f t="shared" si="272"/>
        <v>13.785011505752356</v>
      </c>
      <c r="U1600" s="20">
        <f>(0.5*'Vehicle Data'!$C$3*(E1600^2-E1599^2))/1000</f>
        <v>-5.5014074074073509</v>
      </c>
      <c r="V1600" s="20">
        <f t="shared" si="274"/>
        <v>0</v>
      </c>
      <c r="W1600" s="37">
        <f>SUM(V$3:V1600)/3600</f>
        <v>0.38735280384087722</v>
      </c>
      <c r="Y1600" s="3"/>
    </row>
    <row r="1601" spans="1:25" x14ac:dyDescent="0.3">
      <c r="A1601" s="11" t="s">
        <v>21</v>
      </c>
      <c r="B1601" s="11">
        <v>1598</v>
      </c>
      <c r="C1601" s="11">
        <v>121</v>
      </c>
      <c r="D1601" s="15">
        <v>112.2</v>
      </c>
      <c r="E1601" s="30">
        <f t="shared" si="266"/>
        <v>31.166666666666668</v>
      </c>
      <c r="F1601" s="30">
        <f>SUM(E$3:E1601)</f>
        <v>17615.249999999993</v>
      </c>
      <c r="G1601" s="34">
        <f t="shared" si="275"/>
        <v>-0.20833333333333331</v>
      </c>
      <c r="H1601" s="34">
        <f t="shared" si="273"/>
        <v>-4.1666666666667254E-2</v>
      </c>
      <c r="I1601" s="35">
        <f>'Vehicle Data'!$C$8</f>
        <v>185.52672000000001</v>
      </c>
      <c r="J1601" s="35">
        <f>0.5*'Vehicle Data'!$C$4*'Vehicle Data'!$C$9*'Vehicle Data'!$C$6*(Calculations!E1601^2)</f>
        <v>488.69177500000006</v>
      </c>
      <c r="K1601" s="35">
        <f>'Vehicle Data'!$C$3*G1601</f>
        <v>-328.33333333333331</v>
      </c>
      <c r="L1601" s="35">
        <f t="shared" si="267"/>
        <v>345.88516166666676</v>
      </c>
      <c r="M1601" s="22">
        <f t="shared" si="265"/>
        <v>0</v>
      </c>
      <c r="N1601" s="22">
        <f>SUM(M$3:M1601)</f>
        <v>8165649.3787071286</v>
      </c>
      <c r="O1601" s="22">
        <f t="shared" si="268"/>
        <v>2.2682359385297581</v>
      </c>
      <c r="P1601" s="23">
        <f t="shared" si="269"/>
        <v>10780.087538611115</v>
      </c>
      <c r="Q1601" s="23">
        <f>SUMIF(P$3:P1601, "&lt;0")</f>
        <v>-2573098.6554957647</v>
      </c>
      <c r="R1601" s="23">
        <f t="shared" si="270"/>
        <v>0.71474962652660134</v>
      </c>
      <c r="S1601" s="20">
        <f t="shared" si="271"/>
        <v>10780.087538611115</v>
      </c>
      <c r="T1601" s="20">
        <f t="shared" si="272"/>
        <v>10.780087538611115</v>
      </c>
      <c r="U1601" s="20">
        <f>(0.5*'Vehicle Data'!$C$3*(E1601^2-E1600^2))/1000</f>
        <v>-9.5806450617283421</v>
      </c>
      <c r="V1601" s="20">
        <f t="shared" si="274"/>
        <v>3.263390123456793</v>
      </c>
      <c r="W1601" s="37">
        <f>SUM(V$3:V1601)/3600</f>
        <v>0.38825930109739298</v>
      </c>
      <c r="Y1601" s="3"/>
    </row>
    <row r="1602" spans="1:25" x14ac:dyDescent="0.3">
      <c r="A1602" s="11" t="s">
        <v>21</v>
      </c>
      <c r="B1602" s="11">
        <v>1599</v>
      </c>
      <c r="C1602" s="11">
        <v>122</v>
      </c>
      <c r="D1602" s="15">
        <v>111.4</v>
      </c>
      <c r="E1602" s="30">
        <f t="shared" si="266"/>
        <v>30.944444444444446</v>
      </c>
      <c r="F1602" s="30">
        <f>SUM(E$3:E1602)</f>
        <v>17646.194444444438</v>
      </c>
      <c r="G1602" s="34">
        <f t="shared" si="275"/>
        <v>-0.23611111111111149</v>
      </c>
      <c r="H1602" s="34">
        <f t="shared" si="273"/>
        <v>-2.7777777777778179E-2</v>
      </c>
      <c r="I1602" s="35">
        <f>'Vehicle Data'!$C$8</f>
        <v>185.52672000000001</v>
      </c>
      <c r="J1602" s="35">
        <f>0.5*'Vehicle Data'!$C$4*'Vehicle Data'!$C$9*'Vehicle Data'!$C$6*(Calculations!E1602^2)</f>
        <v>481.74775277777786</v>
      </c>
      <c r="K1602" s="35">
        <f>'Vehicle Data'!$C$3*G1602</f>
        <v>-372.11111111111171</v>
      </c>
      <c r="L1602" s="35">
        <f t="shared" si="267"/>
        <v>295.16336166666616</v>
      </c>
      <c r="M1602" s="22">
        <f t="shared" si="265"/>
        <v>0</v>
      </c>
      <c r="N1602" s="22">
        <f>SUM(M$3:M1602)</f>
        <v>8165649.3787071286</v>
      </c>
      <c r="O1602" s="22">
        <f t="shared" si="268"/>
        <v>2.2682359385297581</v>
      </c>
      <c r="P1602" s="23">
        <f t="shared" si="269"/>
        <v>9133.6662471296149</v>
      </c>
      <c r="Q1602" s="23">
        <f>SUMIF(P$3:P1602, "&lt;0")</f>
        <v>-2573098.6554957647</v>
      </c>
      <c r="R1602" s="23">
        <f t="shared" si="270"/>
        <v>0.71474962652660134</v>
      </c>
      <c r="S1602" s="20">
        <f t="shared" si="271"/>
        <v>9133.6662471296149</v>
      </c>
      <c r="T1602" s="20">
        <f t="shared" si="272"/>
        <v>9.1336662471296144</v>
      </c>
      <c r="U1602" s="20">
        <f>(0.5*'Vehicle Data'!$C$3*(E1602^2-E1601^2))/1000</f>
        <v>-10.87634567901231</v>
      </c>
      <c r="V1602" s="20">
        <f t="shared" si="274"/>
        <v>1.0365604938271744</v>
      </c>
      <c r="W1602" s="37">
        <f>SUM(V$3:V1602)/3600</f>
        <v>0.38854723456790052</v>
      </c>
      <c r="Y1602" s="3"/>
    </row>
    <row r="1603" spans="1:25" x14ac:dyDescent="0.3">
      <c r="A1603" s="11" t="s">
        <v>21</v>
      </c>
      <c r="B1603" s="11">
        <v>1600</v>
      </c>
      <c r="C1603" s="11">
        <v>123</v>
      </c>
      <c r="D1603" s="15">
        <v>110.5</v>
      </c>
      <c r="E1603" s="30">
        <f t="shared" si="266"/>
        <v>30.694444444444443</v>
      </c>
      <c r="F1603" s="30">
        <f>SUM(E$3:E1603)</f>
        <v>17676.888888888883</v>
      </c>
      <c r="G1603" s="34">
        <f t="shared" si="275"/>
        <v>-0.26388888888888967</v>
      </c>
      <c r="H1603" s="34">
        <f t="shared" si="273"/>
        <v>-2.0833333333333148E-2</v>
      </c>
      <c r="I1603" s="35">
        <f>'Vehicle Data'!$C$8</f>
        <v>185.52672000000001</v>
      </c>
      <c r="J1603" s="35">
        <f>0.5*'Vehicle Data'!$C$4*'Vehicle Data'!$C$9*'Vehicle Data'!$C$6*(Calculations!E1603^2)</f>
        <v>473.99512152777777</v>
      </c>
      <c r="K1603" s="35">
        <f>'Vehicle Data'!$C$3*G1603</f>
        <v>-415.88888888889011</v>
      </c>
      <c r="L1603" s="35">
        <f t="shared" si="267"/>
        <v>243.63295263888762</v>
      </c>
      <c r="M1603" s="22">
        <f t="shared" ref="M1603:M1666" si="276">IF(G1603&gt;0,L1603*E1603,0)</f>
        <v>0</v>
      </c>
      <c r="N1603" s="22">
        <f>SUM(M$3:M1603)</f>
        <v>8165649.3787071286</v>
      </c>
      <c r="O1603" s="22">
        <f t="shared" si="268"/>
        <v>2.2682359385297581</v>
      </c>
      <c r="P1603" s="23">
        <f t="shared" si="269"/>
        <v>7478.1781296102999</v>
      </c>
      <c r="Q1603" s="23">
        <f>SUMIF(P$3:P1603, "&lt;0")</f>
        <v>-2573098.6554957647</v>
      </c>
      <c r="R1603" s="23">
        <f t="shared" si="270"/>
        <v>0.71474962652660134</v>
      </c>
      <c r="S1603" s="20">
        <f t="shared" si="271"/>
        <v>7478.1781296102999</v>
      </c>
      <c r="T1603" s="20">
        <f t="shared" si="272"/>
        <v>7.4781781296103</v>
      </c>
      <c r="U1603" s="20">
        <f>(0.5*'Vehicle Data'!$C$3*(E1603^2-E1602^2))/1000</f>
        <v>-12.142861111111252</v>
      </c>
      <c r="V1603" s="20">
        <f t="shared" si="274"/>
        <v>1.0132123456791533</v>
      </c>
      <c r="W1603" s="37">
        <f>SUM(V$3:V1603)/3600</f>
        <v>0.38882868244170032</v>
      </c>
      <c r="Y1603" s="3"/>
    </row>
    <row r="1604" spans="1:25" x14ac:dyDescent="0.3">
      <c r="A1604" s="11" t="s">
        <v>21</v>
      </c>
      <c r="B1604" s="11">
        <v>1601</v>
      </c>
      <c r="C1604" s="11">
        <v>124</v>
      </c>
      <c r="D1604" s="15">
        <v>109.5</v>
      </c>
      <c r="E1604" s="30">
        <f t="shared" ref="E1604:E1667" si="277">D1604/3.6</f>
        <v>30.416666666666664</v>
      </c>
      <c r="F1604" s="30">
        <f>SUM(E$3:E1604)</f>
        <v>17707.305555555551</v>
      </c>
      <c r="G1604" s="34">
        <f t="shared" si="275"/>
        <v>-0.27777777777777779</v>
      </c>
      <c r="H1604" s="34">
        <f t="shared" si="273"/>
        <v>6.9444444444450304E-3</v>
      </c>
      <c r="I1604" s="35">
        <f>'Vehicle Data'!$C$8</f>
        <v>185.52672000000001</v>
      </c>
      <c r="J1604" s="35">
        <f>0.5*'Vehicle Data'!$C$4*'Vehicle Data'!$C$9*'Vehicle Data'!$C$6*(Calculations!E1604^2)</f>
        <v>465.4548437499999</v>
      </c>
      <c r="K1604" s="35">
        <f>'Vehicle Data'!$C$3*G1604</f>
        <v>-437.77777777777777</v>
      </c>
      <c r="L1604" s="35">
        <f t="shared" ref="L1604:L1667" si="278">SUM(I1604:K1604)</f>
        <v>213.20378597222208</v>
      </c>
      <c r="M1604" s="22">
        <f t="shared" si="276"/>
        <v>0</v>
      </c>
      <c r="N1604" s="22">
        <f>SUM(M$3:M1604)</f>
        <v>8165649.3787071286</v>
      </c>
      <c r="O1604" s="22">
        <f t="shared" ref="O1604:O1667" si="279">N1604/3600000</f>
        <v>2.2682359385297581</v>
      </c>
      <c r="P1604" s="23">
        <f t="shared" ref="P1604:P1667" si="280">IF(G1604&lt;0,E1604*L1604,0)</f>
        <v>6484.948489988421</v>
      </c>
      <c r="Q1604" s="23">
        <f>SUMIF(P$3:P1604, "&lt;0")</f>
        <v>-2573098.6554957647</v>
      </c>
      <c r="R1604" s="23">
        <f t="shared" ref="R1604:R1667" si="281">Q1604/3600000*-1</f>
        <v>0.71474962652660134</v>
      </c>
      <c r="S1604" s="20">
        <f t="shared" ref="S1604:S1667" si="282">IF(M1604&gt;0,M1604,P1604)</f>
        <v>6484.948489988421</v>
      </c>
      <c r="T1604" s="20">
        <f t="shared" ref="T1604:T1667" si="283">L1604*E1604/1000</f>
        <v>6.4849484899884207</v>
      </c>
      <c r="U1604" s="20">
        <f>(0.5*'Vehicle Data'!$C$3*(E1604^2-E1603^2))/1000</f>
        <v>-13.376543209876617</v>
      </c>
      <c r="V1604" s="20">
        <f t="shared" si="274"/>
        <v>0.98694567901229258</v>
      </c>
      <c r="W1604" s="37">
        <f>SUM(V$3:V1604)/3600</f>
        <v>0.38910283401920376</v>
      </c>
      <c r="Y1604" s="3"/>
    </row>
    <row r="1605" spans="1:25" x14ac:dyDescent="0.3">
      <c r="A1605" s="11" t="s">
        <v>21</v>
      </c>
      <c r="B1605" s="11">
        <v>1602</v>
      </c>
      <c r="C1605" s="11">
        <v>125</v>
      </c>
      <c r="D1605" s="15">
        <v>108.5</v>
      </c>
      <c r="E1605" s="30">
        <f t="shared" si="277"/>
        <v>30.138888888888889</v>
      </c>
      <c r="F1605" s="30">
        <f>SUM(E$3:E1605)</f>
        <v>17737.444444444442</v>
      </c>
      <c r="G1605" s="34">
        <f t="shared" si="275"/>
        <v>-0.24999999999999961</v>
      </c>
      <c r="H1605" s="34">
        <f t="shared" ref="H1605:H1668" si="284">($G1606-$G1604)/2</f>
        <v>4.1666666666666283E-2</v>
      </c>
      <c r="I1605" s="35">
        <f>'Vehicle Data'!$C$8</f>
        <v>185.52672000000001</v>
      </c>
      <c r="J1605" s="35">
        <f>0.5*'Vehicle Data'!$C$4*'Vehicle Data'!$C$9*'Vehicle Data'!$C$6*(Calculations!E1605^2)</f>
        <v>456.99220486111113</v>
      </c>
      <c r="K1605" s="35">
        <f>'Vehicle Data'!$C$3*G1605</f>
        <v>-393.99999999999937</v>
      </c>
      <c r="L1605" s="35">
        <f t="shared" si="278"/>
        <v>248.51892486111177</v>
      </c>
      <c r="M1605" s="22">
        <f t="shared" si="276"/>
        <v>0</v>
      </c>
      <c r="N1605" s="22">
        <f>SUM(M$3:M1605)</f>
        <v>8165649.3787071286</v>
      </c>
      <c r="O1605" s="22">
        <f t="shared" si="279"/>
        <v>2.2682359385297581</v>
      </c>
      <c r="P1605" s="23">
        <f t="shared" si="280"/>
        <v>7490.0842631751739</v>
      </c>
      <c r="Q1605" s="23">
        <f>SUMIF(P$3:P1605, "&lt;0")</f>
        <v>-2573098.6554957647</v>
      </c>
      <c r="R1605" s="23">
        <f t="shared" si="281"/>
        <v>0.71474962652660134</v>
      </c>
      <c r="S1605" s="20">
        <f t="shared" si="282"/>
        <v>7490.0842631751739</v>
      </c>
      <c r="T1605" s="20">
        <f t="shared" si="283"/>
        <v>7.4900842631751736</v>
      </c>
      <c r="U1605" s="20">
        <f>(0.5*'Vehicle Data'!$C$3*(E1605^2-E1604^2))/1000</f>
        <v>-13.254938271604781</v>
      </c>
      <c r="V1605" s="20">
        <f t="shared" ref="V1605:V1668" si="285">IF(U1604-U1605&gt;0,(U1604-U1605)*0.8,0)</f>
        <v>0</v>
      </c>
      <c r="W1605" s="37">
        <f>SUM(V$3:V1605)/3600</f>
        <v>0.38910283401920376</v>
      </c>
      <c r="Y1605" s="3"/>
    </row>
    <row r="1606" spans="1:25" x14ac:dyDescent="0.3">
      <c r="A1606" s="11" t="s">
        <v>21</v>
      </c>
      <c r="B1606" s="11">
        <v>1603</v>
      </c>
      <c r="C1606" s="11">
        <v>126</v>
      </c>
      <c r="D1606" s="15">
        <v>107.7</v>
      </c>
      <c r="E1606" s="30">
        <f t="shared" si="277"/>
        <v>29.916666666666668</v>
      </c>
      <c r="F1606" s="30">
        <f>SUM(E$3:E1606)</f>
        <v>17767.361111111109</v>
      </c>
      <c r="G1606" s="34">
        <f t="shared" ref="G1606:G1669" si="286">($D1607-$D1605)/2/3.6</f>
        <v>-0.19444444444444522</v>
      </c>
      <c r="H1606" s="34">
        <f t="shared" si="284"/>
        <v>4.8611111111110328E-2</v>
      </c>
      <c r="I1606" s="35">
        <f>'Vehicle Data'!$C$8</f>
        <v>185.52672000000001</v>
      </c>
      <c r="J1606" s="35">
        <f>0.5*'Vehicle Data'!$C$4*'Vehicle Data'!$C$9*'Vehicle Data'!$C$6*(Calculations!E1606^2)</f>
        <v>450.27799375000006</v>
      </c>
      <c r="K1606" s="35">
        <f>'Vehicle Data'!$C$3*G1606</f>
        <v>-306.44444444444565</v>
      </c>
      <c r="L1606" s="35">
        <f t="shared" si="278"/>
        <v>329.36026930555437</v>
      </c>
      <c r="M1606" s="22">
        <f t="shared" si="276"/>
        <v>0</v>
      </c>
      <c r="N1606" s="22">
        <f>SUM(M$3:M1606)</f>
        <v>8165649.3787071286</v>
      </c>
      <c r="O1606" s="22">
        <f t="shared" si="279"/>
        <v>2.2682359385297581</v>
      </c>
      <c r="P1606" s="23">
        <f t="shared" si="280"/>
        <v>9853.3613900578348</v>
      </c>
      <c r="Q1606" s="23">
        <f>SUMIF(P$3:P1606, "&lt;0")</f>
        <v>-2573098.6554957647</v>
      </c>
      <c r="R1606" s="23">
        <f t="shared" si="281"/>
        <v>0.71474962652660134</v>
      </c>
      <c r="S1606" s="20">
        <f t="shared" si="282"/>
        <v>9853.3613900578348</v>
      </c>
      <c r="T1606" s="20">
        <f t="shared" si="283"/>
        <v>9.8533613900578345</v>
      </c>
      <c r="U1606" s="20">
        <f>(0.5*'Vehicle Data'!$C$3*(E1606^2-E1605^2))/1000</f>
        <v>-10.516395061728343</v>
      </c>
      <c r="V1606" s="20">
        <f t="shared" si="285"/>
        <v>0</v>
      </c>
      <c r="W1606" s="37">
        <f>SUM(V$3:V1606)/3600</f>
        <v>0.38910283401920376</v>
      </c>
      <c r="Y1606" s="3"/>
    </row>
    <row r="1607" spans="1:25" x14ac:dyDescent="0.3">
      <c r="A1607" s="11" t="s">
        <v>21</v>
      </c>
      <c r="B1607" s="11">
        <v>1604</v>
      </c>
      <c r="C1607" s="11">
        <v>127</v>
      </c>
      <c r="D1607" s="15">
        <v>107.1</v>
      </c>
      <c r="E1607" s="30">
        <f t="shared" si="277"/>
        <v>29.749999999999996</v>
      </c>
      <c r="F1607" s="30">
        <f>SUM(E$3:E1607)</f>
        <v>17797.111111111109</v>
      </c>
      <c r="G1607" s="34">
        <f t="shared" si="286"/>
        <v>-0.15277777777777896</v>
      </c>
      <c r="H1607" s="34">
        <f t="shared" si="284"/>
        <v>4.8611111111112291E-2</v>
      </c>
      <c r="I1607" s="35">
        <f>'Vehicle Data'!$C$8</f>
        <v>185.52672000000001</v>
      </c>
      <c r="J1607" s="35">
        <f>0.5*'Vehicle Data'!$C$4*'Vehicle Data'!$C$9*'Vehicle Data'!$C$6*(Calculations!E1607^2)</f>
        <v>445.27494374999986</v>
      </c>
      <c r="K1607" s="35">
        <f>'Vehicle Data'!$C$3*G1607</f>
        <v>-240.77777777777965</v>
      </c>
      <c r="L1607" s="35">
        <f t="shared" si="278"/>
        <v>390.02388597222023</v>
      </c>
      <c r="M1607" s="22">
        <f t="shared" si="276"/>
        <v>0</v>
      </c>
      <c r="N1607" s="22">
        <f>SUM(M$3:M1607)</f>
        <v>8165649.3787071286</v>
      </c>
      <c r="O1607" s="22">
        <f t="shared" si="279"/>
        <v>2.2682359385297581</v>
      </c>
      <c r="P1607" s="23">
        <f t="shared" si="280"/>
        <v>11603.210607673551</v>
      </c>
      <c r="Q1607" s="23">
        <f>SUMIF(P$3:P1607, "&lt;0")</f>
        <v>-2573098.6554957647</v>
      </c>
      <c r="R1607" s="23">
        <f t="shared" si="281"/>
        <v>0.71474962652660134</v>
      </c>
      <c r="S1607" s="20">
        <f t="shared" si="282"/>
        <v>11603.210607673551</v>
      </c>
      <c r="T1607" s="20">
        <f t="shared" si="283"/>
        <v>11.603210607673551</v>
      </c>
      <c r="U1607" s="20">
        <f>(0.5*'Vehicle Data'!$C$3*(E1607^2-E1606^2))/1000</f>
        <v>-7.8362222222225011</v>
      </c>
      <c r="V1607" s="20">
        <f t="shared" si="285"/>
        <v>0</v>
      </c>
      <c r="W1607" s="37">
        <f>SUM(V$3:V1607)/3600</f>
        <v>0.38910283401920376</v>
      </c>
      <c r="Y1607" s="3"/>
    </row>
    <row r="1608" spans="1:25" x14ac:dyDescent="0.3">
      <c r="A1608" s="11" t="s">
        <v>21</v>
      </c>
      <c r="B1608" s="11">
        <v>1605</v>
      </c>
      <c r="C1608" s="11">
        <v>128</v>
      </c>
      <c r="D1608" s="15">
        <v>106.6</v>
      </c>
      <c r="E1608" s="30">
        <f t="shared" si="277"/>
        <v>29.611111111111107</v>
      </c>
      <c r="F1608" s="30">
        <f>SUM(E$3:E1608)</f>
        <v>17826.722222222219</v>
      </c>
      <c r="G1608" s="34">
        <f t="shared" si="286"/>
        <v>-9.7222222222220642E-2</v>
      </c>
      <c r="H1608" s="34">
        <f t="shared" si="284"/>
        <v>4.8611111111112291E-2</v>
      </c>
      <c r="I1608" s="35">
        <f>'Vehicle Data'!$C$8</f>
        <v>185.52672000000001</v>
      </c>
      <c r="J1608" s="35">
        <f>0.5*'Vehicle Data'!$C$4*'Vehicle Data'!$C$9*'Vehicle Data'!$C$6*(Calculations!E1608^2)</f>
        <v>441.127086111111</v>
      </c>
      <c r="K1608" s="35">
        <f>'Vehicle Data'!$C$3*G1608</f>
        <v>-153.22222222221973</v>
      </c>
      <c r="L1608" s="35">
        <f t="shared" si="278"/>
        <v>473.43158388889123</v>
      </c>
      <c r="M1608" s="22">
        <f t="shared" si="276"/>
        <v>0</v>
      </c>
      <c r="N1608" s="22">
        <f>SUM(M$3:M1608)</f>
        <v>8165649.3787071286</v>
      </c>
      <c r="O1608" s="22">
        <f t="shared" si="279"/>
        <v>2.2682359385297581</v>
      </c>
      <c r="P1608" s="23">
        <f t="shared" si="280"/>
        <v>14018.835234043278</v>
      </c>
      <c r="Q1608" s="23">
        <f>SUMIF(P$3:P1608, "&lt;0")</f>
        <v>-2573098.6554957647</v>
      </c>
      <c r="R1608" s="23">
        <f t="shared" si="281"/>
        <v>0.71474962652660134</v>
      </c>
      <c r="S1608" s="20">
        <f t="shared" si="282"/>
        <v>14018.835234043278</v>
      </c>
      <c r="T1608" s="20">
        <f t="shared" si="283"/>
        <v>14.018835234043278</v>
      </c>
      <c r="U1608" s="20">
        <f>(0.5*'Vehicle Data'!$C$3*(E1608^2-E1607^2))/1000</f>
        <v>-6.496743827160496</v>
      </c>
      <c r="V1608" s="20">
        <f t="shared" si="285"/>
        <v>0</v>
      </c>
      <c r="W1608" s="37">
        <f>SUM(V$3:V1608)/3600</f>
        <v>0.38910283401920376</v>
      </c>
      <c r="Y1608" s="3"/>
    </row>
    <row r="1609" spans="1:25" x14ac:dyDescent="0.3">
      <c r="A1609" s="11" t="s">
        <v>21</v>
      </c>
      <c r="B1609" s="11">
        <v>1606</v>
      </c>
      <c r="C1609" s="11">
        <v>129</v>
      </c>
      <c r="D1609" s="15">
        <v>106.4</v>
      </c>
      <c r="E1609" s="30">
        <f t="shared" si="277"/>
        <v>29.555555555555557</v>
      </c>
      <c r="F1609" s="30">
        <f>SUM(E$3:E1609)</f>
        <v>17856.277777777774</v>
      </c>
      <c r="G1609" s="34">
        <f t="shared" si="286"/>
        <v>-5.5555555555554373E-2</v>
      </c>
      <c r="H1609" s="34">
        <f t="shared" si="284"/>
        <v>3.4722222222221238E-2</v>
      </c>
      <c r="I1609" s="35">
        <f>'Vehicle Data'!$C$8</f>
        <v>185.52672000000001</v>
      </c>
      <c r="J1609" s="35">
        <f>0.5*'Vehicle Data'!$C$4*'Vehicle Data'!$C$9*'Vehicle Data'!$C$6*(Calculations!E1609^2)</f>
        <v>439.47337777777778</v>
      </c>
      <c r="K1609" s="35">
        <f>'Vehicle Data'!$C$3*G1609</f>
        <v>-87.555555555553696</v>
      </c>
      <c r="L1609" s="35">
        <f t="shared" si="278"/>
        <v>537.44454222222407</v>
      </c>
      <c r="M1609" s="22">
        <f t="shared" si="276"/>
        <v>0</v>
      </c>
      <c r="N1609" s="22">
        <f>SUM(M$3:M1609)</f>
        <v>8165649.3787071286</v>
      </c>
      <c r="O1609" s="22">
        <f t="shared" si="279"/>
        <v>2.2682359385297581</v>
      </c>
      <c r="P1609" s="23">
        <f t="shared" si="280"/>
        <v>15884.472025679068</v>
      </c>
      <c r="Q1609" s="23">
        <f>SUMIF(P$3:P1609, "&lt;0")</f>
        <v>-2573098.6554957647</v>
      </c>
      <c r="R1609" s="23">
        <f t="shared" si="281"/>
        <v>0.71474962652660134</v>
      </c>
      <c r="S1609" s="20">
        <f t="shared" si="282"/>
        <v>15884.472025679068</v>
      </c>
      <c r="T1609" s="20">
        <f t="shared" si="283"/>
        <v>15.884472025679068</v>
      </c>
      <c r="U1609" s="20">
        <f>(0.5*'Vehicle Data'!$C$3*(E1609^2-E1608^2))/1000</f>
        <v>-2.5901851851849398</v>
      </c>
      <c r="V1609" s="20">
        <f t="shared" si="285"/>
        <v>0</v>
      </c>
      <c r="W1609" s="37">
        <f>SUM(V$3:V1609)/3600</f>
        <v>0.38910283401920376</v>
      </c>
      <c r="Y1609" s="3"/>
    </row>
    <row r="1610" spans="1:25" x14ac:dyDescent="0.3">
      <c r="A1610" s="11" t="s">
        <v>21</v>
      </c>
      <c r="B1610" s="11">
        <v>1607</v>
      </c>
      <c r="C1610" s="11">
        <v>130</v>
      </c>
      <c r="D1610" s="15">
        <v>106.2</v>
      </c>
      <c r="E1610" s="30">
        <f t="shared" si="277"/>
        <v>29.5</v>
      </c>
      <c r="F1610" s="30">
        <f>SUM(E$3:E1610)</f>
        <v>17885.777777777774</v>
      </c>
      <c r="G1610" s="34">
        <f t="shared" si="286"/>
        <v>-2.7777777777778172E-2</v>
      </c>
      <c r="H1610" s="34">
        <f t="shared" si="284"/>
        <v>2.7777777777777186E-2</v>
      </c>
      <c r="I1610" s="35">
        <f>'Vehicle Data'!$C$8</f>
        <v>185.52672000000001</v>
      </c>
      <c r="J1610" s="35">
        <f>0.5*'Vehicle Data'!$C$4*'Vehicle Data'!$C$9*'Vehicle Data'!$C$6*(Calculations!E1610^2)</f>
        <v>437.82277499999998</v>
      </c>
      <c r="K1610" s="35">
        <f>'Vehicle Data'!$C$3*G1610</f>
        <v>-43.777777777778397</v>
      </c>
      <c r="L1610" s="35">
        <f t="shared" si="278"/>
        <v>579.57171722222154</v>
      </c>
      <c r="M1610" s="22">
        <f t="shared" si="276"/>
        <v>0</v>
      </c>
      <c r="N1610" s="22">
        <f>SUM(M$3:M1610)</f>
        <v>8165649.3787071286</v>
      </c>
      <c r="O1610" s="22">
        <f t="shared" si="279"/>
        <v>2.2682359385297581</v>
      </c>
      <c r="P1610" s="23">
        <f t="shared" si="280"/>
        <v>17097.365658055536</v>
      </c>
      <c r="Q1610" s="23">
        <f>SUMIF(P$3:P1610, "&lt;0")</f>
        <v>-2573098.6554957647</v>
      </c>
      <c r="R1610" s="23">
        <f t="shared" si="281"/>
        <v>0.71474962652660134</v>
      </c>
      <c r="S1610" s="20">
        <f t="shared" si="282"/>
        <v>17097.365658055536</v>
      </c>
      <c r="T1610" s="20">
        <f t="shared" si="283"/>
        <v>17.097365658055537</v>
      </c>
      <c r="U1610" s="20">
        <f>(0.5*'Vehicle Data'!$C$3*(E1610^2-E1609^2))/1000</f>
        <v>-2.5853209876543852</v>
      </c>
      <c r="V1610" s="20">
        <f t="shared" si="285"/>
        <v>0</v>
      </c>
      <c r="W1610" s="37">
        <f>SUM(V$3:V1610)/3600</f>
        <v>0.38910283401920376</v>
      </c>
      <c r="Y1610" s="3"/>
    </row>
    <row r="1611" spans="1:25" x14ac:dyDescent="0.3">
      <c r="A1611" s="11" t="s">
        <v>21</v>
      </c>
      <c r="B1611" s="11">
        <v>1608</v>
      </c>
      <c r="C1611" s="11">
        <v>131</v>
      </c>
      <c r="D1611" s="15">
        <v>106.2</v>
      </c>
      <c r="E1611" s="30">
        <f t="shared" si="277"/>
        <v>29.5</v>
      </c>
      <c r="F1611" s="30">
        <f>SUM(E$3:E1611)</f>
        <v>17915.277777777774</v>
      </c>
      <c r="G1611" s="34">
        <f t="shared" si="286"/>
        <v>0</v>
      </c>
      <c r="H1611" s="34">
        <f t="shared" si="284"/>
        <v>2.7777777777778172E-2</v>
      </c>
      <c r="I1611" s="35">
        <f>'Vehicle Data'!$C$8</f>
        <v>185.52672000000001</v>
      </c>
      <c r="J1611" s="35">
        <f>0.5*'Vehicle Data'!$C$4*'Vehicle Data'!$C$9*'Vehicle Data'!$C$6*(Calculations!E1611^2)</f>
        <v>437.82277499999998</v>
      </c>
      <c r="K1611" s="35">
        <f>'Vehicle Data'!$C$3*G1611</f>
        <v>0</v>
      </c>
      <c r="L1611" s="35">
        <f t="shared" si="278"/>
        <v>623.34949499999993</v>
      </c>
      <c r="M1611" s="22">
        <f t="shared" si="276"/>
        <v>0</v>
      </c>
      <c r="N1611" s="22">
        <f>SUM(M$3:M1611)</f>
        <v>8165649.3787071286</v>
      </c>
      <c r="O1611" s="22">
        <f t="shared" si="279"/>
        <v>2.2682359385297581</v>
      </c>
      <c r="P1611" s="23">
        <f t="shared" si="280"/>
        <v>0</v>
      </c>
      <c r="Q1611" s="23">
        <f>SUMIF(P$3:P1611, "&lt;0")</f>
        <v>-2573098.6554957647</v>
      </c>
      <c r="R1611" s="23">
        <f t="shared" si="281"/>
        <v>0.71474962652660134</v>
      </c>
      <c r="S1611" s="20">
        <f t="shared" si="282"/>
        <v>0</v>
      </c>
      <c r="T1611" s="20">
        <f t="shared" si="283"/>
        <v>18.388810102499999</v>
      </c>
      <c r="U1611" s="20">
        <f>(0.5*'Vehicle Data'!$C$3*(E1611^2-E1610^2))/1000</f>
        <v>0</v>
      </c>
      <c r="V1611" s="20">
        <f t="shared" si="285"/>
        <v>0</v>
      </c>
      <c r="W1611" s="37">
        <f>SUM(V$3:V1611)/3600</f>
        <v>0.38910283401920376</v>
      </c>
      <c r="Y1611" s="3"/>
    </row>
    <row r="1612" spans="1:25" x14ac:dyDescent="0.3">
      <c r="A1612" s="11" t="s">
        <v>21</v>
      </c>
      <c r="B1612" s="11">
        <v>1609</v>
      </c>
      <c r="C1612" s="11">
        <v>132</v>
      </c>
      <c r="D1612" s="15">
        <v>106.2</v>
      </c>
      <c r="E1612" s="30">
        <f t="shared" si="277"/>
        <v>29.5</v>
      </c>
      <c r="F1612" s="30">
        <f>SUM(E$3:E1612)</f>
        <v>17944.777777777774</v>
      </c>
      <c r="G1612" s="34">
        <f t="shared" si="286"/>
        <v>2.7777777777778172E-2</v>
      </c>
      <c r="H1612" s="34">
        <f t="shared" si="284"/>
        <v>2.0833333333333134E-2</v>
      </c>
      <c r="I1612" s="35">
        <f>'Vehicle Data'!$C$8</f>
        <v>185.52672000000001</v>
      </c>
      <c r="J1612" s="35">
        <f>0.5*'Vehicle Data'!$C$4*'Vehicle Data'!$C$9*'Vehicle Data'!$C$6*(Calculations!E1612^2)</f>
        <v>437.82277499999998</v>
      </c>
      <c r="K1612" s="35">
        <f>'Vehicle Data'!$C$3*G1612</f>
        <v>43.777777777778397</v>
      </c>
      <c r="L1612" s="35">
        <f t="shared" si="278"/>
        <v>667.12727277777833</v>
      </c>
      <c r="M1612" s="22">
        <f t="shared" si="276"/>
        <v>19680.254546944459</v>
      </c>
      <c r="N1612" s="22">
        <f>SUM(M$3:M1612)</f>
        <v>8185329.6332540726</v>
      </c>
      <c r="O1612" s="22">
        <f t="shared" si="279"/>
        <v>2.273702675903909</v>
      </c>
      <c r="P1612" s="23">
        <f t="shared" si="280"/>
        <v>0</v>
      </c>
      <c r="Q1612" s="23">
        <f>SUMIF(P$3:P1612, "&lt;0")</f>
        <v>-2573098.6554957647</v>
      </c>
      <c r="R1612" s="23">
        <f t="shared" si="281"/>
        <v>0.71474962652660134</v>
      </c>
      <c r="S1612" s="20">
        <f t="shared" si="282"/>
        <v>19680.254546944459</v>
      </c>
      <c r="T1612" s="20">
        <f t="shared" si="283"/>
        <v>19.680254546944461</v>
      </c>
      <c r="U1612" s="20">
        <f>(0.5*'Vehicle Data'!$C$3*(E1612^2-E1611^2))/1000</f>
        <v>0</v>
      </c>
      <c r="V1612" s="20">
        <f t="shared" si="285"/>
        <v>0</v>
      </c>
      <c r="W1612" s="37">
        <f>SUM(V$3:V1612)/3600</f>
        <v>0.38910283401920376</v>
      </c>
      <c r="Y1612" s="3"/>
    </row>
    <row r="1613" spans="1:25" x14ac:dyDescent="0.3">
      <c r="A1613" s="11" t="s">
        <v>21</v>
      </c>
      <c r="B1613" s="11">
        <v>1610</v>
      </c>
      <c r="C1613" s="11">
        <v>133</v>
      </c>
      <c r="D1613" s="15">
        <v>106.4</v>
      </c>
      <c r="E1613" s="30">
        <f t="shared" si="277"/>
        <v>29.555555555555557</v>
      </c>
      <c r="F1613" s="30">
        <f>SUM(E$3:E1613)</f>
        <v>17974.333333333328</v>
      </c>
      <c r="G1613" s="34">
        <f t="shared" si="286"/>
        <v>4.1666666666666269E-2</v>
      </c>
      <c r="H1613" s="34">
        <f t="shared" si="284"/>
        <v>1.3888888888888101E-2</v>
      </c>
      <c r="I1613" s="35">
        <f>'Vehicle Data'!$C$8</f>
        <v>185.52672000000001</v>
      </c>
      <c r="J1613" s="35">
        <f>0.5*'Vehicle Data'!$C$4*'Vehicle Data'!$C$9*'Vehicle Data'!$C$6*(Calculations!E1613^2)</f>
        <v>439.47337777777778</v>
      </c>
      <c r="K1613" s="35">
        <f>'Vehicle Data'!$C$3*G1613</f>
        <v>65.666666666666046</v>
      </c>
      <c r="L1613" s="35">
        <f t="shared" si="278"/>
        <v>690.66676444444386</v>
      </c>
      <c r="M1613" s="22">
        <f t="shared" si="276"/>
        <v>20413.039926913563</v>
      </c>
      <c r="N1613" s="22">
        <f>SUM(M$3:M1613)</f>
        <v>8205742.6731809862</v>
      </c>
      <c r="O1613" s="22">
        <f t="shared" si="279"/>
        <v>2.2793729647724961</v>
      </c>
      <c r="P1613" s="23">
        <f t="shared" si="280"/>
        <v>0</v>
      </c>
      <c r="Q1613" s="23">
        <f>SUMIF(P$3:P1613, "&lt;0")</f>
        <v>-2573098.6554957647</v>
      </c>
      <c r="R1613" s="23">
        <f t="shared" si="281"/>
        <v>0.71474962652660134</v>
      </c>
      <c r="S1613" s="20">
        <f t="shared" si="282"/>
        <v>20413.039926913563</v>
      </c>
      <c r="T1613" s="20">
        <f t="shared" si="283"/>
        <v>20.413039926913562</v>
      </c>
      <c r="U1613" s="20">
        <f>(0.5*'Vehicle Data'!$C$3*(E1613^2-E1612^2))/1000</f>
        <v>2.5853209876543852</v>
      </c>
      <c r="V1613" s="20">
        <f t="shared" si="285"/>
        <v>0</v>
      </c>
      <c r="W1613" s="37">
        <f>SUM(V$3:V1613)/3600</f>
        <v>0.38910283401920376</v>
      </c>
      <c r="Y1613" s="3"/>
    </row>
    <row r="1614" spans="1:25" x14ac:dyDescent="0.3">
      <c r="A1614" s="11" t="s">
        <v>21</v>
      </c>
      <c r="B1614" s="11">
        <v>1611</v>
      </c>
      <c r="C1614" s="11">
        <v>134</v>
      </c>
      <c r="D1614" s="15">
        <v>106.5</v>
      </c>
      <c r="E1614" s="30">
        <f t="shared" si="277"/>
        <v>29.583333333333332</v>
      </c>
      <c r="F1614" s="30">
        <f>SUM(E$3:E1614)</f>
        <v>18003.916666666661</v>
      </c>
      <c r="G1614" s="34">
        <f t="shared" si="286"/>
        <v>5.5555555555554373E-2</v>
      </c>
      <c r="H1614" s="34">
        <f t="shared" si="284"/>
        <v>2.7777777777778172E-2</v>
      </c>
      <c r="I1614" s="35">
        <f>'Vehicle Data'!$C$8</f>
        <v>185.52672000000001</v>
      </c>
      <c r="J1614" s="35">
        <f>0.5*'Vehicle Data'!$C$4*'Vehicle Data'!$C$9*'Vehicle Data'!$C$6*(Calculations!E1614^2)</f>
        <v>440.29984374999998</v>
      </c>
      <c r="K1614" s="35">
        <f>'Vehicle Data'!$C$3*G1614</f>
        <v>87.555555555553696</v>
      </c>
      <c r="L1614" s="35">
        <f t="shared" si="278"/>
        <v>713.38211930555372</v>
      </c>
      <c r="M1614" s="22">
        <f t="shared" si="276"/>
        <v>21104.221029455963</v>
      </c>
      <c r="N1614" s="22">
        <f>SUM(M$3:M1614)</f>
        <v>8226846.894210442</v>
      </c>
      <c r="O1614" s="22">
        <f t="shared" si="279"/>
        <v>2.2852352483917895</v>
      </c>
      <c r="P1614" s="23">
        <f t="shared" si="280"/>
        <v>0</v>
      </c>
      <c r="Q1614" s="23">
        <f>SUMIF(P$3:P1614, "&lt;0")</f>
        <v>-2573098.6554957647</v>
      </c>
      <c r="R1614" s="23">
        <f t="shared" si="281"/>
        <v>0.71474962652660134</v>
      </c>
      <c r="S1614" s="20">
        <f t="shared" si="282"/>
        <v>21104.221029455963</v>
      </c>
      <c r="T1614" s="20">
        <f t="shared" si="283"/>
        <v>21.104221029455964</v>
      </c>
      <c r="U1614" s="20">
        <f>(0.5*'Vehicle Data'!$C$3*(E1614^2-E1613^2))/1000</f>
        <v>1.2944845679011505</v>
      </c>
      <c r="V1614" s="20">
        <f t="shared" si="285"/>
        <v>1.0326691358025879</v>
      </c>
      <c r="W1614" s="37">
        <f>SUM(V$3:V1614)/3600</f>
        <v>0.38938968655692663</v>
      </c>
      <c r="Y1614" s="3"/>
    </row>
    <row r="1615" spans="1:25" x14ac:dyDescent="0.3">
      <c r="A1615" s="11" t="s">
        <v>21</v>
      </c>
      <c r="B1615" s="11">
        <v>1612</v>
      </c>
      <c r="C1615" s="11">
        <v>135</v>
      </c>
      <c r="D1615" s="15">
        <v>106.8</v>
      </c>
      <c r="E1615" s="30">
        <f t="shared" si="277"/>
        <v>29.666666666666664</v>
      </c>
      <c r="F1615" s="30">
        <f>SUM(E$3:E1615)</f>
        <v>18033.583333333328</v>
      </c>
      <c r="G1615" s="34">
        <f t="shared" si="286"/>
        <v>9.7222222222222612E-2</v>
      </c>
      <c r="H1615" s="34">
        <f t="shared" si="284"/>
        <v>4.1666666666667261E-2</v>
      </c>
      <c r="I1615" s="35">
        <f>'Vehicle Data'!$C$8</f>
        <v>185.52672000000001</v>
      </c>
      <c r="J1615" s="35">
        <f>0.5*'Vehicle Data'!$C$4*'Vehicle Data'!$C$9*'Vehicle Data'!$C$6*(Calculations!E1615^2)</f>
        <v>442.7838999999999</v>
      </c>
      <c r="K1615" s="35">
        <f>'Vehicle Data'!$C$3*G1615</f>
        <v>153.22222222222283</v>
      </c>
      <c r="L1615" s="35">
        <f t="shared" si="278"/>
        <v>781.53284222222283</v>
      </c>
      <c r="M1615" s="22">
        <f t="shared" si="276"/>
        <v>23185.474319259276</v>
      </c>
      <c r="N1615" s="22">
        <f>SUM(M$3:M1615)</f>
        <v>8250032.3685297016</v>
      </c>
      <c r="O1615" s="22">
        <f t="shared" si="279"/>
        <v>2.2916756579249169</v>
      </c>
      <c r="P1615" s="23">
        <f t="shared" si="280"/>
        <v>0</v>
      </c>
      <c r="Q1615" s="23">
        <f>SUMIF(P$3:P1615, "&lt;0")</f>
        <v>-2573098.6554957647</v>
      </c>
      <c r="R1615" s="23">
        <f t="shared" si="281"/>
        <v>0.71474962652660134</v>
      </c>
      <c r="S1615" s="20">
        <f t="shared" si="282"/>
        <v>23185.474319259276</v>
      </c>
      <c r="T1615" s="20">
        <f t="shared" si="283"/>
        <v>23.185474319259274</v>
      </c>
      <c r="U1615" s="20">
        <f>(0.5*'Vehicle Data'!$C$3*(E1615^2-E1614^2))/1000</f>
        <v>3.8907499999999104</v>
      </c>
      <c r="V1615" s="20">
        <f t="shared" si="285"/>
        <v>0</v>
      </c>
      <c r="W1615" s="37">
        <f>SUM(V$3:V1615)/3600</f>
        <v>0.38938968655692663</v>
      </c>
      <c r="Y1615" s="3"/>
    </row>
    <row r="1616" spans="1:25" x14ac:dyDescent="0.3">
      <c r="A1616" s="11" t="s">
        <v>21</v>
      </c>
      <c r="B1616" s="11">
        <v>1613</v>
      </c>
      <c r="C1616" s="11">
        <v>136</v>
      </c>
      <c r="D1616" s="15">
        <v>107.2</v>
      </c>
      <c r="E1616" s="30">
        <f t="shared" si="277"/>
        <v>29.777777777777779</v>
      </c>
      <c r="F1616" s="30">
        <f>SUM(E$3:E1616)</f>
        <v>18063.361111111106</v>
      </c>
      <c r="G1616" s="34">
        <f t="shared" si="286"/>
        <v>0.1388888888888889</v>
      </c>
      <c r="H1616" s="34">
        <f t="shared" si="284"/>
        <v>4.1666666666666276E-2</v>
      </c>
      <c r="I1616" s="35">
        <f>'Vehicle Data'!$C$8</f>
        <v>185.52672000000001</v>
      </c>
      <c r="J1616" s="35">
        <f>0.5*'Vehicle Data'!$C$4*'Vehicle Data'!$C$9*'Vehicle Data'!$C$6*(Calculations!E1616^2)</f>
        <v>446.10684444444445</v>
      </c>
      <c r="K1616" s="35">
        <f>'Vehicle Data'!$C$3*G1616</f>
        <v>218.88888888888889</v>
      </c>
      <c r="L1616" s="35">
        <f t="shared" si="278"/>
        <v>850.52245333333337</v>
      </c>
      <c r="M1616" s="22">
        <f t="shared" si="276"/>
        <v>25326.668610370372</v>
      </c>
      <c r="N1616" s="22">
        <f>SUM(M$3:M1616)</f>
        <v>8275359.0371400723</v>
      </c>
      <c r="O1616" s="22">
        <f t="shared" si="279"/>
        <v>2.2987108436500199</v>
      </c>
      <c r="P1616" s="23">
        <f t="shared" si="280"/>
        <v>0</v>
      </c>
      <c r="Q1616" s="23">
        <f>SUMIF(P$3:P1616, "&lt;0")</f>
        <v>-2573098.6554957647</v>
      </c>
      <c r="R1616" s="23">
        <f t="shared" si="281"/>
        <v>0.71474962652660134</v>
      </c>
      <c r="S1616" s="20">
        <f t="shared" si="282"/>
        <v>25326.668610370372</v>
      </c>
      <c r="T1616" s="20">
        <f t="shared" si="283"/>
        <v>25.326668610370373</v>
      </c>
      <c r="U1616" s="20">
        <f>(0.5*'Vehicle Data'!$C$3*(E1616^2-E1615^2))/1000</f>
        <v>5.2046913580248022</v>
      </c>
      <c r="V1616" s="20">
        <f t="shared" si="285"/>
        <v>0</v>
      </c>
      <c r="W1616" s="37">
        <f>SUM(V$3:V1616)/3600</f>
        <v>0.38938968655692663</v>
      </c>
      <c r="Y1616" s="3"/>
    </row>
    <row r="1617" spans="1:25" x14ac:dyDescent="0.3">
      <c r="A1617" s="11" t="s">
        <v>21</v>
      </c>
      <c r="B1617" s="11">
        <v>1614</v>
      </c>
      <c r="C1617" s="11">
        <v>137</v>
      </c>
      <c r="D1617" s="15">
        <v>107.8</v>
      </c>
      <c r="E1617" s="30">
        <f t="shared" si="277"/>
        <v>29.944444444444443</v>
      </c>
      <c r="F1617" s="30">
        <f>SUM(E$3:E1617)</f>
        <v>18093.305555555551</v>
      </c>
      <c r="G1617" s="34">
        <f t="shared" si="286"/>
        <v>0.18055555555555516</v>
      </c>
      <c r="H1617" s="34">
        <f t="shared" si="284"/>
        <v>4.1666666666667254E-2</v>
      </c>
      <c r="I1617" s="35">
        <f>'Vehicle Data'!$C$8</f>
        <v>185.52672000000001</v>
      </c>
      <c r="J1617" s="35">
        <f>0.5*'Vehicle Data'!$C$4*'Vehicle Data'!$C$9*'Vehicle Data'!$C$6*(Calculations!E1617^2)</f>
        <v>451.1145527777777</v>
      </c>
      <c r="K1617" s="35">
        <f>'Vehicle Data'!$C$3*G1617</f>
        <v>284.55555555555492</v>
      </c>
      <c r="L1617" s="35">
        <f t="shared" si="278"/>
        <v>921.19682833333263</v>
      </c>
      <c r="M1617" s="22">
        <f t="shared" si="276"/>
        <v>27584.727248425905</v>
      </c>
      <c r="N1617" s="22">
        <f>SUM(M$3:M1617)</f>
        <v>8302943.7643884979</v>
      </c>
      <c r="O1617" s="22">
        <f t="shared" si="279"/>
        <v>2.3063732678856939</v>
      </c>
      <c r="P1617" s="23">
        <f t="shared" si="280"/>
        <v>0</v>
      </c>
      <c r="Q1617" s="23">
        <f>SUMIF(P$3:P1617, "&lt;0")</f>
        <v>-2573098.6554957647</v>
      </c>
      <c r="R1617" s="23">
        <f t="shared" si="281"/>
        <v>0.71474962652660134</v>
      </c>
      <c r="S1617" s="20">
        <f t="shared" si="282"/>
        <v>27584.727248425905</v>
      </c>
      <c r="T1617" s="20">
        <f t="shared" si="283"/>
        <v>27.584727248425903</v>
      </c>
      <c r="U1617" s="20">
        <f>(0.5*'Vehicle Data'!$C$3*(E1617^2-E1616^2))/1000</f>
        <v>7.8435185185184215</v>
      </c>
      <c r="V1617" s="20">
        <f t="shared" si="285"/>
        <v>0</v>
      </c>
      <c r="W1617" s="37">
        <f>SUM(V$3:V1617)/3600</f>
        <v>0.38938968655692663</v>
      </c>
      <c r="Y1617" s="3"/>
    </row>
    <row r="1618" spans="1:25" x14ac:dyDescent="0.3">
      <c r="A1618" s="11" t="s">
        <v>21</v>
      </c>
      <c r="B1618" s="11">
        <v>1615</v>
      </c>
      <c r="C1618" s="11">
        <v>138</v>
      </c>
      <c r="D1618" s="15">
        <v>108.5</v>
      </c>
      <c r="E1618" s="30">
        <f t="shared" si="277"/>
        <v>30.138888888888889</v>
      </c>
      <c r="F1618" s="30">
        <f>SUM(E$3:E1618)</f>
        <v>18123.444444444442</v>
      </c>
      <c r="G1618" s="34">
        <f t="shared" si="286"/>
        <v>0.2222222222222234</v>
      </c>
      <c r="H1618" s="34">
        <f t="shared" si="284"/>
        <v>4.8611111111111313E-2</v>
      </c>
      <c r="I1618" s="35">
        <f>'Vehicle Data'!$C$8</f>
        <v>185.52672000000001</v>
      </c>
      <c r="J1618" s="35">
        <f>0.5*'Vehicle Data'!$C$4*'Vehicle Data'!$C$9*'Vehicle Data'!$C$6*(Calculations!E1618^2)</f>
        <v>456.99220486111113</v>
      </c>
      <c r="K1618" s="35">
        <f>'Vehicle Data'!$C$3*G1618</f>
        <v>350.2222222222241</v>
      </c>
      <c r="L1618" s="35">
        <f t="shared" si="278"/>
        <v>992.74114708333525</v>
      </c>
      <c r="M1618" s="22">
        <f t="shared" si="276"/>
        <v>29920.115127372745</v>
      </c>
      <c r="N1618" s="22">
        <f>SUM(M$3:M1618)</f>
        <v>8332863.8795158705</v>
      </c>
      <c r="O1618" s="22">
        <f t="shared" si="279"/>
        <v>2.3146844109766307</v>
      </c>
      <c r="P1618" s="23">
        <f t="shared" si="280"/>
        <v>0</v>
      </c>
      <c r="Q1618" s="23">
        <f>SUMIF(P$3:P1618, "&lt;0")</f>
        <v>-2573098.6554957647</v>
      </c>
      <c r="R1618" s="23">
        <f t="shared" si="281"/>
        <v>0.71474962652660134</v>
      </c>
      <c r="S1618" s="20">
        <f t="shared" si="282"/>
        <v>29920.115127372745</v>
      </c>
      <c r="T1618" s="20">
        <f t="shared" si="283"/>
        <v>29.920115127372746</v>
      </c>
      <c r="U1618" s="20">
        <f>(0.5*'Vehicle Data'!$C$3*(E1618^2-E1617^2))/1000</f>
        <v>9.2061018518519937</v>
      </c>
      <c r="V1618" s="20">
        <f t="shared" si="285"/>
        <v>0</v>
      </c>
      <c r="W1618" s="37">
        <f>SUM(V$3:V1618)/3600</f>
        <v>0.38938968655692663</v>
      </c>
      <c r="Y1618" s="3"/>
    </row>
    <row r="1619" spans="1:25" x14ac:dyDescent="0.3">
      <c r="A1619" s="11" t="s">
        <v>21</v>
      </c>
      <c r="B1619" s="11">
        <v>1616</v>
      </c>
      <c r="C1619" s="11">
        <v>139</v>
      </c>
      <c r="D1619" s="15">
        <v>109.4</v>
      </c>
      <c r="E1619" s="30">
        <f t="shared" si="277"/>
        <v>30.388888888888889</v>
      </c>
      <c r="F1619" s="30">
        <f>SUM(E$3:E1619)</f>
        <v>18153.833333333332</v>
      </c>
      <c r="G1619" s="34">
        <f t="shared" si="286"/>
        <v>0.27777777777777779</v>
      </c>
      <c r="H1619" s="34">
        <f t="shared" si="284"/>
        <v>4.8611111111110314E-2</v>
      </c>
      <c r="I1619" s="35">
        <f>'Vehicle Data'!$C$8</f>
        <v>185.52672000000001</v>
      </c>
      <c r="J1619" s="35">
        <f>0.5*'Vehicle Data'!$C$4*'Vehicle Data'!$C$9*'Vehicle Data'!$C$6*(Calculations!E1619^2)</f>
        <v>464.60508611111112</v>
      </c>
      <c r="K1619" s="35">
        <f>'Vehicle Data'!$C$3*G1619</f>
        <v>437.77777777777777</v>
      </c>
      <c r="L1619" s="35">
        <f t="shared" si="278"/>
        <v>1087.9095838888888</v>
      </c>
      <c r="M1619" s="22">
        <f t="shared" si="276"/>
        <v>33060.363465956791</v>
      </c>
      <c r="N1619" s="22">
        <f>SUM(M$3:M1619)</f>
        <v>8365924.2429818269</v>
      </c>
      <c r="O1619" s="22">
        <f t="shared" si="279"/>
        <v>2.3238678452727295</v>
      </c>
      <c r="P1619" s="23">
        <f t="shared" si="280"/>
        <v>0</v>
      </c>
      <c r="Q1619" s="23">
        <f>SUMIF(P$3:P1619, "&lt;0")</f>
        <v>-2573098.6554957647</v>
      </c>
      <c r="R1619" s="23">
        <f t="shared" si="281"/>
        <v>0.71474962652660134</v>
      </c>
      <c r="S1619" s="20">
        <f t="shared" si="282"/>
        <v>33060.363465956791</v>
      </c>
      <c r="T1619" s="20">
        <f t="shared" si="283"/>
        <v>33.06036346595679</v>
      </c>
      <c r="U1619" s="20">
        <f>(0.5*'Vehicle Data'!$C$3*(E1619^2-E1618^2))/1000</f>
        <v>11.923972222222231</v>
      </c>
      <c r="V1619" s="20">
        <f t="shared" si="285"/>
        <v>0</v>
      </c>
      <c r="W1619" s="37">
        <f>SUM(V$3:V1619)/3600</f>
        <v>0.38938968655692663</v>
      </c>
      <c r="Y1619" s="3"/>
    </row>
    <row r="1620" spans="1:25" x14ac:dyDescent="0.3">
      <c r="A1620" s="11" t="s">
        <v>21</v>
      </c>
      <c r="B1620" s="11">
        <v>1617</v>
      </c>
      <c r="C1620" s="11">
        <v>140</v>
      </c>
      <c r="D1620" s="15">
        <v>110.5</v>
      </c>
      <c r="E1620" s="30">
        <f t="shared" si="277"/>
        <v>30.694444444444443</v>
      </c>
      <c r="F1620" s="30">
        <f>SUM(E$3:E1620)</f>
        <v>18184.527777777777</v>
      </c>
      <c r="G1620" s="34">
        <f t="shared" si="286"/>
        <v>0.31944444444444403</v>
      </c>
      <c r="H1620" s="34">
        <f t="shared" si="284"/>
        <v>3.472222222222221E-2</v>
      </c>
      <c r="I1620" s="35">
        <f>'Vehicle Data'!$C$8</f>
        <v>185.52672000000001</v>
      </c>
      <c r="J1620" s="35">
        <f>0.5*'Vehicle Data'!$C$4*'Vehicle Data'!$C$9*'Vehicle Data'!$C$6*(Calculations!E1620^2)</f>
        <v>473.99512152777777</v>
      </c>
      <c r="K1620" s="35">
        <f>'Vehicle Data'!$C$3*G1620</f>
        <v>503.44444444444377</v>
      </c>
      <c r="L1620" s="35">
        <f t="shared" si="278"/>
        <v>1162.9662859722216</v>
      </c>
      <c r="M1620" s="22">
        <f t="shared" si="276"/>
        <v>35696.604055536242</v>
      </c>
      <c r="N1620" s="22">
        <f>SUM(M$3:M1620)</f>
        <v>8401620.8470373638</v>
      </c>
      <c r="O1620" s="22">
        <f t="shared" si="279"/>
        <v>2.3337835686214898</v>
      </c>
      <c r="P1620" s="23">
        <f t="shared" si="280"/>
        <v>0</v>
      </c>
      <c r="Q1620" s="23">
        <f>SUMIF(P$3:P1620, "&lt;0")</f>
        <v>-2573098.6554957647</v>
      </c>
      <c r="R1620" s="23">
        <f t="shared" si="281"/>
        <v>0.71474962652660134</v>
      </c>
      <c r="S1620" s="20">
        <f t="shared" si="282"/>
        <v>35696.604055536242</v>
      </c>
      <c r="T1620" s="20">
        <f t="shared" si="283"/>
        <v>35.696604055536241</v>
      </c>
      <c r="U1620" s="20">
        <f>(0.5*'Vehicle Data'!$C$3*(E1620^2-E1619^2))/1000</f>
        <v>14.707509259259167</v>
      </c>
      <c r="V1620" s="20">
        <f t="shared" si="285"/>
        <v>0</v>
      </c>
      <c r="W1620" s="37">
        <f>SUM(V$3:V1620)/3600</f>
        <v>0.38938968655692663</v>
      </c>
      <c r="Y1620" s="3"/>
    </row>
    <row r="1621" spans="1:25" x14ac:dyDescent="0.3">
      <c r="A1621" s="11" t="s">
        <v>21</v>
      </c>
      <c r="B1621" s="11">
        <v>1618</v>
      </c>
      <c r="C1621" s="11">
        <v>141</v>
      </c>
      <c r="D1621" s="15">
        <v>111.7</v>
      </c>
      <c r="E1621" s="30">
        <f t="shared" si="277"/>
        <v>31.027777777777779</v>
      </c>
      <c r="F1621" s="30">
        <f>SUM(E$3:E1621)</f>
        <v>18215.555555555555</v>
      </c>
      <c r="G1621" s="34">
        <f t="shared" si="286"/>
        <v>0.34722222222222221</v>
      </c>
      <c r="H1621" s="34">
        <f t="shared" si="284"/>
        <v>6.944444444444059E-3</v>
      </c>
      <c r="I1621" s="35">
        <f>'Vehicle Data'!$C$8</f>
        <v>185.52672000000001</v>
      </c>
      <c r="J1621" s="35">
        <f>0.5*'Vehicle Data'!$C$4*'Vehicle Data'!$C$9*'Vehicle Data'!$C$6*(Calculations!E1621^2)</f>
        <v>484.34593819444444</v>
      </c>
      <c r="K1621" s="35">
        <f>'Vehicle Data'!$C$3*G1621</f>
        <v>547.22222222222217</v>
      </c>
      <c r="L1621" s="35">
        <f t="shared" si="278"/>
        <v>1217.0948804166667</v>
      </c>
      <c r="M1621" s="22">
        <f t="shared" si="276"/>
        <v>37763.749484039356</v>
      </c>
      <c r="N1621" s="22">
        <f>SUM(M$3:M1621)</f>
        <v>8439384.5965214036</v>
      </c>
      <c r="O1621" s="22">
        <f t="shared" si="279"/>
        <v>2.3442734990337231</v>
      </c>
      <c r="P1621" s="23">
        <f t="shared" si="280"/>
        <v>0</v>
      </c>
      <c r="Q1621" s="23">
        <f>SUMIF(P$3:P1621, "&lt;0")</f>
        <v>-2573098.6554957647</v>
      </c>
      <c r="R1621" s="23">
        <f t="shared" si="281"/>
        <v>0.71474962652660134</v>
      </c>
      <c r="S1621" s="20">
        <f t="shared" si="282"/>
        <v>37763.749484039356</v>
      </c>
      <c r="T1621" s="20">
        <f t="shared" si="283"/>
        <v>37.763749484039359</v>
      </c>
      <c r="U1621" s="20">
        <f>(0.5*'Vehicle Data'!$C$3*(E1621^2-E1620^2))/1000</f>
        <v>16.212370370370415</v>
      </c>
      <c r="V1621" s="20">
        <f t="shared" si="285"/>
        <v>0</v>
      </c>
      <c r="W1621" s="37">
        <f>SUM(V$3:V1621)/3600</f>
        <v>0.38938968655692663</v>
      </c>
      <c r="Y1621" s="3"/>
    </row>
    <row r="1622" spans="1:25" x14ac:dyDescent="0.3">
      <c r="A1622" s="11" t="s">
        <v>21</v>
      </c>
      <c r="B1622" s="11">
        <v>1619</v>
      </c>
      <c r="C1622" s="11">
        <v>142</v>
      </c>
      <c r="D1622" s="15">
        <v>113</v>
      </c>
      <c r="E1622" s="30">
        <f t="shared" si="277"/>
        <v>31.388888888888889</v>
      </c>
      <c r="F1622" s="30">
        <f>SUM(E$3:E1622)</f>
        <v>18246.944444444445</v>
      </c>
      <c r="G1622" s="34">
        <f t="shared" si="286"/>
        <v>0.33333333333333215</v>
      </c>
      <c r="H1622" s="34">
        <f t="shared" si="284"/>
        <v>-2.7777777777778179E-2</v>
      </c>
      <c r="I1622" s="35">
        <f>'Vehicle Data'!$C$8</f>
        <v>185.52672000000001</v>
      </c>
      <c r="J1622" s="35">
        <f>0.5*'Vehicle Data'!$C$4*'Vehicle Data'!$C$9*'Vehicle Data'!$C$6*(Calculations!E1622^2)</f>
        <v>495.68548611111112</v>
      </c>
      <c r="K1622" s="35">
        <f>'Vehicle Data'!$C$3*G1622</f>
        <v>525.33333333333144</v>
      </c>
      <c r="L1622" s="35">
        <f t="shared" si="278"/>
        <v>1206.5455394444425</v>
      </c>
      <c r="M1622" s="22">
        <f t="shared" si="276"/>
        <v>37872.12387700611</v>
      </c>
      <c r="N1622" s="22">
        <f>SUM(M$3:M1622)</f>
        <v>8477256.7203984093</v>
      </c>
      <c r="O1622" s="22">
        <f t="shared" si="279"/>
        <v>2.3547935334440027</v>
      </c>
      <c r="P1622" s="23">
        <f t="shared" si="280"/>
        <v>0</v>
      </c>
      <c r="Q1622" s="23">
        <f>SUMIF(P$3:P1622, "&lt;0")</f>
        <v>-2573098.6554957647</v>
      </c>
      <c r="R1622" s="23">
        <f t="shared" si="281"/>
        <v>0.71474962652660134</v>
      </c>
      <c r="S1622" s="20">
        <f t="shared" si="282"/>
        <v>37872.12387700611</v>
      </c>
      <c r="T1622" s="20">
        <f t="shared" si="283"/>
        <v>37.872123877006111</v>
      </c>
      <c r="U1622" s="20">
        <f>(0.5*'Vehicle Data'!$C$3*(E1622^2-E1621^2))/1000</f>
        <v>17.761009259259257</v>
      </c>
      <c r="V1622" s="20">
        <f t="shared" si="285"/>
        <v>0</v>
      </c>
      <c r="W1622" s="37">
        <f>SUM(V$3:V1622)/3600</f>
        <v>0.38938968655692663</v>
      </c>
      <c r="Y1622" s="3"/>
    </row>
    <row r="1623" spans="1:25" x14ac:dyDescent="0.3">
      <c r="A1623" s="11" t="s">
        <v>21</v>
      </c>
      <c r="B1623" s="11">
        <v>1620</v>
      </c>
      <c r="C1623" s="11">
        <v>143</v>
      </c>
      <c r="D1623" s="15">
        <v>114.1</v>
      </c>
      <c r="E1623" s="30">
        <f t="shared" si="277"/>
        <v>31.694444444444443</v>
      </c>
      <c r="F1623" s="30">
        <f>SUM(E$3:E1623)</f>
        <v>18278.638888888891</v>
      </c>
      <c r="G1623" s="34">
        <f t="shared" si="286"/>
        <v>0.29166666666666585</v>
      </c>
      <c r="H1623" s="34">
        <f t="shared" si="284"/>
        <v>-4.1666666666665297E-2</v>
      </c>
      <c r="I1623" s="35">
        <f>'Vehicle Data'!$C$8</f>
        <v>185.52672000000001</v>
      </c>
      <c r="J1623" s="35">
        <f>0.5*'Vehicle Data'!$C$4*'Vehicle Data'!$C$9*'Vehicle Data'!$C$6*(Calculations!E1623^2)</f>
        <v>505.38297152777773</v>
      </c>
      <c r="K1623" s="35">
        <f>'Vehicle Data'!$C$3*G1623</f>
        <v>459.66666666666538</v>
      </c>
      <c r="L1623" s="35">
        <f t="shared" si="278"/>
        <v>1150.5763581944432</v>
      </c>
      <c r="M1623" s="22">
        <f t="shared" si="276"/>
        <v>36466.87846388499</v>
      </c>
      <c r="N1623" s="22">
        <f>SUM(M$3:M1623)</f>
        <v>8513723.5988622941</v>
      </c>
      <c r="O1623" s="22">
        <f t="shared" si="279"/>
        <v>2.3649232219061926</v>
      </c>
      <c r="P1623" s="23">
        <f t="shared" si="280"/>
        <v>0</v>
      </c>
      <c r="Q1623" s="23">
        <f>SUMIF(P$3:P1623, "&lt;0")</f>
        <v>-2573098.6554957647</v>
      </c>
      <c r="R1623" s="23">
        <f t="shared" si="281"/>
        <v>0.71474962652660134</v>
      </c>
      <c r="S1623" s="20">
        <f t="shared" si="282"/>
        <v>36466.87846388499</v>
      </c>
      <c r="T1623" s="20">
        <f t="shared" si="283"/>
        <v>36.466878463884989</v>
      </c>
      <c r="U1623" s="20">
        <f>(0.5*'Vehicle Data'!$C$3*(E1623^2-E1622^2))/1000</f>
        <v>15.189064814814701</v>
      </c>
      <c r="V1623" s="20">
        <f t="shared" si="285"/>
        <v>2.0575555555556448</v>
      </c>
      <c r="W1623" s="37">
        <f>SUM(V$3:V1623)/3600</f>
        <v>0.3899612297668032</v>
      </c>
      <c r="Y1623" s="3"/>
    </row>
    <row r="1624" spans="1:25" x14ac:dyDescent="0.3">
      <c r="A1624" s="11" t="s">
        <v>21</v>
      </c>
      <c r="B1624" s="11">
        <v>1621</v>
      </c>
      <c r="C1624" s="11">
        <v>144</v>
      </c>
      <c r="D1624" s="15">
        <v>115.1</v>
      </c>
      <c r="E1624" s="30">
        <f t="shared" si="277"/>
        <v>31.972222222222221</v>
      </c>
      <c r="F1624" s="30">
        <f>SUM(E$3:E1624)</f>
        <v>18310.611111111113</v>
      </c>
      <c r="G1624" s="34">
        <f t="shared" si="286"/>
        <v>0.25000000000000155</v>
      </c>
      <c r="H1624" s="34">
        <f t="shared" si="284"/>
        <v>-4.8611111111110314E-2</v>
      </c>
      <c r="I1624" s="35">
        <f>'Vehicle Data'!$C$8</f>
        <v>185.52672000000001</v>
      </c>
      <c r="J1624" s="35">
        <f>0.5*'Vehicle Data'!$C$4*'Vehicle Data'!$C$9*'Vehicle Data'!$C$6*(Calculations!E1624^2)</f>
        <v>514.28038819444441</v>
      </c>
      <c r="K1624" s="35">
        <f>'Vehicle Data'!$C$3*G1624</f>
        <v>394.00000000000244</v>
      </c>
      <c r="L1624" s="35">
        <f t="shared" si="278"/>
        <v>1093.807108194447</v>
      </c>
      <c r="M1624" s="22">
        <f t="shared" si="276"/>
        <v>34971.44393143912</v>
      </c>
      <c r="N1624" s="22">
        <f>SUM(M$3:M1624)</f>
        <v>8548695.042793734</v>
      </c>
      <c r="O1624" s="22">
        <f t="shared" si="279"/>
        <v>2.3746375118871481</v>
      </c>
      <c r="P1624" s="23">
        <f t="shared" si="280"/>
        <v>0</v>
      </c>
      <c r="Q1624" s="23">
        <f>SUMIF(P$3:P1624, "&lt;0")</f>
        <v>-2573098.6554957647</v>
      </c>
      <c r="R1624" s="23">
        <f t="shared" si="281"/>
        <v>0.71474962652660134</v>
      </c>
      <c r="S1624" s="20">
        <f t="shared" si="282"/>
        <v>34971.44393143912</v>
      </c>
      <c r="T1624" s="20">
        <f t="shared" si="283"/>
        <v>34.971443931439119</v>
      </c>
      <c r="U1624" s="20">
        <f>(0.5*'Vehicle Data'!$C$3*(E1624^2-E1623^2))/1000</f>
        <v>13.935925925925952</v>
      </c>
      <c r="V1624" s="20">
        <f t="shared" si="285"/>
        <v>1.0025111111109994</v>
      </c>
      <c r="W1624" s="37">
        <f>SUM(V$3:V1624)/3600</f>
        <v>0.3902397050754452</v>
      </c>
      <c r="Y1624" s="3"/>
    </row>
    <row r="1625" spans="1:25" x14ac:dyDescent="0.3">
      <c r="A1625" s="11" t="s">
        <v>21</v>
      </c>
      <c r="B1625" s="11">
        <v>1622</v>
      </c>
      <c r="C1625" s="11">
        <v>145</v>
      </c>
      <c r="D1625" s="15">
        <v>115.9</v>
      </c>
      <c r="E1625" s="30">
        <f t="shared" si="277"/>
        <v>32.194444444444443</v>
      </c>
      <c r="F1625" s="30">
        <f>SUM(E$3:E1625)</f>
        <v>18342.805555555558</v>
      </c>
      <c r="G1625" s="34">
        <f t="shared" si="286"/>
        <v>0.19444444444444522</v>
      </c>
      <c r="H1625" s="34">
        <f t="shared" si="284"/>
        <v>-6.9444444444445419E-2</v>
      </c>
      <c r="I1625" s="35">
        <f>'Vehicle Data'!$C$8</f>
        <v>185.52672000000001</v>
      </c>
      <c r="J1625" s="35">
        <f>0.5*'Vehicle Data'!$C$4*'Vehicle Data'!$C$9*'Vehicle Data'!$C$6*(Calculations!E1625^2)</f>
        <v>521.45422152777769</v>
      </c>
      <c r="K1625" s="35">
        <f>'Vehicle Data'!$C$3*G1625</f>
        <v>306.44444444444565</v>
      </c>
      <c r="L1625" s="35">
        <f t="shared" si="278"/>
        <v>1013.4253859722235</v>
      </c>
      <c r="M1625" s="22">
        <f t="shared" si="276"/>
        <v>32626.667287272416</v>
      </c>
      <c r="N1625" s="22">
        <f>SUM(M$3:M1625)</f>
        <v>8581321.7100810073</v>
      </c>
      <c r="O1625" s="22">
        <f t="shared" si="279"/>
        <v>2.3837004750225019</v>
      </c>
      <c r="P1625" s="23">
        <f t="shared" si="280"/>
        <v>0</v>
      </c>
      <c r="Q1625" s="23">
        <f>SUMIF(P$3:P1625, "&lt;0")</f>
        <v>-2573098.6554957647</v>
      </c>
      <c r="R1625" s="23">
        <f t="shared" si="281"/>
        <v>0.71474962652660134</v>
      </c>
      <c r="S1625" s="20">
        <f t="shared" si="282"/>
        <v>32626.667287272416</v>
      </c>
      <c r="T1625" s="20">
        <f t="shared" si="283"/>
        <v>32.626667287272419</v>
      </c>
      <c r="U1625" s="20">
        <f>(0.5*'Vehicle Data'!$C$3*(E1625^2-E1624^2))/1000</f>
        <v>11.236296296296279</v>
      </c>
      <c r="V1625" s="20">
        <f t="shared" si="285"/>
        <v>2.1597037037037383</v>
      </c>
      <c r="W1625" s="37">
        <f>SUM(V$3:V1625)/3600</f>
        <v>0.39083962277091844</v>
      </c>
      <c r="Y1625" s="3"/>
    </row>
    <row r="1626" spans="1:25" x14ac:dyDescent="0.3">
      <c r="A1626" s="11" t="s">
        <v>21</v>
      </c>
      <c r="B1626" s="11">
        <v>1623</v>
      </c>
      <c r="C1626" s="11">
        <v>146</v>
      </c>
      <c r="D1626" s="15">
        <v>116.5</v>
      </c>
      <c r="E1626" s="30">
        <f t="shared" si="277"/>
        <v>32.361111111111107</v>
      </c>
      <c r="F1626" s="30">
        <f>SUM(E$3:E1626)</f>
        <v>18375.166666666668</v>
      </c>
      <c r="G1626" s="34">
        <f t="shared" si="286"/>
        <v>0.11111111111111072</v>
      </c>
      <c r="H1626" s="34">
        <f t="shared" si="284"/>
        <v>-9.0277777777778567E-2</v>
      </c>
      <c r="I1626" s="35">
        <f>'Vehicle Data'!$C$8</f>
        <v>185.52672000000001</v>
      </c>
      <c r="J1626" s="35">
        <f>0.5*'Vehicle Data'!$C$4*'Vehicle Data'!$C$9*'Vehicle Data'!$C$6*(Calculations!E1626^2)</f>
        <v>526.86720486111096</v>
      </c>
      <c r="K1626" s="35">
        <f>'Vehicle Data'!$C$3*G1626</f>
        <v>175.11111111111049</v>
      </c>
      <c r="L1626" s="35">
        <f t="shared" si="278"/>
        <v>887.50503597222144</v>
      </c>
      <c r="M1626" s="22">
        <f t="shared" si="276"/>
        <v>28720.649080767718</v>
      </c>
      <c r="N1626" s="22">
        <f>SUM(M$3:M1626)</f>
        <v>8610042.3591617756</v>
      </c>
      <c r="O1626" s="22">
        <f t="shared" si="279"/>
        <v>2.391678433100493</v>
      </c>
      <c r="P1626" s="23">
        <f t="shared" si="280"/>
        <v>0</v>
      </c>
      <c r="Q1626" s="23">
        <f>SUMIF(P$3:P1626, "&lt;0")</f>
        <v>-2573098.6554957647</v>
      </c>
      <c r="R1626" s="23">
        <f t="shared" si="281"/>
        <v>0.71474962652660134</v>
      </c>
      <c r="S1626" s="20">
        <f t="shared" si="282"/>
        <v>28720.649080767718</v>
      </c>
      <c r="T1626" s="20">
        <f t="shared" si="283"/>
        <v>28.720649080767718</v>
      </c>
      <c r="U1626" s="20">
        <f>(0.5*'Vehicle Data'!$C$3*(E1626^2-E1625^2))/1000</f>
        <v>8.4782962962961896</v>
      </c>
      <c r="V1626" s="20">
        <f t="shared" si="285"/>
        <v>2.2064000000000719</v>
      </c>
      <c r="W1626" s="37">
        <f>SUM(V$3:V1626)/3600</f>
        <v>0.39145251165980738</v>
      </c>
      <c r="Y1626" s="3"/>
    </row>
    <row r="1627" spans="1:25" x14ac:dyDescent="0.3">
      <c r="A1627" s="11" t="s">
        <v>21</v>
      </c>
      <c r="B1627" s="11">
        <v>1624</v>
      </c>
      <c r="C1627" s="11">
        <v>147</v>
      </c>
      <c r="D1627" s="15">
        <v>116.7</v>
      </c>
      <c r="E1627" s="30">
        <f t="shared" si="277"/>
        <v>32.416666666666664</v>
      </c>
      <c r="F1627" s="30">
        <f>SUM(E$3:E1627)</f>
        <v>18407.583333333336</v>
      </c>
      <c r="G1627" s="34">
        <f t="shared" si="286"/>
        <v>1.3888888888888099E-2</v>
      </c>
      <c r="H1627" s="34">
        <f t="shared" si="284"/>
        <v>-9.0277777777777582E-2</v>
      </c>
      <c r="I1627" s="35">
        <f>'Vehicle Data'!$C$8</f>
        <v>185.52672000000001</v>
      </c>
      <c r="J1627" s="35">
        <f>0.5*'Vehicle Data'!$C$4*'Vehicle Data'!$C$9*'Vehicle Data'!$C$6*(Calculations!E1627^2)</f>
        <v>528.67774374999988</v>
      </c>
      <c r="K1627" s="35">
        <f>'Vehicle Data'!$C$3*G1627</f>
        <v>21.888888888887642</v>
      </c>
      <c r="L1627" s="35">
        <f t="shared" si="278"/>
        <v>736.0933526388875</v>
      </c>
      <c r="M1627" s="22">
        <f t="shared" si="276"/>
        <v>23861.692848043935</v>
      </c>
      <c r="N1627" s="22">
        <f>SUM(M$3:M1627)</f>
        <v>8633904.0520098191</v>
      </c>
      <c r="O1627" s="22">
        <f t="shared" si="279"/>
        <v>2.3983066811138385</v>
      </c>
      <c r="P1627" s="23">
        <f t="shared" si="280"/>
        <v>0</v>
      </c>
      <c r="Q1627" s="23">
        <f>SUMIF(P$3:P1627, "&lt;0")</f>
        <v>-2573098.6554957647</v>
      </c>
      <c r="R1627" s="23">
        <f t="shared" si="281"/>
        <v>0.71474962652660134</v>
      </c>
      <c r="S1627" s="20">
        <f t="shared" si="282"/>
        <v>23861.692848043935</v>
      </c>
      <c r="T1627" s="20">
        <f t="shared" si="283"/>
        <v>23.861692848043933</v>
      </c>
      <c r="U1627" s="20">
        <f>(0.5*'Vehicle Data'!$C$3*(E1627^2-E1626^2))/1000</f>
        <v>2.8358271604938889</v>
      </c>
      <c r="V1627" s="20">
        <f t="shared" si="285"/>
        <v>4.5139753086418413</v>
      </c>
      <c r="W1627" s="37">
        <f>SUM(V$3:V1627)/3600</f>
        <v>0.39270639368998567</v>
      </c>
      <c r="Y1627" s="3"/>
    </row>
    <row r="1628" spans="1:25" x14ac:dyDescent="0.3">
      <c r="A1628" s="11" t="s">
        <v>21</v>
      </c>
      <c r="B1628" s="11">
        <v>1625</v>
      </c>
      <c r="C1628" s="11">
        <v>148</v>
      </c>
      <c r="D1628" s="15">
        <v>116.6</v>
      </c>
      <c r="E1628" s="30">
        <f t="shared" si="277"/>
        <v>32.388888888888886</v>
      </c>
      <c r="F1628" s="30">
        <f>SUM(E$3:E1628)</f>
        <v>18439.972222222226</v>
      </c>
      <c r="G1628" s="34">
        <f t="shared" si="286"/>
        <v>-6.9444444444444448E-2</v>
      </c>
      <c r="H1628" s="34">
        <f t="shared" si="284"/>
        <v>-0.10416666666666567</v>
      </c>
      <c r="I1628" s="35">
        <f>'Vehicle Data'!$C$8</f>
        <v>185.52672000000001</v>
      </c>
      <c r="J1628" s="35">
        <f>0.5*'Vehicle Data'!$C$4*'Vehicle Data'!$C$9*'Vehicle Data'!$C$6*(Calculations!E1628^2)</f>
        <v>527.77208611111098</v>
      </c>
      <c r="K1628" s="35">
        <f>'Vehicle Data'!$C$3*G1628</f>
        <v>-109.44444444444444</v>
      </c>
      <c r="L1628" s="35">
        <f t="shared" si="278"/>
        <v>603.85436166666648</v>
      </c>
      <c r="M1628" s="22">
        <f t="shared" si="276"/>
        <v>0</v>
      </c>
      <c r="N1628" s="22">
        <f>SUM(M$3:M1628)</f>
        <v>8633904.0520098191</v>
      </c>
      <c r="O1628" s="22">
        <f t="shared" si="279"/>
        <v>2.3983066811138385</v>
      </c>
      <c r="P1628" s="23">
        <f t="shared" si="280"/>
        <v>19558.171825092584</v>
      </c>
      <c r="Q1628" s="23">
        <f>SUMIF(P$3:P1628, "&lt;0")</f>
        <v>-2573098.6554957647</v>
      </c>
      <c r="R1628" s="23">
        <f t="shared" si="281"/>
        <v>0.71474962652660134</v>
      </c>
      <c r="S1628" s="20">
        <f t="shared" si="282"/>
        <v>19558.171825092584</v>
      </c>
      <c r="T1628" s="20">
        <f t="shared" si="283"/>
        <v>19.558171825092582</v>
      </c>
      <c r="U1628" s="20">
        <f>(0.5*'Vehicle Data'!$C$3*(E1628^2-E1627^2))/1000</f>
        <v>-1.4185216049383536</v>
      </c>
      <c r="V1628" s="20">
        <f t="shared" si="285"/>
        <v>3.4034790123457941</v>
      </c>
      <c r="W1628" s="37">
        <f>SUM(V$3:V1628)/3600</f>
        <v>0.39365180452674836</v>
      </c>
      <c r="Y1628" s="3"/>
    </row>
    <row r="1629" spans="1:25" x14ac:dyDescent="0.3">
      <c r="A1629" s="11" t="s">
        <v>21</v>
      </c>
      <c r="B1629" s="11">
        <v>1626</v>
      </c>
      <c r="C1629" s="11">
        <v>149</v>
      </c>
      <c r="D1629" s="15">
        <v>116.2</v>
      </c>
      <c r="E1629" s="30">
        <f t="shared" si="277"/>
        <v>32.277777777777779</v>
      </c>
      <c r="F1629" s="30">
        <f>SUM(E$3:E1629)</f>
        <v>18472.250000000004</v>
      </c>
      <c r="G1629" s="34">
        <f t="shared" si="286"/>
        <v>-0.19444444444444325</v>
      </c>
      <c r="H1629" s="34">
        <f t="shared" si="284"/>
        <v>-0.13194444444444481</v>
      </c>
      <c r="I1629" s="35">
        <f>'Vehicle Data'!$C$8</f>
        <v>185.52672000000001</v>
      </c>
      <c r="J1629" s="35">
        <f>0.5*'Vehicle Data'!$C$4*'Vehicle Data'!$C$9*'Vehicle Data'!$C$6*(Calculations!E1629^2)</f>
        <v>524.15721944444454</v>
      </c>
      <c r="K1629" s="35">
        <f>'Vehicle Data'!$C$3*G1629</f>
        <v>-306.44444444444258</v>
      </c>
      <c r="L1629" s="35">
        <f t="shared" si="278"/>
        <v>403.23949500000202</v>
      </c>
      <c r="M1629" s="22">
        <f t="shared" si="276"/>
        <v>0</v>
      </c>
      <c r="N1629" s="22">
        <f>SUM(M$3:M1629)</f>
        <v>8633904.0520098191</v>
      </c>
      <c r="O1629" s="22">
        <f t="shared" si="279"/>
        <v>2.3983066811138385</v>
      </c>
      <c r="P1629" s="23">
        <f t="shared" si="280"/>
        <v>13015.6748108334</v>
      </c>
      <c r="Q1629" s="23">
        <f>SUMIF(P$3:P1629, "&lt;0")</f>
        <v>-2573098.6554957647</v>
      </c>
      <c r="R1629" s="23">
        <f t="shared" si="281"/>
        <v>0.71474962652660134</v>
      </c>
      <c r="S1629" s="20">
        <f t="shared" si="282"/>
        <v>13015.6748108334</v>
      </c>
      <c r="T1629" s="20">
        <f t="shared" si="283"/>
        <v>13.015674810833399</v>
      </c>
      <c r="U1629" s="20">
        <f>(0.5*'Vehicle Data'!$C$3*(E1629^2-E1628^2))/1000</f>
        <v>-5.6619259259255941</v>
      </c>
      <c r="V1629" s="20">
        <f t="shared" si="285"/>
        <v>3.3947234567897926</v>
      </c>
      <c r="W1629" s="37">
        <f>SUM(V$3:V1629)/3600</f>
        <v>0.39459478326474551</v>
      </c>
      <c r="Y1629" s="3"/>
    </row>
    <row r="1630" spans="1:25" x14ac:dyDescent="0.3">
      <c r="A1630" s="11" t="s">
        <v>21</v>
      </c>
      <c r="B1630" s="11">
        <v>1627</v>
      </c>
      <c r="C1630" s="11">
        <v>150</v>
      </c>
      <c r="D1630" s="15">
        <v>115.2</v>
      </c>
      <c r="E1630" s="30">
        <f t="shared" si="277"/>
        <v>32</v>
      </c>
      <c r="F1630" s="30">
        <f>SUM(E$3:E1630)</f>
        <v>18504.250000000004</v>
      </c>
      <c r="G1630" s="34">
        <f t="shared" si="286"/>
        <v>-0.33333333333333409</v>
      </c>
      <c r="H1630" s="34">
        <f t="shared" si="284"/>
        <v>-0.12500000000000078</v>
      </c>
      <c r="I1630" s="35">
        <f>'Vehicle Data'!$C$8</f>
        <v>185.52672000000001</v>
      </c>
      <c r="J1630" s="35">
        <f>0.5*'Vehicle Data'!$C$4*'Vehicle Data'!$C$9*'Vehicle Data'!$C$6*(Calculations!E1630^2)</f>
        <v>515.17439999999999</v>
      </c>
      <c r="K1630" s="35">
        <f>'Vehicle Data'!$C$3*G1630</f>
        <v>-525.33333333333451</v>
      </c>
      <c r="L1630" s="35">
        <f t="shared" si="278"/>
        <v>175.36778666666544</v>
      </c>
      <c r="M1630" s="22">
        <f t="shared" si="276"/>
        <v>0</v>
      </c>
      <c r="N1630" s="22">
        <f>SUM(M$3:M1630)</f>
        <v>8633904.0520098191</v>
      </c>
      <c r="O1630" s="22">
        <f t="shared" si="279"/>
        <v>2.3983066811138385</v>
      </c>
      <c r="P1630" s="23">
        <f t="shared" si="280"/>
        <v>5611.769173333294</v>
      </c>
      <c r="Q1630" s="23">
        <f>SUMIF(P$3:P1630, "&lt;0")</f>
        <v>-2573098.6554957647</v>
      </c>
      <c r="R1630" s="23">
        <f t="shared" si="281"/>
        <v>0.71474962652660134</v>
      </c>
      <c r="S1630" s="20">
        <f t="shared" si="282"/>
        <v>5611.769173333294</v>
      </c>
      <c r="T1630" s="20">
        <f t="shared" si="283"/>
        <v>5.6117691733332942</v>
      </c>
      <c r="U1630" s="20">
        <f>(0.5*'Vehicle Data'!$C$3*(E1630^2-E1629^2))/1000</f>
        <v>-14.069691358024802</v>
      </c>
      <c r="V1630" s="20">
        <f t="shared" si="285"/>
        <v>6.7262123456793663</v>
      </c>
      <c r="W1630" s="37">
        <f>SUM(V$3:V1630)/3600</f>
        <v>0.39646317558298977</v>
      </c>
      <c r="Y1630" s="3"/>
    </row>
    <row r="1631" spans="1:25" x14ac:dyDescent="0.3">
      <c r="A1631" s="11" t="s">
        <v>21</v>
      </c>
      <c r="B1631" s="11">
        <v>1628</v>
      </c>
      <c r="C1631" s="11">
        <v>151</v>
      </c>
      <c r="D1631" s="15">
        <v>113.8</v>
      </c>
      <c r="E1631" s="30">
        <f t="shared" si="277"/>
        <v>31.611111111111111</v>
      </c>
      <c r="F1631" s="30">
        <f>SUM(E$3:E1631)</f>
        <v>18535.861111111113</v>
      </c>
      <c r="G1631" s="34">
        <f t="shared" si="286"/>
        <v>-0.44444444444444481</v>
      </c>
      <c r="H1631" s="34">
        <f t="shared" si="284"/>
        <v>-9.0277777777777596E-2</v>
      </c>
      <c r="I1631" s="35">
        <f>'Vehicle Data'!$C$8</f>
        <v>185.52672000000001</v>
      </c>
      <c r="J1631" s="35">
        <f>0.5*'Vehicle Data'!$C$4*'Vehicle Data'!$C$9*'Vehicle Data'!$C$6*(Calculations!E1631^2)</f>
        <v>502.72888611111108</v>
      </c>
      <c r="K1631" s="35">
        <f>'Vehicle Data'!$C$3*G1631</f>
        <v>-700.44444444444503</v>
      </c>
      <c r="L1631" s="35">
        <f t="shared" si="278"/>
        <v>-12.188838333333933</v>
      </c>
      <c r="M1631" s="22">
        <f t="shared" si="276"/>
        <v>0</v>
      </c>
      <c r="N1631" s="22">
        <f>SUM(M$3:M1631)</f>
        <v>8633904.0520098191</v>
      </c>
      <c r="O1631" s="22">
        <f t="shared" si="279"/>
        <v>2.3983066811138385</v>
      </c>
      <c r="P1631" s="23">
        <f t="shared" si="280"/>
        <v>-385.30272287038935</v>
      </c>
      <c r="Q1631" s="23">
        <f>SUMIF(P$3:P1631, "&lt;0")</f>
        <v>-2573483.9582186351</v>
      </c>
      <c r="R1631" s="23">
        <f t="shared" si="281"/>
        <v>0.71485665506073193</v>
      </c>
      <c r="S1631" s="20">
        <f t="shared" si="282"/>
        <v>-385.30272287038935</v>
      </c>
      <c r="T1631" s="20">
        <f t="shared" si="283"/>
        <v>-0.38530272287038936</v>
      </c>
      <c r="U1631" s="20">
        <f>(0.5*'Vehicle Data'!$C$3*(E1631^2-E1630^2))/1000</f>
        <v>-19.493271604938265</v>
      </c>
      <c r="V1631" s="20">
        <f t="shared" si="285"/>
        <v>4.3388641975307705</v>
      </c>
      <c r="W1631" s="37">
        <f>SUM(V$3:V1631)/3600</f>
        <v>0.39766841563785943</v>
      </c>
      <c r="Y1631" s="3"/>
    </row>
    <row r="1632" spans="1:25" x14ac:dyDescent="0.3">
      <c r="A1632" s="11" t="s">
        <v>21</v>
      </c>
      <c r="B1632" s="11">
        <v>1629</v>
      </c>
      <c r="C1632" s="11">
        <v>152</v>
      </c>
      <c r="D1632" s="15">
        <v>112</v>
      </c>
      <c r="E1632" s="30">
        <f t="shared" si="277"/>
        <v>31.111111111111111</v>
      </c>
      <c r="F1632" s="30">
        <f>SUM(E$3:E1632)</f>
        <v>18566.972222222223</v>
      </c>
      <c r="G1632" s="34">
        <f t="shared" si="286"/>
        <v>-0.51388888888888928</v>
      </c>
      <c r="H1632" s="34">
        <f t="shared" si="284"/>
        <v>-3.4722222222222238E-2</v>
      </c>
      <c r="I1632" s="35">
        <f>'Vehicle Data'!$C$8</f>
        <v>185.52672000000001</v>
      </c>
      <c r="J1632" s="35">
        <f>0.5*'Vehicle Data'!$C$4*'Vehicle Data'!$C$9*'Vehicle Data'!$C$6*(Calculations!E1632^2)</f>
        <v>486.95111111111106</v>
      </c>
      <c r="K1632" s="35">
        <f>'Vehicle Data'!$C$3*G1632</f>
        <v>-809.88888888888948</v>
      </c>
      <c r="L1632" s="35">
        <f t="shared" si="278"/>
        <v>-137.41105777777841</v>
      </c>
      <c r="M1632" s="22">
        <f t="shared" si="276"/>
        <v>0</v>
      </c>
      <c r="N1632" s="22">
        <f>SUM(M$3:M1632)</f>
        <v>8633904.0520098191</v>
      </c>
      <c r="O1632" s="22">
        <f t="shared" si="279"/>
        <v>2.3983066811138385</v>
      </c>
      <c r="P1632" s="23">
        <f t="shared" si="280"/>
        <v>-4275.0106864197724</v>
      </c>
      <c r="Q1632" s="23">
        <f>SUMIF(P$3:P1632, "&lt;0")</f>
        <v>-2577758.968905055</v>
      </c>
      <c r="R1632" s="23">
        <f t="shared" si="281"/>
        <v>0.71604415802918198</v>
      </c>
      <c r="S1632" s="20">
        <f t="shared" si="282"/>
        <v>-4275.0106864197724</v>
      </c>
      <c r="T1632" s="20">
        <f t="shared" si="283"/>
        <v>-4.2750106864197726</v>
      </c>
      <c r="U1632" s="20">
        <f>(0.5*'Vehicle Data'!$C$3*(E1632^2-E1631^2))/1000</f>
        <v>-24.712555555555625</v>
      </c>
      <c r="V1632" s="20">
        <f t="shared" si="285"/>
        <v>4.1754271604938884</v>
      </c>
      <c r="W1632" s="37">
        <f>SUM(V$3:V1632)/3600</f>
        <v>0.39882825651577442</v>
      </c>
      <c r="Y1632" s="3"/>
    </row>
    <row r="1633" spans="1:25" x14ac:dyDescent="0.3">
      <c r="A1633" s="11" t="s">
        <v>21</v>
      </c>
      <c r="B1633" s="11">
        <v>1630</v>
      </c>
      <c r="C1633" s="11">
        <v>153</v>
      </c>
      <c r="D1633" s="15">
        <v>110.1</v>
      </c>
      <c r="E1633" s="30">
        <f t="shared" si="277"/>
        <v>30.583333333333332</v>
      </c>
      <c r="F1633" s="30">
        <f>SUM(E$3:E1633)</f>
        <v>18597.555555555555</v>
      </c>
      <c r="G1633" s="34">
        <f t="shared" si="286"/>
        <v>-0.51388888888888928</v>
      </c>
      <c r="H1633" s="34">
        <f t="shared" si="284"/>
        <v>4.1666666666667268E-2</v>
      </c>
      <c r="I1633" s="35">
        <f>'Vehicle Data'!$C$8</f>
        <v>185.52672000000001</v>
      </c>
      <c r="J1633" s="35">
        <f>0.5*'Vehicle Data'!$C$4*'Vehicle Data'!$C$9*'Vehicle Data'!$C$6*(Calculations!E1633^2)</f>
        <v>470.56969374999994</v>
      </c>
      <c r="K1633" s="35">
        <f>'Vehicle Data'!$C$3*G1633</f>
        <v>-809.88888888888948</v>
      </c>
      <c r="L1633" s="35">
        <f t="shared" si="278"/>
        <v>-153.79247513888947</v>
      </c>
      <c r="M1633" s="22">
        <f t="shared" si="276"/>
        <v>0</v>
      </c>
      <c r="N1633" s="22">
        <f>SUM(M$3:M1633)</f>
        <v>8633904.0520098191</v>
      </c>
      <c r="O1633" s="22">
        <f t="shared" si="279"/>
        <v>2.3983066811138385</v>
      </c>
      <c r="P1633" s="23">
        <f t="shared" si="280"/>
        <v>-4703.4865313310365</v>
      </c>
      <c r="Q1633" s="23">
        <f>SUMIF(P$3:P1633, "&lt;0")</f>
        <v>-2582462.4554363862</v>
      </c>
      <c r="R1633" s="23">
        <f t="shared" si="281"/>
        <v>0.71735068206566277</v>
      </c>
      <c r="S1633" s="20">
        <f t="shared" si="282"/>
        <v>-4703.4865313310365</v>
      </c>
      <c r="T1633" s="20">
        <f t="shared" si="283"/>
        <v>-4.7034865313310368</v>
      </c>
      <c r="U1633" s="20">
        <f>(0.5*'Vehicle Data'!$C$3*(E1633^2-E1632^2))/1000</f>
        <v>-25.65803395061727</v>
      </c>
      <c r="V1633" s="20">
        <f t="shared" si="285"/>
        <v>0.75638271604931617</v>
      </c>
      <c r="W1633" s="37">
        <f>SUM(V$3:V1633)/3600</f>
        <v>0.39903836282578808</v>
      </c>
      <c r="Y1633" s="3"/>
    </row>
    <row r="1634" spans="1:25" x14ac:dyDescent="0.3">
      <c r="A1634" s="11" t="s">
        <v>21</v>
      </c>
      <c r="B1634" s="11">
        <v>1631</v>
      </c>
      <c r="C1634" s="11">
        <v>154</v>
      </c>
      <c r="D1634" s="15">
        <v>108.3</v>
      </c>
      <c r="E1634" s="30">
        <f t="shared" si="277"/>
        <v>30.083333333333332</v>
      </c>
      <c r="F1634" s="30">
        <f>SUM(E$3:E1634)</f>
        <v>18627.638888888887</v>
      </c>
      <c r="G1634" s="34">
        <f t="shared" si="286"/>
        <v>-0.43055555555555475</v>
      </c>
      <c r="H1634" s="34">
        <f t="shared" si="284"/>
        <v>0.10416666666666666</v>
      </c>
      <c r="I1634" s="35">
        <f>'Vehicle Data'!$C$8</f>
        <v>185.52672000000001</v>
      </c>
      <c r="J1634" s="35">
        <f>0.5*'Vehicle Data'!$C$4*'Vehicle Data'!$C$9*'Vehicle Data'!$C$6*(Calculations!E1634^2)</f>
        <v>455.30899374999996</v>
      </c>
      <c r="K1634" s="35">
        <f>'Vehicle Data'!$C$3*G1634</f>
        <v>-678.55555555555429</v>
      </c>
      <c r="L1634" s="35">
        <f t="shared" si="278"/>
        <v>-37.719841805554324</v>
      </c>
      <c r="M1634" s="22">
        <f t="shared" si="276"/>
        <v>0</v>
      </c>
      <c r="N1634" s="22">
        <f>SUM(M$3:M1634)</f>
        <v>8633904.0520098191</v>
      </c>
      <c r="O1634" s="22">
        <f t="shared" si="279"/>
        <v>2.3983066811138385</v>
      </c>
      <c r="P1634" s="23">
        <f t="shared" si="280"/>
        <v>-1134.7385743170926</v>
      </c>
      <c r="Q1634" s="23">
        <f>SUMIF(P$3:P1634, "&lt;0")</f>
        <v>-2583597.1940107034</v>
      </c>
      <c r="R1634" s="23">
        <f t="shared" si="281"/>
        <v>0.71766588722519542</v>
      </c>
      <c r="S1634" s="20">
        <f t="shared" si="282"/>
        <v>-1134.7385743170926</v>
      </c>
      <c r="T1634" s="20">
        <f t="shared" si="283"/>
        <v>-1.1347385743170926</v>
      </c>
      <c r="U1634" s="20">
        <f>(0.5*'Vehicle Data'!$C$3*(E1634^2-E1633^2))/1000</f>
        <v>-23.902666666666697</v>
      </c>
      <c r="V1634" s="20">
        <f t="shared" si="285"/>
        <v>0</v>
      </c>
      <c r="W1634" s="37">
        <f>SUM(V$3:V1634)/3600</f>
        <v>0.39903836282578808</v>
      </c>
      <c r="Y1634" s="3"/>
    </row>
    <row r="1635" spans="1:25" x14ac:dyDescent="0.3">
      <c r="A1635" s="11" t="s">
        <v>21</v>
      </c>
      <c r="B1635" s="11">
        <v>1632</v>
      </c>
      <c r="C1635" s="11">
        <v>155</v>
      </c>
      <c r="D1635" s="15">
        <v>107</v>
      </c>
      <c r="E1635" s="30">
        <f t="shared" si="277"/>
        <v>29.722222222222221</v>
      </c>
      <c r="F1635" s="30">
        <f>SUM(E$3:E1635)</f>
        <v>18657.361111111109</v>
      </c>
      <c r="G1635" s="34">
        <f t="shared" si="286"/>
        <v>-0.30555555555555597</v>
      </c>
      <c r="H1635" s="34">
        <f t="shared" si="284"/>
        <v>0.13194444444444386</v>
      </c>
      <c r="I1635" s="35">
        <f>'Vehicle Data'!$C$8</f>
        <v>185.52672000000001</v>
      </c>
      <c r="J1635" s="35">
        <f>0.5*'Vehicle Data'!$C$4*'Vehicle Data'!$C$9*'Vehicle Data'!$C$6*(Calculations!E1635^2)</f>
        <v>444.44381944444439</v>
      </c>
      <c r="K1635" s="35">
        <f>'Vehicle Data'!$C$3*G1635</f>
        <v>-481.55555555555623</v>
      </c>
      <c r="L1635" s="35">
        <f t="shared" si="278"/>
        <v>148.41498388888817</v>
      </c>
      <c r="M1635" s="22">
        <f t="shared" si="276"/>
        <v>0</v>
      </c>
      <c r="N1635" s="22">
        <f>SUM(M$3:M1635)</f>
        <v>8633904.0520098191</v>
      </c>
      <c r="O1635" s="22">
        <f t="shared" si="279"/>
        <v>2.3983066811138385</v>
      </c>
      <c r="P1635" s="23">
        <f t="shared" si="280"/>
        <v>4411.2231322530652</v>
      </c>
      <c r="Q1635" s="23">
        <f>SUMIF(P$3:P1635, "&lt;0")</f>
        <v>-2583597.1940107034</v>
      </c>
      <c r="R1635" s="23">
        <f t="shared" si="281"/>
        <v>0.71766588722519542</v>
      </c>
      <c r="S1635" s="20">
        <f t="shared" si="282"/>
        <v>4411.2231322530652</v>
      </c>
      <c r="T1635" s="20">
        <f t="shared" si="283"/>
        <v>4.4112231322530651</v>
      </c>
      <c r="U1635" s="20">
        <f>(0.5*'Vehicle Data'!$C$3*(E1635^2-E1634^2))/1000</f>
        <v>-17.01800308641975</v>
      </c>
      <c r="V1635" s="20">
        <f t="shared" si="285"/>
        <v>0</v>
      </c>
      <c r="W1635" s="37">
        <f>SUM(V$3:V1635)/3600</f>
        <v>0.39903836282578808</v>
      </c>
      <c r="Y1635" s="3"/>
    </row>
    <row r="1636" spans="1:25" x14ac:dyDescent="0.3">
      <c r="A1636" s="11" t="s">
        <v>21</v>
      </c>
      <c r="B1636" s="11">
        <v>1633</v>
      </c>
      <c r="C1636" s="11">
        <v>156</v>
      </c>
      <c r="D1636" s="15">
        <v>106.1</v>
      </c>
      <c r="E1636" s="30">
        <f t="shared" si="277"/>
        <v>29.472222222222221</v>
      </c>
      <c r="F1636" s="30">
        <f>SUM(E$3:E1636)</f>
        <v>18686.833333333332</v>
      </c>
      <c r="G1636" s="34">
        <f t="shared" si="286"/>
        <v>-0.16666666666666705</v>
      </c>
      <c r="H1636" s="34">
        <f t="shared" si="284"/>
        <v>0.1250000000000008</v>
      </c>
      <c r="I1636" s="35">
        <f>'Vehicle Data'!$C$8</f>
        <v>185.52672000000001</v>
      </c>
      <c r="J1636" s="35">
        <f>0.5*'Vehicle Data'!$C$4*'Vehicle Data'!$C$9*'Vehicle Data'!$C$6*(Calculations!E1636^2)</f>
        <v>436.99863819444442</v>
      </c>
      <c r="K1636" s="35">
        <f>'Vehicle Data'!$C$3*G1636</f>
        <v>-262.66666666666725</v>
      </c>
      <c r="L1636" s="35">
        <f t="shared" si="278"/>
        <v>359.85869152777713</v>
      </c>
      <c r="M1636" s="22">
        <f t="shared" si="276"/>
        <v>0</v>
      </c>
      <c r="N1636" s="22">
        <f>SUM(M$3:M1636)</f>
        <v>8633904.0520098191</v>
      </c>
      <c r="O1636" s="22">
        <f t="shared" si="279"/>
        <v>2.3983066811138385</v>
      </c>
      <c r="P1636" s="23">
        <f t="shared" si="280"/>
        <v>10605.835325304764</v>
      </c>
      <c r="Q1636" s="23">
        <f>SUMIF(P$3:P1636, "&lt;0")</f>
        <v>-2583597.1940107034</v>
      </c>
      <c r="R1636" s="23">
        <f t="shared" si="281"/>
        <v>0.71766588722519542</v>
      </c>
      <c r="S1636" s="20">
        <f t="shared" si="282"/>
        <v>10605.835325304764</v>
      </c>
      <c r="T1636" s="20">
        <f t="shared" si="283"/>
        <v>10.605835325304765</v>
      </c>
      <c r="U1636" s="20">
        <f>(0.5*'Vehicle Data'!$C$3*(E1636^2-E1635^2))/1000</f>
        <v>-11.661305555555536</v>
      </c>
      <c r="V1636" s="20">
        <f t="shared" si="285"/>
        <v>0</v>
      </c>
      <c r="W1636" s="37">
        <f>SUM(V$3:V1636)/3600</f>
        <v>0.39903836282578808</v>
      </c>
      <c r="Y1636" s="3"/>
    </row>
    <row r="1637" spans="1:25" x14ac:dyDescent="0.3">
      <c r="A1637" s="11" t="s">
        <v>21</v>
      </c>
      <c r="B1637" s="11">
        <v>1634</v>
      </c>
      <c r="C1637" s="11">
        <v>157</v>
      </c>
      <c r="D1637" s="15">
        <v>105.8</v>
      </c>
      <c r="E1637" s="30">
        <f t="shared" si="277"/>
        <v>29.388888888888886</v>
      </c>
      <c r="F1637" s="30">
        <f>SUM(E$3:E1637)</f>
        <v>18716.222222222223</v>
      </c>
      <c r="G1637" s="34">
        <f t="shared" si="286"/>
        <v>-5.5555555555554373E-2</v>
      </c>
      <c r="H1637" s="34">
        <f t="shared" si="284"/>
        <v>7.6388888888889478E-2</v>
      </c>
      <c r="I1637" s="35">
        <f>'Vehicle Data'!$C$8</f>
        <v>185.52672000000001</v>
      </c>
      <c r="J1637" s="35">
        <f>0.5*'Vehicle Data'!$C$4*'Vehicle Data'!$C$9*'Vehicle Data'!$C$6*(Calculations!E1637^2)</f>
        <v>434.53088611111099</v>
      </c>
      <c r="K1637" s="35">
        <f>'Vehicle Data'!$C$3*G1637</f>
        <v>-87.555555555553696</v>
      </c>
      <c r="L1637" s="35">
        <f t="shared" si="278"/>
        <v>532.50205055555728</v>
      </c>
      <c r="M1637" s="22">
        <f t="shared" si="276"/>
        <v>0</v>
      </c>
      <c r="N1637" s="22">
        <f>SUM(M$3:M1637)</f>
        <v>8633904.0520098191</v>
      </c>
      <c r="O1637" s="22">
        <f t="shared" si="279"/>
        <v>2.3983066811138385</v>
      </c>
      <c r="P1637" s="23">
        <f t="shared" si="280"/>
        <v>15649.643596882765</v>
      </c>
      <c r="Q1637" s="23">
        <f>SUMIF(P$3:P1637, "&lt;0")</f>
        <v>-2583597.1940107034</v>
      </c>
      <c r="R1637" s="23">
        <f t="shared" si="281"/>
        <v>0.71766588722519542</v>
      </c>
      <c r="S1637" s="20">
        <f t="shared" si="282"/>
        <v>15649.643596882765</v>
      </c>
      <c r="T1637" s="20">
        <f t="shared" si="283"/>
        <v>15.649643596882765</v>
      </c>
      <c r="U1637" s="20">
        <f>(0.5*'Vehicle Data'!$C$3*(E1637^2-E1636^2))/1000</f>
        <v>-3.8652129629630658</v>
      </c>
      <c r="V1637" s="20">
        <f t="shared" si="285"/>
        <v>0</v>
      </c>
      <c r="W1637" s="37">
        <f>SUM(V$3:V1637)/3600</f>
        <v>0.39903836282578808</v>
      </c>
      <c r="Y1637" s="3"/>
    </row>
    <row r="1638" spans="1:25" x14ac:dyDescent="0.3">
      <c r="A1638" s="11" t="s">
        <v>21</v>
      </c>
      <c r="B1638" s="11">
        <v>1635</v>
      </c>
      <c r="C1638" s="11">
        <v>158</v>
      </c>
      <c r="D1638" s="15">
        <v>105.7</v>
      </c>
      <c r="E1638" s="30">
        <f t="shared" si="277"/>
        <v>29.361111111111111</v>
      </c>
      <c r="F1638" s="30">
        <f>SUM(E$3:E1638)</f>
        <v>18745.583333333332</v>
      </c>
      <c r="G1638" s="34">
        <f t="shared" si="286"/>
        <v>-1.3888888888888099E-2</v>
      </c>
      <c r="H1638" s="34">
        <f t="shared" si="284"/>
        <v>2.0833333333332149E-2</v>
      </c>
      <c r="I1638" s="35">
        <f>'Vehicle Data'!$C$8</f>
        <v>185.52672000000001</v>
      </c>
      <c r="J1638" s="35">
        <f>0.5*'Vehicle Data'!$C$4*'Vehicle Data'!$C$9*'Vehicle Data'!$C$6*(Calculations!E1638^2)</f>
        <v>433.70985486111113</v>
      </c>
      <c r="K1638" s="35">
        <f>'Vehicle Data'!$C$3*G1638</f>
        <v>-21.888888888887642</v>
      </c>
      <c r="L1638" s="35">
        <f t="shared" si="278"/>
        <v>597.34768597222353</v>
      </c>
      <c r="M1638" s="22">
        <f t="shared" si="276"/>
        <v>0</v>
      </c>
      <c r="N1638" s="22">
        <f>SUM(M$3:M1638)</f>
        <v>8633904.0520098191</v>
      </c>
      <c r="O1638" s="22">
        <f t="shared" si="279"/>
        <v>2.3983066811138385</v>
      </c>
      <c r="P1638" s="23">
        <f t="shared" si="280"/>
        <v>17538.791779795563</v>
      </c>
      <c r="Q1638" s="23">
        <f>SUMIF(P$3:P1638, "&lt;0")</f>
        <v>-2583597.1940107034</v>
      </c>
      <c r="R1638" s="23">
        <f t="shared" si="281"/>
        <v>0.71766588722519542</v>
      </c>
      <c r="S1638" s="20">
        <f t="shared" si="282"/>
        <v>17538.791779795563</v>
      </c>
      <c r="T1638" s="20">
        <f t="shared" si="283"/>
        <v>17.538791779795563</v>
      </c>
      <c r="U1638" s="20">
        <f>(0.5*'Vehicle Data'!$C$3*(E1638^2-E1637^2))/1000</f>
        <v>-1.2859722222220531</v>
      </c>
      <c r="V1638" s="20">
        <f t="shared" si="285"/>
        <v>0</v>
      </c>
      <c r="W1638" s="37">
        <f>SUM(V$3:V1638)/3600</f>
        <v>0.39903836282578808</v>
      </c>
      <c r="Y1638" s="3"/>
    </row>
    <row r="1639" spans="1:25" x14ac:dyDescent="0.3">
      <c r="A1639" s="11" t="s">
        <v>21</v>
      </c>
      <c r="B1639" s="11">
        <v>1636</v>
      </c>
      <c r="C1639" s="11">
        <v>159</v>
      </c>
      <c r="D1639" s="15">
        <v>105.7</v>
      </c>
      <c r="E1639" s="30">
        <f t="shared" si="277"/>
        <v>29.361111111111111</v>
      </c>
      <c r="F1639" s="30">
        <f>SUM(E$3:E1639)</f>
        <v>18774.944444444442</v>
      </c>
      <c r="G1639" s="34">
        <f t="shared" si="286"/>
        <v>-1.3888888888890073E-2</v>
      </c>
      <c r="H1639" s="34">
        <f t="shared" si="284"/>
        <v>-2.0833333333334123E-2</v>
      </c>
      <c r="I1639" s="35">
        <f>'Vehicle Data'!$C$8</f>
        <v>185.52672000000001</v>
      </c>
      <c r="J1639" s="35">
        <f>0.5*'Vehicle Data'!$C$4*'Vehicle Data'!$C$9*'Vehicle Data'!$C$6*(Calculations!E1639^2)</f>
        <v>433.70985486111113</v>
      </c>
      <c r="K1639" s="35">
        <f>'Vehicle Data'!$C$3*G1639</f>
        <v>-21.888888888890754</v>
      </c>
      <c r="L1639" s="35">
        <f t="shared" si="278"/>
        <v>597.34768597222046</v>
      </c>
      <c r="M1639" s="22">
        <f t="shared" si="276"/>
        <v>0</v>
      </c>
      <c r="N1639" s="22">
        <f>SUM(M$3:M1639)</f>
        <v>8633904.0520098191</v>
      </c>
      <c r="O1639" s="22">
        <f t="shared" si="279"/>
        <v>2.3983066811138385</v>
      </c>
      <c r="P1639" s="23">
        <f t="shared" si="280"/>
        <v>17538.791779795472</v>
      </c>
      <c r="Q1639" s="23">
        <f>SUMIF(P$3:P1639, "&lt;0")</f>
        <v>-2583597.1940107034</v>
      </c>
      <c r="R1639" s="23">
        <f t="shared" si="281"/>
        <v>0.71766588722519542</v>
      </c>
      <c r="S1639" s="20">
        <f t="shared" si="282"/>
        <v>17538.791779795472</v>
      </c>
      <c r="T1639" s="20">
        <f t="shared" si="283"/>
        <v>17.538791779795471</v>
      </c>
      <c r="U1639" s="20">
        <f>(0.5*'Vehicle Data'!$C$3*(E1639^2-E1638^2))/1000</f>
        <v>0</v>
      </c>
      <c r="V1639" s="20">
        <f t="shared" si="285"/>
        <v>0</v>
      </c>
      <c r="W1639" s="37">
        <f>SUM(V$3:V1639)/3600</f>
        <v>0.39903836282578808</v>
      </c>
      <c r="Y1639" s="3"/>
    </row>
    <row r="1640" spans="1:25" x14ac:dyDescent="0.3">
      <c r="A1640" s="11" t="s">
        <v>21</v>
      </c>
      <c r="B1640" s="11">
        <v>1637</v>
      </c>
      <c r="C1640" s="11">
        <v>160</v>
      </c>
      <c r="D1640" s="15">
        <v>105.6</v>
      </c>
      <c r="E1640" s="30">
        <f t="shared" si="277"/>
        <v>29.333333333333332</v>
      </c>
      <c r="F1640" s="30">
        <f>SUM(E$3:E1640)</f>
        <v>18804.277777777774</v>
      </c>
      <c r="G1640" s="34">
        <f t="shared" si="286"/>
        <v>-5.5555555555556344E-2</v>
      </c>
      <c r="H1640" s="34">
        <f t="shared" si="284"/>
        <v>-4.1666666666665284E-2</v>
      </c>
      <c r="I1640" s="35">
        <f>'Vehicle Data'!$C$8</f>
        <v>185.52672000000001</v>
      </c>
      <c r="J1640" s="35">
        <f>0.5*'Vehicle Data'!$C$4*'Vehicle Data'!$C$9*'Vehicle Data'!$C$6*(Calculations!E1640^2)</f>
        <v>432.88959999999992</v>
      </c>
      <c r="K1640" s="35">
        <f>'Vehicle Data'!$C$3*G1640</f>
        <v>-87.555555555556793</v>
      </c>
      <c r="L1640" s="35">
        <f t="shared" si="278"/>
        <v>530.86076444444313</v>
      </c>
      <c r="M1640" s="22">
        <f t="shared" si="276"/>
        <v>0</v>
      </c>
      <c r="N1640" s="22">
        <f>SUM(M$3:M1640)</f>
        <v>8633904.0520098191</v>
      </c>
      <c r="O1640" s="22">
        <f t="shared" si="279"/>
        <v>2.3983066811138385</v>
      </c>
      <c r="P1640" s="23">
        <f t="shared" si="280"/>
        <v>15571.915757036997</v>
      </c>
      <c r="Q1640" s="23">
        <f>SUMIF(P$3:P1640, "&lt;0")</f>
        <v>-2583597.1940107034</v>
      </c>
      <c r="R1640" s="23">
        <f t="shared" si="281"/>
        <v>0.71766588722519542</v>
      </c>
      <c r="S1640" s="20">
        <f t="shared" si="282"/>
        <v>15571.915757036997</v>
      </c>
      <c r="T1640" s="20">
        <f t="shared" si="283"/>
        <v>15.571915757036997</v>
      </c>
      <c r="U1640" s="20">
        <f>(0.5*'Vehicle Data'!$C$3*(E1640^2-E1639^2))/1000</f>
        <v>-1.2847561728395935</v>
      </c>
      <c r="V1640" s="20">
        <f t="shared" si="285"/>
        <v>1.027804938271675</v>
      </c>
      <c r="W1640" s="37">
        <f>SUM(V$3:V1640)/3600</f>
        <v>0.39932386419753024</v>
      </c>
      <c r="Y1640" s="3"/>
    </row>
    <row r="1641" spans="1:25" x14ac:dyDescent="0.3">
      <c r="A1641" s="11" t="s">
        <v>21</v>
      </c>
      <c r="B1641" s="11">
        <v>1638</v>
      </c>
      <c r="C1641" s="11">
        <v>161</v>
      </c>
      <c r="D1641" s="15">
        <v>105.3</v>
      </c>
      <c r="E1641" s="30">
        <f t="shared" si="277"/>
        <v>29.25</v>
      </c>
      <c r="F1641" s="30">
        <f>SUM(E$3:E1641)</f>
        <v>18833.527777777774</v>
      </c>
      <c r="G1641" s="34">
        <f t="shared" si="286"/>
        <v>-9.7222222222220642E-2</v>
      </c>
      <c r="H1641" s="34">
        <f t="shared" si="284"/>
        <v>-3.4722222222221232E-2</v>
      </c>
      <c r="I1641" s="35">
        <f>'Vehicle Data'!$C$8</f>
        <v>185.52672000000001</v>
      </c>
      <c r="J1641" s="35">
        <f>0.5*'Vehicle Data'!$C$4*'Vehicle Data'!$C$9*'Vehicle Data'!$C$6*(Calculations!E1641^2)</f>
        <v>430.43349374999997</v>
      </c>
      <c r="K1641" s="35">
        <f>'Vehicle Data'!$C$3*G1641</f>
        <v>-153.22222222221973</v>
      </c>
      <c r="L1641" s="35">
        <f t="shared" si="278"/>
        <v>462.73799152778025</v>
      </c>
      <c r="M1641" s="22">
        <f t="shared" si="276"/>
        <v>0</v>
      </c>
      <c r="N1641" s="22">
        <f>SUM(M$3:M1641)</f>
        <v>8633904.0520098191</v>
      </c>
      <c r="O1641" s="22">
        <f t="shared" si="279"/>
        <v>2.3983066811138385</v>
      </c>
      <c r="P1641" s="23">
        <f t="shared" si="280"/>
        <v>13535.086252187572</v>
      </c>
      <c r="Q1641" s="23">
        <f>SUMIF(P$3:P1641, "&lt;0")</f>
        <v>-2583597.1940107034</v>
      </c>
      <c r="R1641" s="23">
        <f t="shared" si="281"/>
        <v>0.71766588722519542</v>
      </c>
      <c r="S1641" s="20">
        <f t="shared" si="282"/>
        <v>13535.086252187572</v>
      </c>
      <c r="T1641" s="20">
        <f t="shared" si="283"/>
        <v>13.535086252187572</v>
      </c>
      <c r="U1641" s="20">
        <f>(0.5*'Vehicle Data'!$C$3*(E1641^2-E1640^2))/1000</f>
        <v>-3.8469722222221425</v>
      </c>
      <c r="V1641" s="20">
        <f t="shared" si="285"/>
        <v>2.0497728395060393</v>
      </c>
      <c r="W1641" s="37">
        <f>SUM(V$3:V1641)/3600</f>
        <v>0.39989324554183742</v>
      </c>
      <c r="Y1641" s="3"/>
    </row>
    <row r="1642" spans="1:25" x14ac:dyDescent="0.3">
      <c r="A1642" s="11" t="s">
        <v>21</v>
      </c>
      <c r="B1642" s="11">
        <v>1639</v>
      </c>
      <c r="C1642" s="11">
        <v>162</v>
      </c>
      <c r="D1642" s="15">
        <v>104.9</v>
      </c>
      <c r="E1642" s="30">
        <f t="shared" si="277"/>
        <v>29.138888888888889</v>
      </c>
      <c r="F1642" s="30">
        <f>SUM(E$3:E1642)</f>
        <v>18862.666666666664</v>
      </c>
      <c r="G1642" s="34">
        <f t="shared" si="286"/>
        <v>-0.12499999999999881</v>
      </c>
      <c r="H1642" s="34">
        <f t="shared" si="284"/>
        <v>-1.3888888888890068E-2</v>
      </c>
      <c r="I1642" s="35">
        <f>'Vehicle Data'!$C$8</f>
        <v>185.52672000000001</v>
      </c>
      <c r="J1642" s="35">
        <f>0.5*'Vehicle Data'!$C$4*'Vehicle Data'!$C$9*'Vehicle Data'!$C$6*(Calculations!E1642^2)</f>
        <v>427.16955486111112</v>
      </c>
      <c r="K1642" s="35">
        <f>'Vehicle Data'!$C$3*G1642</f>
        <v>-196.99999999999812</v>
      </c>
      <c r="L1642" s="35">
        <f t="shared" si="278"/>
        <v>415.69627486111295</v>
      </c>
      <c r="M1642" s="22">
        <f t="shared" si="276"/>
        <v>0</v>
      </c>
      <c r="N1642" s="22">
        <f>SUM(M$3:M1642)</f>
        <v>8633904.0520098191</v>
      </c>
      <c r="O1642" s="22">
        <f t="shared" si="279"/>
        <v>2.3983066811138385</v>
      </c>
      <c r="P1642" s="23">
        <f t="shared" si="280"/>
        <v>12112.927564702986</v>
      </c>
      <c r="Q1642" s="23">
        <f>SUMIF(P$3:P1642, "&lt;0")</f>
        <v>-2583597.1940107034</v>
      </c>
      <c r="R1642" s="23">
        <f t="shared" si="281"/>
        <v>0.71766588722519542</v>
      </c>
      <c r="S1642" s="20">
        <f t="shared" si="282"/>
        <v>12112.927564702986</v>
      </c>
      <c r="T1642" s="20">
        <f t="shared" si="283"/>
        <v>12.112927564702986</v>
      </c>
      <c r="U1642" s="20">
        <f>(0.5*'Vehicle Data'!$C$3*(E1642^2-E1641^2))/1000</f>
        <v>-5.1122716049382637</v>
      </c>
      <c r="V1642" s="20">
        <f t="shared" si="285"/>
        <v>1.012239506172897</v>
      </c>
      <c r="W1642" s="37">
        <f>SUM(V$3:V1642)/3600</f>
        <v>0.40017442318244101</v>
      </c>
      <c r="Y1642" s="3"/>
    </row>
    <row r="1643" spans="1:25" x14ac:dyDescent="0.3">
      <c r="A1643" s="11" t="s">
        <v>21</v>
      </c>
      <c r="B1643" s="11">
        <v>1640</v>
      </c>
      <c r="C1643" s="11">
        <v>163</v>
      </c>
      <c r="D1643" s="15">
        <v>104.4</v>
      </c>
      <c r="E1643" s="30">
        <f t="shared" si="277"/>
        <v>29</v>
      </c>
      <c r="F1643" s="30">
        <f>SUM(E$3:E1643)</f>
        <v>18891.666666666664</v>
      </c>
      <c r="G1643" s="34">
        <f t="shared" si="286"/>
        <v>-0.12500000000000078</v>
      </c>
      <c r="H1643" s="34">
        <f t="shared" si="284"/>
        <v>2.0833333333332142E-2</v>
      </c>
      <c r="I1643" s="35">
        <f>'Vehicle Data'!$C$8</f>
        <v>185.52672000000001</v>
      </c>
      <c r="J1643" s="35">
        <f>0.5*'Vehicle Data'!$C$4*'Vehicle Data'!$C$9*'Vehicle Data'!$C$6*(Calculations!E1643^2)</f>
        <v>423.1071</v>
      </c>
      <c r="K1643" s="35">
        <f>'Vehicle Data'!$C$3*G1643</f>
        <v>-197.00000000000122</v>
      </c>
      <c r="L1643" s="35">
        <f t="shared" si="278"/>
        <v>411.63381999999876</v>
      </c>
      <c r="M1643" s="22">
        <f t="shared" si="276"/>
        <v>0</v>
      </c>
      <c r="N1643" s="22">
        <f>SUM(M$3:M1643)</f>
        <v>8633904.0520098191</v>
      </c>
      <c r="O1643" s="22">
        <f t="shared" si="279"/>
        <v>2.3983066811138385</v>
      </c>
      <c r="P1643" s="23">
        <f t="shared" si="280"/>
        <v>11937.380779999965</v>
      </c>
      <c r="Q1643" s="23">
        <f>SUMIF(P$3:P1643, "&lt;0")</f>
        <v>-2583597.1940107034</v>
      </c>
      <c r="R1643" s="23">
        <f t="shared" si="281"/>
        <v>0.71766588722519542</v>
      </c>
      <c r="S1643" s="20">
        <f t="shared" si="282"/>
        <v>11937.380779999965</v>
      </c>
      <c r="T1643" s="20">
        <f t="shared" si="283"/>
        <v>11.937380779999964</v>
      </c>
      <c r="U1643" s="20">
        <f>(0.5*'Vehicle Data'!$C$3*(E1643^2-E1642^2))/1000</f>
        <v>-6.3629783950617362</v>
      </c>
      <c r="V1643" s="20">
        <f t="shared" si="285"/>
        <v>1.000565432098778</v>
      </c>
      <c r="W1643" s="37">
        <f>SUM(V$3:V1643)/3600</f>
        <v>0.40045235802469065</v>
      </c>
      <c r="Y1643" s="3"/>
    </row>
    <row r="1644" spans="1:25" x14ac:dyDescent="0.3">
      <c r="A1644" s="11" t="s">
        <v>21</v>
      </c>
      <c r="B1644" s="11">
        <v>1641</v>
      </c>
      <c r="C1644" s="11">
        <v>164</v>
      </c>
      <c r="D1644" s="15">
        <v>104</v>
      </c>
      <c r="E1644" s="30">
        <f t="shared" si="277"/>
        <v>28.888888888888889</v>
      </c>
      <c r="F1644" s="30">
        <f>SUM(E$3:E1644)</f>
        <v>18920.555555555555</v>
      </c>
      <c r="G1644" s="34">
        <f t="shared" si="286"/>
        <v>-8.3333333333334522E-2</v>
      </c>
      <c r="H1644" s="34">
        <f t="shared" si="284"/>
        <v>5.5555555555556337E-2</v>
      </c>
      <c r="I1644" s="35">
        <f>'Vehicle Data'!$C$8</f>
        <v>185.52672000000001</v>
      </c>
      <c r="J1644" s="35">
        <f>0.5*'Vehicle Data'!$C$4*'Vehicle Data'!$C$9*'Vehicle Data'!$C$6*(Calculations!E1644^2)</f>
        <v>419.87111111111108</v>
      </c>
      <c r="K1644" s="35">
        <f>'Vehicle Data'!$C$3*G1644</f>
        <v>-131.33333333333522</v>
      </c>
      <c r="L1644" s="35">
        <f t="shared" si="278"/>
        <v>474.06449777777596</v>
      </c>
      <c r="M1644" s="22">
        <f t="shared" si="276"/>
        <v>0</v>
      </c>
      <c r="N1644" s="22">
        <f>SUM(M$3:M1644)</f>
        <v>8633904.0520098191</v>
      </c>
      <c r="O1644" s="22">
        <f t="shared" si="279"/>
        <v>2.3983066811138385</v>
      </c>
      <c r="P1644" s="23">
        <f t="shared" si="280"/>
        <v>13695.196602469083</v>
      </c>
      <c r="Q1644" s="23">
        <f>SUMIF(P$3:P1644, "&lt;0")</f>
        <v>-2583597.1940107034</v>
      </c>
      <c r="R1644" s="23">
        <f t="shared" si="281"/>
        <v>0.71766588722519542</v>
      </c>
      <c r="S1644" s="20">
        <f t="shared" si="282"/>
        <v>13695.196602469083</v>
      </c>
      <c r="T1644" s="20">
        <f t="shared" si="283"/>
        <v>13.695196602469084</v>
      </c>
      <c r="U1644" s="20">
        <f>(0.5*'Vehicle Data'!$C$3*(E1644^2-E1643^2))/1000</f>
        <v>-5.0684938271604958</v>
      </c>
      <c r="V1644" s="20">
        <f t="shared" si="285"/>
        <v>0</v>
      </c>
      <c r="W1644" s="37">
        <f>SUM(V$3:V1644)/3600</f>
        <v>0.40045235802469065</v>
      </c>
      <c r="Y1644" s="3"/>
    </row>
    <row r="1645" spans="1:25" x14ac:dyDescent="0.3">
      <c r="A1645" s="11" t="s">
        <v>21</v>
      </c>
      <c r="B1645" s="11">
        <v>1642</v>
      </c>
      <c r="C1645" s="11">
        <v>165</v>
      </c>
      <c r="D1645" s="15">
        <v>103.8</v>
      </c>
      <c r="E1645" s="30">
        <f t="shared" si="277"/>
        <v>28.833333333333332</v>
      </c>
      <c r="F1645" s="30">
        <f>SUM(E$3:E1645)</f>
        <v>18949.388888888887</v>
      </c>
      <c r="G1645" s="34">
        <f t="shared" si="286"/>
        <v>-1.3888888888888099E-2</v>
      </c>
      <c r="H1645" s="34">
        <f t="shared" si="284"/>
        <v>8.3333333333334522E-2</v>
      </c>
      <c r="I1645" s="35">
        <f>'Vehicle Data'!$C$8</f>
        <v>185.52672000000001</v>
      </c>
      <c r="J1645" s="35">
        <f>0.5*'Vehicle Data'!$C$4*'Vehicle Data'!$C$9*'Vehicle Data'!$C$6*(Calculations!E1645^2)</f>
        <v>418.25777499999998</v>
      </c>
      <c r="K1645" s="35">
        <f>'Vehicle Data'!$C$3*G1645</f>
        <v>-21.888888888887642</v>
      </c>
      <c r="L1645" s="35">
        <f t="shared" si="278"/>
        <v>581.89560611111233</v>
      </c>
      <c r="M1645" s="22">
        <f t="shared" si="276"/>
        <v>0</v>
      </c>
      <c r="N1645" s="22">
        <f>SUM(M$3:M1645)</f>
        <v>8633904.0520098191</v>
      </c>
      <c r="O1645" s="22">
        <f t="shared" si="279"/>
        <v>2.3983066811138385</v>
      </c>
      <c r="P1645" s="23">
        <f t="shared" si="280"/>
        <v>16777.989976203738</v>
      </c>
      <c r="Q1645" s="23">
        <f>SUMIF(P$3:P1645, "&lt;0")</f>
        <v>-2583597.1940107034</v>
      </c>
      <c r="R1645" s="23">
        <f t="shared" si="281"/>
        <v>0.71766588722519542</v>
      </c>
      <c r="S1645" s="20">
        <f t="shared" si="282"/>
        <v>16777.989976203738</v>
      </c>
      <c r="T1645" s="20">
        <f t="shared" si="283"/>
        <v>16.777989976203738</v>
      </c>
      <c r="U1645" s="20">
        <f>(0.5*'Vehicle Data'!$C$3*(E1645^2-E1644^2))/1000</f>
        <v>-2.5269506172839682</v>
      </c>
      <c r="V1645" s="20">
        <f t="shared" si="285"/>
        <v>0</v>
      </c>
      <c r="W1645" s="37">
        <f>SUM(V$3:V1645)/3600</f>
        <v>0.40045235802469065</v>
      </c>
      <c r="Y1645" s="3"/>
    </row>
    <row r="1646" spans="1:25" x14ac:dyDescent="0.3">
      <c r="A1646" s="11" t="s">
        <v>21</v>
      </c>
      <c r="B1646" s="11">
        <v>1643</v>
      </c>
      <c r="C1646" s="11">
        <v>166</v>
      </c>
      <c r="D1646" s="15">
        <v>103.9</v>
      </c>
      <c r="E1646" s="30">
        <f t="shared" si="277"/>
        <v>28.861111111111111</v>
      </c>
      <c r="F1646" s="30">
        <f>SUM(E$3:E1646)</f>
        <v>18978.249999999996</v>
      </c>
      <c r="G1646" s="34">
        <f t="shared" si="286"/>
        <v>8.3333333333334522E-2</v>
      </c>
      <c r="H1646" s="34">
        <f t="shared" si="284"/>
        <v>9.0277777777776583E-2</v>
      </c>
      <c r="I1646" s="35">
        <f>'Vehicle Data'!$C$8</f>
        <v>185.52672000000001</v>
      </c>
      <c r="J1646" s="35">
        <f>0.5*'Vehicle Data'!$C$4*'Vehicle Data'!$C$9*'Vehicle Data'!$C$6*(Calculations!E1646^2)</f>
        <v>419.06405486111106</v>
      </c>
      <c r="K1646" s="35">
        <f>'Vehicle Data'!$C$3*G1646</f>
        <v>131.33333333333522</v>
      </c>
      <c r="L1646" s="35">
        <f t="shared" si="278"/>
        <v>735.92410819444626</v>
      </c>
      <c r="M1646" s="22">
        <f t="shared" si="276"/>
        <v>21239.587455945268</v>
      </c>
      <c r="N1646" s="22">
        <f>SUM(M$3:M1646)</f>
        <v>8655143.6394657642</v>
      </c>
      <c r="O1646" s="22">
        <f t="shared" si="279"/>
        <v>2.4042065665182677</v>
      </c>
      <c r="P1646" s="23">
        <f t="shared" si="280"/>
        <v>0</v>
      </c>
      <c r="Q1646" s="23">
        <f>SUMIF(P$3:P1646, "&lt;0")</f>
        <v>-2583597.1940107034</v>
      </c>
      <c r="R1646" s="23">
        <f t="shared" si="281"/>
        <v>0.71766588722519542</v>
      </c>
      <c r="S1646" s="20">
        <f t="shared" si="282"/>
        <v>21239.587455945268</v>
      </c>
      <c r="T1646" s="20">
        <f t="shared" si="283"/>
        <v>21.239587455945269</v>
      </c>
      <c r="U1646" s="20">
        <f>(0.5*'Vehicle Data'!$C$3*(E1646^2-E1645^2))/1000</f>
        <v>1.2628672839505752</v>
      </c>
      <c r="V1646" s="20">
        <f t="shared" si="285"/>
        <v>0</v>
      </c>
      <c r="W1646" s="37">
        <f>SUM(V$3:V1646)/3600</f>
        <v>0.40045235802469065</v>
      </c>
      <c r="Y1646" s="3"/>
    </row>
    <row r="1647" spans="1:25" x14ac:dyDescent="0.3">
      <c r="A1647" s="11" t="s">
        <v>21</v>
      </c>
      <c r="B1647" s="11">
        <v>1644</v>
      </c>
      <c r="C1647" s="11">
        <v>167</v>
      </c>
      <c r="D1647" s="15">
        <v>104.4</v>
      </c>
      <c r="E1647" s="30">
        <f t="shared" si="277"/>
        <v>29</v>
      </c>
      <c r="F1647" s="30">
        <f>SUM(E$3:E1647)</f>
        <v>19007.249999999996</v>
      </c>
      <c r="G1647" s="34">
        <f t="shared" si="286"/>
        <v>0.16666666666666508</v>
      </c>
      <c r="H1647" s="34">
        <f t="shared" si="284"/>
        <v>7.6388888888887507E-2</v>
      </c>
      <c r="I1647" s="35">
        <f>'Vehicle Data'!$C$8</f>
        <v>185.52672000000001</v>
      </c>
      <c r="J1647" s="35">
        <f>0.5*'Vehicle Data'!$C$4*'Vehicle Data'!$C$9*'Vehicle Data'!$C$6*(Calculations!E1647^2)</f>
        <v>423.1071</v>
      </c>
      <c r="K1647" s="35">
        <f>'Vehicle Data'!$C$3*G1647</f>
        <v>262.66666666666418</v>
      </c>
      <c r="L1647" s="35">
        <f t="shared" si="278"/>
        <v>871.30048666666426</v>
      </c>
      <c r="M1647" s="22">
        <f t="shared" si="276"/>
        <v>25267.714113333263</v>
      </c>
      <c r="N1647" s="22">
        <f>SUM(M$3:M1647)</f>
        <v>8680411.3535790965</v>
      </c>
      <c r="O1647" s="22">
        <f t="shared" si="279"/>
        <v>2.4112253759941935</v>
      </c>
      <c r="P1647" s="23">
        <f t="shared" si="280"/>
        <v>0</v>
      </c>
      <c r="Q1647" s="23">
        <f>SUMIF(P$3:P1647, "&lt;0")</f>
        <v>-2583597.1940107034</v>
      </c>
      <c r="R1647" s="23">
        <f t="shared" si="281"/>
        <v>0.71766588722519542</v>
      </c>
      <c r="S1647" s="20">
        <f t="shared" si="282"/>
        <v>25267.714113333263</v>
      </c>
      <c r="T1647" s="20">
        <f t="shared" si="283"/>
        <v>25.267714113333263</v>
      </c>
      <c r="U1647" s="20">
        <f>(0.5*'Vehicle Data'!$C$3*(E1647^2-E1646^2))/1000</f>
        <v>6.332577160493889</v>
      </c>
      <c r="V1647" s="20">
        <f t="shared" si="285"/>
        <v>0</v>
      </c>
      <c r="W1647" s="37">
        <f>SUM(V$3:V1647)/3600</f>
        <v>0.40045235802469065</v>
      </c>
      <c r="Y1647" s="3"/>
    </row>
    <row r="1648" spans="1:25" x14ac:dyDescent="0.3">
      <c r="A1648" s="11" t="s">
        <v>21</v>
      </c>
      <c r="B1648" s="11">
        <v>1645</v>
      </c>
      <c r="C1648" s="11">
        <v>168</v>
      </c>
      <c r="D1648" s="15">
        <v>105.1</v>
      </c>
      <c r="E1648" s="30">
        <f t="shared" si="277"/>
        <v>29.194444444444443</v>
      </c>
      <c r="F1648" s="30">
        <f>SUM(E$3:E1648)</f>
        <v>19036.444444444442</v>
      </c>
      <c r="G1648" s="34">
        <f t="shared" si="286"/>
        <v>0.23611111111110952</v>
      </c>
      <c r="H1648" s="34">
        <f t="shared" si="284"/>
        <v>6.2500000000001388E-2</v>
      </c>
      <c r="I1648" s="35">
        <f>'Vehicle Data'!$C$8</f>
        <v>185.52672000000001</v>
      </c>
      <c r="J1648" s="35">
        <f>0.5*'Vehicle Data'!$C$4*'Vehicle Data'!$C$9*'Vehicle Data'!$C$6*(Calculations!E1648^2)</f>
        <v>428.79997152777776</v>
      </c>
      <c r="K1648" s="35">
        <f>'Vehicle Data'!$C$3*G1648</f>
        <v>372.11111111110858</v>
      </c>
      <c r="L1648" s="35">
        <f t="shared" si="278"/>
        <v>986.4378026388863</v>
      </c>
      <c r="M1648" s="22">
        <f t="shared" si="276"/>
        <v>28798.503627040816</v>
      </c>
      <c r="N1648" s="22">
        <f>SUM(M$3:M1648)</f>
        <v>8709209.8572061379</v>
      </c>
      <c r="O1648" s="22">
        <f t="shared" si="279"/>
        <v>2.4192249603350384</v>
      </c>
      <c r="P1648" s="23">
        <f t="shared" si="280"/>
        <v>0</v>
      </c>
      <c r="Q1648" s="23">
        <f>SUMIF(P$3:P1648, "&lt;0")</f>
        <v>-2583597.1940107034</v>
      </c>
      <c r="R1648" s="23">
        <f t="shared" si="281"/>
        <v>0.71766588722519542</v>
      </c>
      <c r="S1648" s="20">
        <f t="shared" si="282"/>
        <v>28798.503627040816</v>
      </c>
      <c r="T1648" s="20">
        <f t="shared" si="283"/>
        <v>28.798503627040816</v>
      </c>
      <c r="U1648" s="20">
        <f>(0.5*'Vehicle Data'!$C$3*(E1648^2-E1647^2))/1000</f>
        <v>8.9166820987653672</v>
      </c>
      <c r="V1648" s="20">
        <f t="shared" si="285"/>
        <v>0</v>
      </c>
      <c r="W1648" s="37">
        <f>SUM(V$3:V1648)/3600</f>
        <v>0.40045235802469065</v>
      </c>
      <c r="Y1648" s="3"/>
    </row>
    <row r="1649" spans="1:25" x14ac:dyDescent="0.3">
      <c r="A1649" s="11" t="s">
        <v>21</v>
      </c>
      <c r="B1649" s="11">
        <v>1646</v>
      </c>
      <c r="C1649" s="11">
        <v>169</v>
      </c>
      <c r="D1649" s="15">
        <v>106.1</v>
      </c>
      <c r="E1649" s="30">
        <f t="shared" si="277"/>
        <v>29.472222222222221</v>
      </c>
      <c r="F1649" s="30">
        <f>SUM(E$3:E1649)</f>
        <v>19065.916666666664</v>
      </c>
      <c r="G1649" s="34">
        <f t="shared" si="286"/>
        <v>0.29166666666666785</v>
      </c>
      <c r="H1649" s="34">
        <f t="shared" si="284"/>
        <v>4.8611111111112285E-2</v>
      </c>
      <c r="I1649" s="35">
        <f>'Vehicle Data'!$C$8</f>
        <v>185.52672000000001</v>
      </c>
      <c r="J1649" s="35">
        <f>0.5*'Vehicle Data'!$C$4*'Vehicle Data'!$C$9*'Vehicle Data'!$C$6*(Calculations!E1649^2)</f>
        <v>436.99863819444442</v>
      </c>
      <c r="K1649" s="35">
        <f>'Vehicle Data'!$C$3*G1649</f>
        <v>459.66666666666856</v>
      </c>
      <c r="L1649" s="35">
        <f t="shared" si="278"/>
        <v>1082.1920248611129</v>
      </c>
      <c r="M1649" s="22">
        <f t="shared" si="276"/>
        <v>31894.603843823355</v>
      </c>
      <c r="N1649" s="22">
        <f>SUM(M$3:M1649)</f>
        <v>8741104.4610499609</v>
      </c>
      <c r="O1649" s="22">
        <f t="shared" si="279"/>
        <v>2.4280845725138782</v>
      </c>
      <c r="P1649" s="23">
        <f t="shared" si="280"/>
        <v>0</v>
      </c>
      <c r="Q1649" s="23">
        <f>SUMIF(P$3:P1649, "&lt;0")</f>
        <v>-2583597.1940107034</v>
      </c>
      <c r="R1649" s="23">
        <f t="shared" si="281"/>
        <v>0.71766588722519542</v>
      </c>
      <c r="S1649" s="20">
        <f t="shared" si="282"/>
        <v>31894.603843823355</v>
      </c>
      <c r="T1649" s="20">
        <f t="shared" si="283"/>
        <v>31.894603843823354</v>
      </c>
      <c r="U1649" s="20">
        <f>(0.5*'Vehicle Data'!$C$3*(E1649^2-E1648^2))/1000</f>
        <v>12.841481481481489</v>
      </c>
      <c r="V1649" s="20">
        <f t="shared" si="285"/>
        <v>0</v>
      </c>
      <c r="W1649" s="37">
        <f>SUM(V$3:V1649)/3600</f>
        <v>0.40045235802469065</v>
      </c>
      <c r="Y1649" s="3"/>
    </row>
    <row r="1650" spans="1:25" x14ac:dyDescent="0.3">
      <c r="A1650" s="11" t="s">
        <v>21</v>
      </c>
      <c r="B1650" s="11">
        <v>1647</v>
      </c>
      <c r="C1650" s="11">
        <v>170</v>
      </c>
      <c r="D1650" s="15">
        <v>107.2</v>
      </c>
      <c r="E1650" s="30">
        <f t="shared" si="277"/>
        <v>29.777777777777779</v>
      </c>
      <c r="F1650" s="30">
        <f>SUM(E$3:E1650)</f>
        <v>19095.694444444442</v>
      </c>
      <c r="G1650" s="34">
        <f t="shared" si="286"/>
        <v>0.33333333333333409</v>
      </c>
      <c r="H1650" s="34">
        <f t="shared" si="284"/>
        <v>4.1666666666666269E-2</v>
      </c>
      <c r="I1650" s="35">
        <f>'Vehicle Data'!$C$8</f>
        <v>185.52672000000001</v>
      </c>
      <c r="J1650" s="35">
        <f>0.5*'Vehicle Data'!$C$4*'Vehicle Data'!$C$9*'Vehicle Data'!$C$6*(Calculations!E1650^2)</f>
        <v>446.10684444444445</v>
      </c>
      <c r="K1650" s="35">
        <f>'Vehicle Data'!$C$3*G1650</f>
        <v>525.33333333333451</v>
      </c>
      <c r="L1650" s="35">
        <f t="shared" si="278"/>
        <v>1156.966897777779</v>
      </c>
      <c r="M1650" s="22">
        <f t="shared" si="276"/>
        <v>34451.903178271641</v>
      </c>
      <c r="N1650" s="22">
        <f>SUM(M$3:M1650)</f>
        <v>8775556.3642282318</v>
      </c>
      <c r="O1650" s="22">
        <f t="shared" si="279"/>
        <v>2.4376545456189533</v>
      </c>
      <c r="P1650" s="23">
        <f t="shared" si="280"/>
        <v>0</v>
      </c>
      <c r="Q1650" s="23">
        <f>SUMIF(P$3:P1650, "&lt;0")</f>
        <v>-2583597.1940107034</v>
      </c>
      <c r="R1650" s="23">
        <f t="shared" si="281"/>
        <v>0.71766588722519542</v>
      </c>
      <c r="S1650" s="20">
        <f t="shared" si="282"/>
        <v>34451.903178271641</v>
      </c>
      <c r="T1650" s="20">
        <f t="shared" si="283"/>
        <v>34.451903178271643</v>
      </c>
      <c r="U1650" s="20">
        <f>(0.5*'Vehicle Data'!$C$3*(E1650^2-E1649^2))/1000</f>
        <v>14.266083333333395</v>
      </c>
      <c r="V1650" s="20">
        <f t="shared" si="285"/>
        <v>0</v>
      </c>
      <c r="W1650" s="37">
        <f>SUM(V$3:V1650)/3600</f>
        <v>0.40045235802469065</v>
      </c>
      <c r="Y1650" s="3"/>
    </row>
    <row r="1651" spans="1:25" x14ac:dyDescent="0.3">
      <c r="A1651" s="11" t="s">
        <v>21</v>
      </c>
      <c r="B1651" s="11">
        <v>1648</v>
      </c>
      <c r="C1651" s="11">
        <v>171</v>
      </c>
      <c r="D1651" s="15">
        <v>108.5</v>
      </c>
      <c r="E1651" s="30">
        <f t="shared" si="277"/>
        <v>30.138888888888889</v>
      </c>
      <c r="F1651" s="30">
        <f>SUM(E$3:E1651)</f>
        <v>19125.833333333332</v>
      </c>
      <c r="G1651" s="34">
        <f t="shared" si="286"/>
        <v>0.37500000000000039</v>
      </c>
      <c r="H1651" s="34">
        <f t="shared" si="284"/>
        <v>2.7777777777777207E-2</v>
      </c>
      <c r="I1651" s="35">
        <f>'Vehicle Data'!$C$8</f>
        <v>185.52672000000001</v>
      </c>
      <c r="J1651" s="35">
        <f>0.5*'Vehicle Data'!$C$4*'Vehicle Data'!$C$9*'Vehicle Data'!$C$6*(Calculations!E1651^2)</f>
        <v>456.99220486111113</v>
      </c>
      <c r="K1651" s="35">
        <f>'Vehicle Data'!$C$3*G1651</f>
        <v>591.00000000000057</v>
      </c>
      <c r="L1651" s="35">
        <f t="shared" si="278"/>
        <v>1233.5189248611118</v>
      </c>
      <c r="M1651" s="22">
        <f t="shared" si="276"/>
        <v>37176.889818730735</v>
      </c>
      <c r="N1651" s="22">
        <f>SUM(M$3:M1651)</f>
        <v>8812733.2540469617</v>
      </c>
      <c r="O1651" s="22">
        <f t="shared" si="279"/>
        <v>2.4479814594574894</v>
      </c>
      <c r="P1651" s="23">
        <f t="shared" si="280"/>
        <v>0</v>
      </c>
      <c r="Q1651" s="23">
        <f>SUMIF(P$3:P1651, "&lt;0")</f>
        <v>-2583597.1940107034</v>
      </c>
      <c r="R1651" s="23">
        <f t="shared" si="281"/>
        <v>0.71766588722519542</v>
      </c>
      <c r="S1651" s="20">
        <f t="shared" si="282"/>
        <v>37176.889818730735</v>
      </c>
      <c r="T1651" s="20">
        <f t="shared" si="283"/>
        <v>37.176889818730736</v>
      </c>
      <c r="U1651" s="20">
        <f>(0.5*'Vehicle Data'!$C$3*(E1651^2-E1650^2))/1000</f>
        <v>17.049620370370416</v>
      </c>
      <c r="V1651" s="20">
        <f t="shared" si="285"/>
        <v>0</v>
      </c>
      <c r="W1651" s="37">
        <f>SUM(V$3:V1651)/3600</f>
        <v>0.40045235802469065</v>
      </c>
      <c r="Y1651" s="3"/>
    </row>
    <row r="1652" spans="1:25" x14ac:dyDescent="0.3">
      <c r="A1652" s="11" t="s">
        <v>21</v>
      </c>
      <c r="B1652" s="11">
        <v>1649</v>
      </c>
      <c r="C1652" s="11">
        <v>172</v>
      </c>
      <c r="D1652" s="15">
        <v>109.9</v>
      </c>
      <c r="E1652" s="30">
        <f t="shared" si="277"/>
        <v>30.527777777777779</v>
      </c>
      <c r="F1652" s="30">
        <f>SUM(E$3:E1652)</f>
        <v>19156.361111111109</v>
      </c>
      <c r="G1652" s="34">
        <f t="shared" si="286"/>
        <v>0.38888888888888851</v>
      </c>
      <c r="H1652" s="34">
        <f t="shared" si="284"/>
        <v>6.944444444444059E-3</v>
      </c>
      <c r="I1652" s="35">
        <f>'Vehicle Data'!$C$8</f>
        <v>185.52672000000001</v>
      </c>
      <c r="J1652" s="35">
        <f>0.5*'Vehicle Data'!$C$4*'Vehicle Data'!$C$9*'Vehicle Data'!$C$6*(Calculations!E1652^2)</f>
        <v>468.86163819444448</v>
      </c>
      <c r="K1652" s="35">
        <f>'Vehicle Data'!$C$3*G1652</f>
        <v>612.88888888888823</v>
      </c>
      <c r="L1652" s="35">
        <f t="shared" si="278"/>
        <v>1267.2772470833327</v>
      </c>
      <c r="M1652" s="22">
        <f t="shared" si="276"/>
        <v>38687.158181793959</v>
      </c>
      <c r="N1652" s="22">
        <f>SUM(M$3:M1652)</f>
        <v>8851420.4122287557</v>
      </c>
      <c r="O1652" s="22">
        <f t="shared" si="279"/>
        <v>2.4587278922857654</v>
      </c>
      <c r="P1652" s="23">
        <f t="shared" si="280"/>
        <v>0</v>
      </c>
      <c r="Q1652" s="23">
        <f>SUMIF(P$3:P1652, "&lt;0")</f>
        <v>-2583597.1940107034</v>
      </c>
      <c r="R1652" s="23">
        <f t="shared" si="281"/>
        <v>0.71766588722519542</v>
      </c>
      <c r="S1652" s="20">
        <f t="shared" si="282"/>
        <v>38687.158181793959</v>
      </c>
      <c r="T1652" s="20">
        <f t="shared" si="283"/>
        <v>38.687158181793961</v>
      </c>
      <c r="U1652" s="20">
        <f>(0.5*'Vehicle Data'!$C$3*(E1652^2-E1651^2))/1000</f>
        <v>18.59096296296298</v>
      </c>
      <c r="V1652" s="20">
        <f t="shared" si="285"/>
        <v>0</v>
      </c>
      <c r="W1652" s="37">
        <f>SUM(V$3:V1652)/3600</f>
        <v>0.40045235802469065</v>
      </c>
      <c r="Y1652" s="3"/>
    </row>
    <row r="1653" spans="1:25" x14ac:dyDescent="0.3">
      <c r="A1653" s="11" t="s">
        <v>21</v>
      </c>
      <c r="B1653" s="11">
        <v>1650</v>
      </c>
      <c r="C1653" s="11">
        <v>173</v>
      </c>
      <c r="D1653" s="15">
        <v>111.3</v>
      </c>
      <c r="E1653" s="30">
        <f t="shared" si="277"/>
        <v>30.916666666666664</v>
      </c>
      <c r="F1653" s="30">
        <f>SUM(E$3:E1653)</f>
        <v>19187.277777777777</v>
      </c>
      <c r="G1653" s="34">
        <f t="shared" si="286"/>
        <v>0.38888888888888851</v>
      </c>
      <c r="H1653" s="34">
        <f t="shared" si="284"/>
        <v>-1.3888888888888118E-2</v>
      </c>
      <c r="I1653" s="35">
        <f>'Vehicle Data'!$C$8</f>
        <v>185.52672000000001</v>
      </c>
      <c r="J1653" s="35">
        <f>0.5*'Vehicle Data'!$C$4*'Vehicle Data'!$C$9*'Vehicle Data'!$C$6*(Calculations!E1653^2)</f>
        <v>480.88324374999991</v>
      </c>
      <c r="K1653" s="35">
        <f>'Vehicle Data'!$C$3*G1653</f>
        <v>612.88888888888823</v>
      </c>
      <c r="L1653" s="35">
        <f t="shared" si="278"/>
        <v>1279.2988526388881</v>
      </c>
      <c r="M1653" s="22">
        <f t="shared" si="276"/>
        <v>39551.656194085619</v>
      </c>
      <c r="N1653" s="22">
        <f>SUM(M$3:M1653)</f>
        <v>8890972.0684228409</v>
      </c>
      <c r="O1653" s="22">
        <f t="shared" si="279"/>
        <v>2.469714463450789</v>
      </c>
      <c r="P1653" s="23">
        <f t="shared" si="280"/>
        <v>0</v>
      </c>
      <c r="Q1653" s="23">
        <f>SUMIF(P$3:P1653, "&lt;0")</f>
        <v>-2583597.1940107034</v>
      </c>
      <c r="R1653" s="23">
        <f t="shared" si="281"/>
        <v>0.71766588722519542</v>
      </c>
      <c r="S1653" s="20">
        <f t="shared" si="282"/>
        <v>39551.656194085619</v>
      </c>
      <c r="T1653" s="20">
        <f t="shared" si="283"/>
        <v>39.551656194085616</v>
      </c>
      <c r="U1653" s="20">
        <f>(0.5*'Vehicle Data'!$C$3*(E1653^2-E1652^2))/1000</f>
        <v>18.829308641975111</v>
      </c>
      <c r="V1653" s="20">
        <f t="shared" si="285"/>
        <v>0</v>
      </c>
      <c r="W1653" s="37">
        <f>SUM(V$3:V1653)/3600</f>
        <v>0.40045235802469065</v>
      </c>
      <c r="Y1653" s="3"/>
    </row>
    <row r="1654" spans="1:25" x14ac:dyDescent="0.3">
      <c r="A1654" s="11" t="s">
        <v>21</v>
      </c>
      <c r="B1654" s="11">
        <v>1651</v>
      </c>
      <c r="C1654" s="11">
        <v>174</v>
      </c>
      <c r="D1654" s="15">
        <v>112.7</v>
      </c>
      <c r="E1654" s="30">
        <f t="shared" si="277"/>
        <v>31.305555555555557</v>
      </c>
      <c r="F1654" s="30">
        <f>SUM(E$3:E1654)</f>
        <v>19218.583333333332</v>
      </c>
      <c r="G1654" s="34">
        <f t="shared" si="286"/>
        <v>0.36111111111111227</v>
      </c>
      <c r="H1654" s="34">
        <f t="shared" si="284"/>
        <v>-3.4722222222222238E-2</v>
      </c>
      <c r="I1654" s="35">
        <f>'Vehicle Data'!$C$8</f>
        <v>185.52672000000001</v>
      </c>
      <c r="J1654" s="35">
        <f>0.5*'Vehicle Data'!$C$4*'Vehicle Data'!$C$9*'Vehicle Data'!$C$6*(Calculations!E1654^2)</f>
        <v>493.05702152777781</v>
      </c>
      <c r="K1654" s="35">
        <f>'Vehicle Data'!$C$3*G1654</f>
        <v>569.1111111111129</v>
      </c>
      <c r="L1654" s="35">
        <f t="shared" si="278"/>
        <v>1247.6948526388908</v>
      </c>
      <c r="M1654" s="22">
        <f t="shared" si="276"/>
        <v>39059.780525667498</v>
      </c>
      <c r="N1654" s="22">
        <f>SUM(M$3:M1654)</f>
        <v>8930031.8489485085</v>
      </c>
      <c r="O1654" s="22">
        <f t="shared" si="279"/>
        <v>2.480564402485697</v>
      </c>
      <c r="P1654" s="23">
        <f t="shared" si="280"/>
        <v>0</v>
      </c>
      <c r="Q1654" s="23">
        <f>SUMIF(P$3:P1654, "&lt;0")</f>
        <v>-2583597.1940107034</v>
      </c>
      <c r="R1654" s="23">
        <f t="shared" si="281"/>
        <v>0.71766588722519542</v>
      </c>
      <c r="S1654" s="20">
        <f t="shared" si="282"/>
        <v>39059.780525667498</v>
      </c>
      <c r="T1654" s="20">
        <f t="shared" si="283"/>
        <v>39.059780525667499</v>
      </c>
      <c r="U1654" s="20">
        <f>(0.5*'Vehicle Data'!$C$3*(E1654^2-E1653^2))/1000</f>
        <v>19.06765432098787</v>
      </c>
      <c r="V1654" s="20">
        <f t="shared" si="285"/>
        <v>0</v>
      </c>
      <c r="W1654" s="37">
        <f>SUM(V$3:V1654)/3600</f>
        <v>0.40045235802469065</v>
      </c>
      <c r="Y1654" s="3"/>
    </row>
    <row r="1655" spans="1:25" x14ac:dyDescent="0.3">
      <c r="A1655" s="11" t="s">
        <v>21</v>
      </c>
      <c r="B1655" s="11">
        <v>1652</v>
      </c>
      <c r="C1655" s="11">
        <v>175</v>
      </c>
      <c r="D1655" s="15">
        <v>113.9</v>
      </c>
      <c r="E1655" s="30">
        <f t="shared" si="277"/>
        <v>31.638888888888889</v>
      </c>
      <c r="F1655" s="30">
        <f>SUM(E$3:E1655)</f>
        <v>19250.222222222223</v>
      </c>
      <c r="G1655" s="34">
        <f t="shared" si="286"/>
        <v>0.31944444444444403</v>
      </c>
      <c r="H1655" s="34">
        <f t="shared" si="284"/>
        <v>-3.4722222222223209E-2</v>
      </c>
      <c r="I1655" s="35">
        <f>'Vehicle Data'!$C$8</f>
        <v>185.52672000000001</v>
      </c>
      <c r="J1655" s="35">
        <f>0.5*'Vehicle Data'!$C$4*'Vehicle Data'!$C$9*'Vehicle Data'!$C$6*(Calculations!E1655^2)</f>
        <v>503.6128048611111</v>
      </c>
      <c r="K1655" s="35">
        <f>'Vehicle Data'!$C$3*G1655</f>
        <v>503.44444444444377</v>
      </c>
      <c r="L1655" s="35">
        <f t="shared" si="278"/>
        <v>1192.583969305555</v>
      </c>
      <c r="M1655" s="22">
        <f t="shared" si="276"/>
        <v>37732.031695528531</v>
      </c>
      <c r="N1655" s="22">
        <f>SUM(M$3:M1655)</f>
        <v>8967763.8806440365</v>
      </c>
      <c r="O1655" s="22">
        <f t="shared" si="279"/>
        <v>2.4910455224011212</v>
      </c>
      <c r="P1655" s="23">
        <f t="shared" si="280"/>
        <v>0</v>
      </c>
      <c r="Q1655" s="23">
        <f>SUMIF(P$3:P1655, "&lt;0")</f>
        <v>-2583597.1940107034</v>
      </c>
      <c r="R1655" s="23">
        <f t="shared" si="281"/>
        <v>0.71766588722519542</v>
      </c>
      <c r="S1655" s="20">
        <f t="shared" si="282"/>
        <v>37732.031695528531</v>
      </c>
      <c r="T1655" s="20">
        <f t="shared" si="283"/>
        <v>37.732031695528534</v>
      </c>
      <c r="U1655" s="20">
        <f>(0.5*'Vehicle Data'!$C$3*(E1655^2-E1654^2))/1000</f>
        <v>16.533407407407349</v>
      </c>
      <c r="V1655" s="20">
        <f t="shared" si="285"/>
        <v>2.027397530864417</v>
      </c>
      <c r="W1655" s="37">
        <f>SUM(V$3:V1655)/3600</f>
        <v>0.40101552400548629</v>
      </c>
      <c r="Y1655" s="3"/>
    </row>
    <row r="1656" spans="1:25" x14ac:dyDescent="0.3">
      <c r="A1656" s="11" t="s">
        <v>21</v>
      </c>
      <c r="B1656" s="11">
        <v>1653</v>
      </c>
      <c r="C1656" s="11">
        <v>176</v>
      </c>
      <c r="D1656" s="15">
        <v>115</v>
      </c>
      <c r="E1656" s="30">
        <f t="shared" si="277"/>
        <v>31.944444444444443</v>
      </c>
      <c r="F1656" s="30">
        <f>SUM(E$3:E1656)</f>
        <v>19282.166666666668</v>
      </c>
      <c r="G1656" s="34">
        <f t="shared" si="286"/>
        <v>0.29166666666666585</v>
      </c>
      <c r="H1656" s="34">
        <f t="shared" si="284"/>
        <v>-3.472222222222221E-2</v>
      </c>
      <c r="I1656" s="35">
        <f>'Vehicle Data'!$C$8</f>
        <v>185.52672000000001</v>
      </c>
      <c r="J1656" s="35">
        <f>0.5*'Vehicle Data'!$C$4*'Vehicle Data'!$C$9*'Vehicle Data'!$C$6*(Calculations!E1656^2)</f>
        <v>513.38715277777771</v>
      </c>
      <c r="K1656" s="35">
        <f>'Vehicle Data'!$C$3*G1656</f>
        <v>459.66666666666538</v>
      </c>
      <c r="L1656" s="35">
        <f t="shared" si="278"/>
        <v>1158.580539444443</v>
      </c>
      <c r="M1656" s="22">
        <f t="shared" si="276"/>
        <v>37010.211676697487</v>
      </c>
      <c r="N1656" s="22">
        <f>SUM(M$3:M1656)</f>
        <v>9004774.0923207346</v>
      </c>
      <c r="O1656" s="22">
        <f t="shared" si="279"/>
        <v>2.5013261367557598</v>
      </c>
      <c r="P1656" s="23">
        <f t="shared" si="280"/>
        <v>0</v>
      </c>
      <c r="Q1656" s="23">
        <f>SUMIF(P$3:P1656, "&lt;0")</f>
        <v>-2583597.1940107034</v>
      </c>
      <c r="R1656" s="23">
        <f t="shared" si="281"/>
        <v>0.71766588722519542</v>
      </c>
      <c r="S1656" s="20">
        <f t="shared" si="282"/>
        <v>37010.211676697487</v>
      </c>
      <c r="T1656" s="20">
        <f t="shared" si="283"/>
        <v>37.010211676697487</v>
      </c>
      <c r="U1656" s="20">
        <f>(0.5*'Vehicle Data'!$C$3*(E1656^2-E1655^2))/1000</f>
        <v>15.309453703703632</v>
      </c>
      <c r="V1656" s="20">
        <f t="shared" si="285"/>
        <v>0.97916296296297389</v>
      </c>
      <c r="W1656" s="37">
        <f>SUM(V$3:V1656)/3600</f>
        <v>0.4012875137174205</v>
      </c>
      <c r="Y1656" s="3"/>
    </row>
    <row r="1657" spans="1:25" x14ac:dyDescent="0.3">
      <c r="A1657" s="11" t="s">
        <v>21</v>
      </c>
      <c r="B1657" s="11">
        <v>1654</v>
      </c>
      <c r="C1657" s="11">
        <v>177</v>
      </c>
      <c r="D1657" s="15">
        <v>116</v>
      </c>
      <c r="E1657" s="30">
        <f t="shared" si="277"/>
        <v>32.222222222222221</v>
      </c>
      <c r="F1657" s="30">
        <f>SUM(E$3:E1657)</f>
        <v>19314.388888888891</v>
      </c>
      <c r="G1657" s="34">
        <f t="shared" si="286"/>
        <v>0.24999999999999961</v>
      </c>
      <c r="H1657" s="34">
        <f t="shared" si="284"/>
        <v>-3.472222222222221E-2</v>
      </c>
      <c r="I1657" s="35">
        <f>'Vehicle Data'!$C$8</f>
        <v>185.52672000000001</v>
      </c>
      <c r="J1657" s="35">
        <f>0.5*'Vehicle Data'!$C$4*'Vehicle Data'!$C$9*'Vehicle Data'!$C$6*(Calculations!E1657^2)</f>
        <v>522.35444444444443</v>
      </c>
      <c r="K1657" s="35">
        <f>'Vehicle Data'!$C$3*G1657</f>
        <v>393.99999999999937</v>
      </c>
      <c r="L1657" s="35">
        <f t="shared" si="278"/>
        <v>1101.8811644444438</v>
      </c>
      <c r="M1657" s="22">
        <f t="shared" si="276"/>
        <v>35505.059743209858</v>
      </c>
      <c r="N1657" s="22">
        <f>SUM(M$3:M1657)</f>
        <v>9040279.1520639453</v>
      </c>
      <c r="O1657" s="22">
        <f t="shared" si="279"/>
        <v>2.5111886533510961</v>
      </c>
      <c r="P1657" s="23">
        <f t="shared" si="280"/>
        <v>0</v>
      </c>
      <c r="Q1657" s="23">
        <f>SUMIF(P$3:P1657, "&lt;0")</f>
        <v>-2583597.1940107034</v>
      </c>
      <c r="R1657" s="23">
        <f t="shared" si="281"/>
        <v>0.71766588722519542</v>
      </c>
      <c r="S1657" s="20">
        <f t="shared" si="282"/>
        <v>35505.059743209858</v>
      </c>
      <c r="T1657" s="20">
        <f t="shared" si="283"/>
        <v>35.505059743209856</v>
      </c>
      <c r="U1657" s="20">
        <f>(0.5*'Vehicle Data'!$C$3*(E1657^2-E1656^2))/1000</f>
        <v>14.045370370370415</v>
      </c>
      <c r="V1657" s="20">
        <f t="shared" si="285"/>
        <v>1.0112666666665733</v>
      </c>
      <c r="W1657" s="37">
        <f>SUM(V$3:V1657)/3600</f>
        <v>0.40156842112482788</v>
      </c>
      <c r="Y1657" s="3"/>
    </row>
    <row r="1658" spans="1:25" x14ac:dyDescent="0.3">
      <c r="A1658" s="11" t="s">
        <v>21</v>
      </c>
      <c r="B1658" s="11">
        <v>1655</v>
      </c>
      <c r="C1658" s="11">
        <v>178</v>
      </c>
      <c r="D1658" s="15">
        <v>116.8</v>
      </c>
      <c r="E1658" s="30">
        <f t="shared" si="277"/>
        <v>32.444444444444443</v>
      </c>
      <c r="F1658" s="30">
        <f>SUM(E$3:E1658)</f>
        <v>19346.833333333336</v>
      </c>
      <c r="G1658" s="34">
        <f t="shared" si="286"/>
        <v>0.22222222222222143</v>
      </c>
      <c r="H1658" s="34">
        <f t="shared" si="284"/>
        <v>-1.3888888888888104E-2</v>
      </c>
      <c r="I1658" s="35">
        <f>'Vehicle Data'!$C$8</f>
        <v>185.52672000000001</v>
      </c>
      <c r="J1658" s="35">
        <f>0.5*'Vehicle Data'!$C$4*'Vehicle Data'!$C$9*'Vehicle Data'!$C$6*(Calculations!E1658^2)</f>
        <v>529.58417777777765</v>
      </c>
      <c r="K1658" s="35">
        <f>'Vehicle Data'!$C$3*G1658</f>
        <v>350.22222222222098</v>
      </c>
      <c r="L1658" s="35">
        <f t="shared" si="278"/>
        <v>1065.3331199999986</v>
      </c>
      <c r="M1658" s="22">
        <f t="shared" si="276"/>
        <v>34564.141226666623</v>
      </c>
      <c r="N1658" s="22">
        <f>SUM(M$3:M1658)</f>
        <v>9074843.2932906114</v>
      </c>
      <c r="O1658" s="22">
        <f t="shared" si="279"/>
        <v>2.5207898036918364</v>
      </c>
      <c r="P1658" s="23">
        <f t="shared" si="280"/>
        <v>0</v>
      </c>
      <c r="Q1658" s="23">
        <f>SUMIF(P$3:P1658, "&lt;0")</f>
        <v>-2583597.1940107034</v>
      </c>
      <c r="R1658" s="23">
        <f t="shared" si="281"/>
        <v>0.71766588722519542</v>
      </c>
      <c r="S1658" s="20">
        <f t="shared" si="282"/>
        <v>34564.141226666623</v>
      </c>
      <c r="T1658" s="20">
        <f t="shared" si="283"/>
        <v>34.564141226666621</v>
      </c>
      <c r="U1658" s="20">
        <f>(0.5*'Vehicle Data'!$C$3*(E1658^2-E1657^2))/1000</f>
        <v>11.323851851851726</v>
      </c>
      <c r="V1658" s="20">
        <f t="shared" si="285"/>
        <v>2.1772148148149513</v>
      </c>
      <c r="W1658" s="37">
        <f>SUM(V$3:V1658)/3600</f>
        <v>0.40217320301783205</v>
      </c>
      <c r="Y1658" s="3"/>
    </row>
    <row r="1659" spans="1:25" x14ac:dyDescent="0.3">
      <c r="A1659" s="11" t="s">
        <v>21</v>
      </c>
      <c r="B1659" s="11">
        <v>1656</v>
      </c>
      <c r="C1659" s="11">
        <v>179</v>
      </c>
      <c r="D1659" s="15">
        <v>117.6</v>
      </c>
      <c r="E1659" s="30">
        <f t="shared" si="277"/>
        <v>32.666666666666664</v>
      </c>
      <c r="F1659" s="30">
        <f>SUM(E$3:E1659)</f>
        <v>19379.500000000004</v>
      </c>
      <c r="G1659" s="34">
        <f t="shared" si="286"/>
        <v>0.2222222222222234</v>
      </c>
      <c r="H1659" s="34">
        <f t="shared" si="284"/>
        <v>9.8532293435482643E-16</v>
      </c>
      <c r="I1659" s="35">
        <f>'Vehicle Data'!$C$8</f>
        <v>185.52672000000001</v>
      </c>
      <c r="J1659" s="35">
        <f>0.5*'Vehicle Data'!$C$4*'Vehicle Data'!$C$9*'Vehicle Data'!$C$6*(Calculations!E1659^2)</f>
        <v>536.86359999999991</v>
      </c>
      <c r="K1659" s="35">
        <f>'Vehicle Data'!$C$3*G1659</f>
        <v>350.2222222222241</v>
      </c>
      <c r="L1659" s="35">
        <f t="shared" si="278"/>
        <v>1072.612542222224</v>
      </c>
      <c r="M1659" s="22">
        <f t="shared" si="276"/>
        <v>35038.676379259312</v>
      </c>
      <c r="N1659" s="22">
        <f>SUM(M$3:M1659)</f>
        <v>9109881.969669871</v>
      </c>
      <c r="O1659" s="22">
        <f t="shared" si="279"/>
        <v>2.5305227693527419</v>
      </c>
      <c r="P1659" s="23">
        <f t="shared" si="280"/>
        <v>0</v>
      </c>
      <c r="Q1659" s="23">
        <f>SUMIF(P$3:P1659, "&lt;0")</f>
        <v>-2583597.1940107034</v>
      </c>
      <c r="R1659" s="23">
        <f t="shared" si="281"/>
        <v>0.71766588722519542</v>
      </c>
      <c r="S1659" s="20">
        <f t="shared" si="282"/>
        <v>35038.676379259312</v>
      </c>
      <c r="T1659" s="20">
        <f t="shared" si="283"/>
        <v>35.038676379259314</v>
      </c>
      <c r="U1659" s="20">
        <f>(0.5*'Vehicle Data'!$C$3*(E1659^2-E1658^2))/1000</f>
        <v>11.401679012345616</v>
      </c>
      <c r="V1659" s="20">
        <f t="shared" si="285"/>
        <v>0</v>
      </c>
      <c r="W1659" s="37">
        <f>SUM(V$3:V1659)/3600</f>
        <v>0.40217320301783205</v>
      </c>
      <c r="Y1659" s="3"/>
    </row>
    <row r="1660" spans="1:25" x14ac:dyDescent="0.3">
      <c r="A1660" s="11" t="s">
        <v>21</v>
      </c>
      <c r="B1660" s="11">
        <v>1657</v>
      </c>
      <c r="C1660" s="11">
        <v>180</v>
      </c>
      <c r="D1660" s="15">
        <v>118.4</v>
      </c>
      <c r="E1660" s="30">
        <f t="shared" si="277"/>
        <v>32.888888888888893</v>
      </c>
      <c r="F1660" s="30">
        <f>SUM(E$3:E1660)</f>
        <v>19412.388888888894</v>
      </c>
      <c r="G1660" s="34">
        <f t="shared" si="286"/>
        <v>0.2222222222222234</v>
      </c>
      <c r="H1660" s="34">
        <f t="shared" si="284"/>
        <v>-9.8532293435482643E-16</v>
      </c>
      <c r="I1660" s="35">
        <f>'Vehicle Data'!$C$8</f>
        <v>185.52672000000001</v>
      </c>
      <c r="J1660" s="35">
        <f>0.5*'Vehicle Data'!$C$4*'Vehicle Data'!$C$9*'Vehicle Data'!$C$6*(Calculations!E1660^2)</f>
        <v>544.19271111111118</v>
      </c>
      <c r="K1660" s="35">
        <f>'Vehicle Data'!$C$3*G1660</f>
        <v>350.2222222222241</v>
      </c>
      <c r="L1660" s="35">
        <f t="shared" si="278"/>
        <v>1079.9416533333351</v>
      </c>
      <c r="M1660" s="22">
        <f t="shared" si="276"/>
        <v>35518.081042963029</v>
      </c>
      <c r="N1660" s="22">
        <f>SUM(M$3:M1660)</f>
        <v>9145400.0507128332</v>
      </c>
      <c r="O1660" s="22">
        <f t="shared" si="279"/>
        <v>2.5403889029757871</v>
      </c>
      <c r="P1660" s="23">
        <f t="shared" si="280"/>
        <v>0</v>
      </c>
      <c r="Q1660" s="23">
        <f>SUMIF(P$3:P1660, "&lt;0")</f>
        <v>-2583597.1940107034</v>
      </c>
      <c r="R1660" s="23">
        <f t="shared" si="281"/>
        <v>0.71766588722519542</v>
      </c>
      <c r="S1660" s="20">
        <f t="shared" si="282"/>
        <v>35518.081042963029</v>
      </c>
      <c r="T1660" s="20">
        <f t="shared" si="283"/>
        <v>35.518081042963033</v>
      </c>
      <c r="U1660" s="20">
        <f>(0.5*'Vehicle Data'!$C$3*(E1660^2-E1659^2))/1000</f>
        <v>11.479506172839862</v>
      </c>
      <c r="V1660" s="20">
        <f t="shared" si="285"/>
        <v>0</v>
      </c>
      <c r="W1660" s="37">
        <f>SUM(V$3:V1660)/3600</f>
        <v>0.40217320301783205</v>
      </c>
      <c r="Y1660" s="3"/>
    </row>
    <row r="1661" spans="1:25" x14ac:dyDescent="0.3">
      <c r="A1661" s="11" t="s">
        <v>21</v>
      </c>
      <c r="B1661" s="11">
        <v>1658</v>
      </c>
      <c r="C1661" s="11">
        <v>181</v>
      </c>
      <c r="D1661" s="15">
        <v>119.2</v>
      </c>
      <c r="E1661" s="30">
        <f t="shared" si="277"/>
        <v>33.111111111111114</v>
      </c>
      <c r="F1661" s="30">
        <f>SUM(E$3:E1661)</f>
        <v>19445.500000000004</v>
      </c>
      <c r="G1661" s="34">
        <f t="shared" si="286"/>
        <v>0.22222222222222143</v>
      </c>
      <c r="H1661" s="34">
        <f t="shared" si="284"/>
        <v>-9.8532293435482643E-16</v>
      </c>
      <c r="I1661" s="35">
        <f>'Vehicle Data'!$C$8</f>
        <v>185.52672000000001</v>
      </c>
      <c r="J1661" s="35">
        <f>0.5*'Vehicle Data'!$C$4*'Vehicle Data'!$C$9*'Vehicle Data'!$C$6*(Calculations!E1661^2)</f>
        <v>551.57151111111125</v>
      </c>
      <c r="K1661" s="35">
        <f>'Vehicle Data'!$C$3*G1661</f>
        <v>350.22222222222098</v>
      </c>
      <c r="L1661" s="35">
        <f t="shared" si="278"/>
        <v>1087.3204533333324</v>
      </c>
      <c r="M1661" s="22">
        <f t="shared" si="276"/>
        <v>36002.388343703671</v>
      </c>
      <c r="N1661" s="22">
        <f>SUM(M$3:M1661)</f>
        <v>9181402.4390565362</v>
      </c>
      <c r="O1661" s="22">
        <f t="shared" si="279"/>
        <v>2.5503895664045935</v>
      </c>
      <c r="P1661" s="23">
        <f t="shared" si="280"/>
        <v>0</v>
      </c>
      <c r="Q1661" s="23">
        <f>SUMIF(P$3:P1661, "&lt;0")</f>
        <v>-2583597.1940107034</v>
      </c>
      <c r="R1661" s="23">
        <f t="shared" si="281"/>
        <v>0.71766588722519542</v>
      </c>
      <c r="S1661" s="20">
        <f t="shared" si="282"/>
        <v>36002.388343703671</v>
      </c>
      <c r="T1661" s="20">
        <f t="shared" si="283"/>
        <v>36.002388343703672</v>
      </c>
      <c r="U1661" s="20">
        <f>(0.5*'Vehicle Data'!$C$3*(E1661^2-E1660^2))/1000</f>
        <v>11.557333333333395</v>
      </c>
      <c r="V1661" s="20">
        <f t="shared" si="285"/>
        <v>0</v>
      </c>
      <c r="W1661" s="37">
        <f>SUM(V$3:V1661)/3600</f>
        <v>0.40217320301783205</v>
      </c>
      <c r="Y1661" s="3"/>
    </row>
    <row r="1662" spans="1:25" x14ac:dyDescent="0.3">
      <c r="A1662" s="11" t="s">
        <v>21</v>
      </c>
      <c r="B1662" s="11">
        <v>1659</v>
      </c>
      <c r="C1662" s="11">
        <v>182</v>
      </c>
      <c r="D1662" s="15">
        <v>120</v>
      </c>
      <c r="E1662" s="30">
        <f t="shared" si="277"/>
        <v>33.333333333333336</v>
      </c>
      <c r="F1662" s="30">
        <f>SUM(E$3:E1662)</f>
        <v>19478.833333333336</v>
      </c>
      <c r="G1662" s="34">
        <f t="shared" si="286"/>
        <v>0.22222222222222143</v>
      </c>
      <c r="H1662" s="34">
        <f t="shared" si="284"/>
        <v>0</v>
      </c>
      <c r="I1662" s="35">
        <f>'Vehicle Data'!$C$8</f>
        <v>185.52672000000001</v>
      </c>
      <c r="J1662" s="35">
        <f>0.5*'Vehicle Data'!$C$4*'Vehicle Data'!$C$9*'Vehicle Data'!$C$6*(Calculations!E1662^2)</f>
        <v>559.00000000000011</v>
      </c>
      <c r="K1662" s="35">
        <f>'Vehicle Data'!$C$3*G1662</f>
        <v>350.22222222222098</v>
      </c>
      <c r="L1662" s="35">
        <f t="shared" si="278"/>
        <v>1094.7489422222211</v>
      </c>
      <c r="M1662" s="22">
        <f t="shared" si="276"/>
        <v>36491.631407407374</v>
      </c>
      <c r="N1662" s="22">
        <f>SUM(M$3:M1662)</f>
        <v>9217894.0704639442</v>
      </c>
      <c r="O1662" s="22">
        <f t="shared" si="279"/>
        <v>2.5605261306844289</v>
      </c>
      <c r="P1662" s="23">
        <f t="shared" si="280"/>
        <v>0</v>
      </c>
      <c r="Q1662" s="23">
        <f>SUMIF(P$3:P1662, "&lt;0")</f>
        <v>-2583597.1940107034</v>
      </c>
      <c r="R1662" s="23">
        <f t="shared" si="281"/>
        <v>0.71766588722519542</v>
      </c>
      <c r="S1662" s="20">
        <f t="shared" si="282"/>
        <v>36491.631407407374</v>
      </c>
      <c r="T1662" s="20">
        <f t="shared" si="283"/>
        <v>36.491631407407375</v>
      </c>
      <c r="U1662" s="20">
        <f>(0.5*'Vehicle Data'!$C$3*(E1662^2-E1661^2))/1000</f>
        <v>11.635160493827103</v>
      </c>
      <c r="V1662" s="20">
        <f t="shared" si="285"/>
        <v>0</v>
      </c>
      <c r="W1662" s="37">
        <f>SUM(V$3:V1662)/3600</f>
        <v>0.40217320301783205</v>
      </c>
      <c r="Y1662" s="3"/>
    </row>
    <row r="1663" spans="1:25" x14ac:dyDescent="0.3">
      <c r="A1663" s="11" t="s">
        <v>21</v>
      </c>
      <c r="B1663" s="11">
        <v>1660</v>
      </c>
      <c r="C1663" s="11">
        <v>183</v>
      </c>
      <c r="D1663" s="15">
        <v>120.8</v>
      </c>
      <c r="E1663" s="30">
        <f t="shared" si="277"/>
        <v>33.555555555555557</v>
      </c>
      <c r="F1663" s="30">
        <f>SUM(E$3:E1663)</f>
        <v>19512.388888888891</v>
      </c>
      <c r="G1663" s="34">
        <f t="shared" si="286"/>
        <v>0.22222222222222143</v>
      </c>
      <c r="H1663" s="34">
        <f t="shared" si="284"/>
        <v>-6.944444444444059E-3</v>
      </c>
      <c r="I1663" s="35">
        <f>'Vehicle Data'!$C$8</f>
        <v>185.52672000000001</v>
      </c>
      <c r="J1663" s="35">
        <f>0.5*'Vehicle Data'!$C$4*'Vehicle Data'!$C$9*'Vehicle Data'!$C$6*(Calculations!E1663^2)</f>
        <v>566.47817777777789</v>
      </c>
      <c r="K1663" s="35">
        <f>'Vehicle Data'!$C$3*G1663</f>
        <v>350.22222222222098</v>
      </c>
      <c r="L1663" s="35">
        <f t="shared" si="278"/>
        <v>1102.2271199999989</v>
      </c>
      <c r="M1663" s="22">
        <f t="shared" si="276"/>
        <v>36985.843359999963</v>
      </c>
      <c r="N1663" s="22">
        <f>SUM(M$3:M1663)</f>
        <v>9254879.9138239436</v>
      </c>
      <c r="O1663" s="22">
        <f t="shared" si="279"/>
        <v>2.5707999760622067</v>
      </c>
      <c r="P1663" s="23">
        <f t="shared" si="280"/>
        <v>0</v>
      </c>
      <c r="Q1663" s="23">
        <f>SUMIF(P$3:P1663, "&lt;0")</f>
        <v>-2583597.1940107034</v>
      </c>
      <c r="R1663" s="23">
        <f t="shared" si="281"/>
        <v>0.71766588722519542</v>
      </c>
      <c r="S1663" s="20">
        <f t="shared" si="282"/>
        <v>36985.843359999963</v>
      </c>
      <c r="T1663" s="20">
        <f t="shared" si="283"/>
        <v>36.985843359999961</v>
      </c>
      <c r="U1663" s="20">
        <f>(0.5*'Vehicle Data'!$C$3*(E1663^2-E1662^2))/1000</f>
        <v>11.712987654320992</v>
      </c>
      <c r="V1663" s="20">
        <f t="shared" si="285"/>
        <v>0</v>
      </c>
      <c r="W1663" s="37">
        <f>SUM(V$3:V1663)/3600</f>
        <v>0.40217320301783205</v>
      </c>
      <c r="Y1663" s="3"/>
    </row>
    <row r="1664" spans="1:25" x14ac:dyDescent="0.3">
      <c r="A1664" s="11" t="s">
        <v>21</v>
      </c>
      <c r="B1664" s="11">
        <v>1661</v>
      </c>
      <c r="C1664" s="11">
        <v>184</v>
      </c>
      <c r="D1664" s="15">
        <v>121.6</v>
      </c>
      <c r="E1664" s="30">
        <f t="shared" si="277"/>
        <v>33.777777777777779</v>
      </c>
      <c r="F1664" s="30">
        <f>SUM(E$3:E1664)</f>
        <v>19546.166666666668</v>
      </c>
      <c r="G1664" s="34">
        <f t="shared" si="286"/>
        <v>0.20833333333333331</v>
      </c>
      <c r="H1664" s="34">
        <f t="shared" si="284"/>
        <v>-6.944444444444059E-3</v>
      </c>
      <c r="I1664" s="35">
        <f>'Vehicle Data'!$C$8</f>
        <v>185.52672000000001</v>
      </c>
      <c r="J1664" s="35">
        <f>0.5*'Vehicle Data'!$C$4*'Vehicle Data'!$C$9*'Vehicle Data'!$C$6*(Calculations!E1664^2)</f>
        <v>574.00604444444446</v>
      </c>
      <c r="K1664" s="35">
        <f>'Vehicle Data'!$C$3*G1664</f>
        <v>328.33333333333331</v>
      </c>
      <c r="L1664" s="35">
        <f t="shared" si="278"/>
        <v>1087.8660977777777</v>
      </c>
      <c r="M1664" s="22">
        <f t="shared" si="276"/>
        <v>36745.69930271605</v>
      </c>
      <c r="N1664" s="22">
        <f>SUM(M$3:M1664)</f>
        <v>9291625.6131266598</v>
      </c>
      <c r="O1664" s="22">
        <f t="shared" si="279"/>
        <v>2.5810071147574054</v>
      </c>
      <c r="P1664" s="23">
        <f t="shared" si="280"/>
        <v>0</v>
      </c>
      <c r="Q1664" s="23">
        <f>SUMIF(P$3:P1664, "&lt;0")</f>
        <v>-2583597.1940107034</v>
      </c>
      <c r="R1664" s="23">
        <f t="shared" si="281"/>
        <v>0.71766588722519542</v>
      </c>
      <c r="S1664" s="20">
        <f t="shared" si="282"/>
        <v>36745.69930271605</v>
      </c>
      <c r="T1664" s="20">
        <f t="shared" si="283"/>
        <v>36.745699302716048</v>
      </c>
      <c r="U1664" s="20">
        <f>(0.5*'Vehicle Data'!$C$3*(E1664^2-E1663^2))/1000</f>
        <v>11.7908148148147</v>
      </c>
      <c r="V1664" s="20">
        <f t="shared" si="285"/>
        <v>0</v>
      </c>
      <c r="W1664" s="37">
        <f>SUM(V$3:V1664)/3600</f>
        <v>0.40217320301783205</v>
      </c>
      <c r="Y1664" s="3"/>
    </row>
    <row r="1665" spans="1:25" x14ac:dyDescent="0.3">
      <c r="A1665" s="11" t="s">
        <v>21</v>
      </c>
      <c r="B1665" s="11">
        <v>1662</v>
      </c>
      <c r="C1665" s="11">
        <v>185</v>
      </c>
      <c r="D1665" s="15">
        <v>122.3</v>
      </c>
      <c r="E1665" s="30">
        <f t="shared" si="277"/>
        <v>33.972222222222221</v>
      </c>
      <c r="F1665" s="30">
        <f>SUM(E$3:E1665)</f>
        <v>19580.138888888891</v>
      </c>
      <c r="G1665" s="34">
        <f t="shared" si="286"/>
        <v>0.20833333333333331</v>
      </c>
      <c r="H1665" s="34">
        <f t="shared" si="284"/>
        <v>0</v>
      </c>
      <c r="I1665" s="35">
        <f>'Vehicle Data'!$C$8</f>
        <v>185.52672000000001</v>
      </c>
      <c r="J1665" s="35">
        <f>0.5*'Vehicle Data'!$C$4*'Vehicle Data'!$C$9*'Vehicle Data'!$C$6*(Calculations!E1665^2)</f>
        <v>580.6336881944444</v>
      </c>
      <c r="K1665" s="35">
        <f>'Vehicle Data'!$C$3*G1665</f>
        <v>328.33333333333331</v>
      </c>
      <c r="L1665" s="35">
        <f t="shared" si="278"/>
        <v>1094.4937415277777</v>
      </c>
      <c r="M1665" s="22">
        <f t="shared" si="276"/>
        <v>37182.384608013112</v>
      </c>
      <c r="N1665" s="22">
        <f>SUM(M$3:M1665)</f>
        <v>9328807.9977346733</v>
      </c>
      <c r="O1665" s="22">
        <f t="shared" si="279"/>
        <v>2.5913355549262982</v>
      </c>
      <c r="P1665" s="23">
        <f t="shared" si="280"/>
        <v>0</v>
      </c>
      <c r="Q1665" s="23">
        <f>SUMIF(P$3:P1665, "&lt;0")</f>
        <v>-2583597.1940107034</v>
      </c>
      <c r="R1665" s="23">
        <f t="shared" si="281"/>
        <v>0.71766588722519542</v>
      </c>
      <c r="S1665" s="20">
        <f t="shared" si="282"/>
        <v>37182.384608013112</v>
      </c>
      <c r="T1665" s="20">
        <f t="shared" si="283"/>
        <v>37.182384608013109</v>
      </c>
      <c r="U1665" s="20">
        <f>(0.5*'Vehicle Data'!$C$3*(E1665^2-E1664^2))/1000</f>
        <v>10.380805555555536</v>
      </c>
      <c r="V1665" s="20">
        <f t="shared" si="285"/>
        <v>1.1280074074073312</v>
      </c>
      <c r="W1665" s="37">
        <f>SUM(V$3:V1665)/3600</f>
        <v>0.40248653840877852</v>
      </c>
      <c r="Y1665" s="3"/>
    </row>
    <row r="1666" spans="1:25" x14ac:dyDescent="0.3">
      <c r="A1666" s="11" t="s">
        <v>21</v>
      </c>
      <c r="B1666" s="11">
        <v>1663</v>
      </c>
      <c r="C1666" s="11">
        <v>186</v>
      </c>
      <c r="D1666" s="15">
        <v>123.1</v>
      </c>
      <c r="E1666" s="30">
        <f t="shared" si="277"/>
        <v>34.194444444444443</v>
      </c>
      <c r="F1666" s="30">
        <f>SUM(E$3:E1666)</f>
        <v>19614.333333333336</v>
      </c>
      <c r="G1666" s="34">
        <f t="shared" si="286"/>
        <v>0.20833333333333331</v>
      </c>
      <c r="H1666" s="34">
        <f t="shared" si="284"/>
        <v>-1.388888888888809E-2</v>
      </c>
      <c r="I1666" s="35">
        <f>'Vehicle Data'!$C$8</f>
        <v>185.52672000000001</v>
      </c>
      <c r="J1666" s="35">
        <f>0.5*'Vehicle Data'!$C$4*'Vehicle Data'!$C$9*'Vehicle Data'!$C$6*(Calculations!E1666^2)</f>
        <v>588.25472152777775</v>
      </c>
      <c r="K1666" s="35">
        <f>'Vehicle Data'!$C$3*G1666</f>
        <v>328.33333333333331</v>
      </c>
      <c r="L1666" s="35">
        <f t="shared" si="278"/>
        <v>1102.1147748611111</v>
      </c>
      <c r="M1666" s="22">
        <f t="shared" si="276"/>
        <v>37686.202440389658</v>
      </c>
      <c r="N1666" s="22">
        <f>SUM(M$3:M1666)</f>
        <v>9366494.2001750637</v>
      </c>
      <c r="O1666" s="22">
        <f t="shared" si="279"/>
        <v>2.6018039444930734</v>
      </c>
      <c r="P1666" s="23">
        <f t="shared" si="280"/>
        <v>0</v>
      </c>
      <c r="Q1666" s="23">
        <f>SUMIF(P$3:P1666, "&lt;0")</f>
        <v>-2583597.1940107034</v>
      </c>
      <c r="R1666" s="23">
        <f t="shared" si="281"/>
        <v>0.71766588722519542</v>
      </c>
      <c r="S1666" s="20">
        <f t="shared" si="282"/>
        <v>37686.202440389658</v>
      </c>
      <c r="T1666" s="20">
        <f t="shared" si="283"/>
        <v>37.686202440389657</v>
      </c>
      <c r="U1666" s="20">
        <f>(0.5*'Vehicle Data'!$C$3*(E1666^2-E1665^2))/1000</f>
        <v>11.936740740740653</v>
      </c>
      <c r="V1666" s="20">
        <f t="shared" si="285"/>
        <v>0</v>
      </c>
      <c r="W1666" s="37">
        <f>SUM(V$3:V1666)/3600</f>
        <v>0.40248653840877852</v>
      </c>
      <c r="Y1666" s="3"/>
    </row>
    <row r="1667" spans="1:25" x14ac:dyDescent="0.3">
      <c r="A1667" s="11" t="s">
        <v>21</v>
      </c>
      <c r="B1667" s="11">
        <v>1664</v>
      </c>
      <c r="C1667" s="11">
        <v>187</v>
      </c>
      <c r="D1667" s="15">
        <v>123.8</v>
      </c>
      <c r="E1667" s="30">
        <f t="shared" si="277"/>
        <v>34.388888888888886</v>
      </c>
      <c r="F1667" s="30">
        <f>SUM(E$3:E1667)</f>
        <v>19648.722222222226</v>
      </c>
      <c r="G1667" s="34">
        <f t="shared" si="286"/>
        <v>0.18055555555555713</v>
      </c>
      <c r="H1667" s="34">
        <f t="shared" si="284"/>
        <v>-2.0833333333333134E-2</v>
      </c>
      <c r="I1667" s="35">
        <f>'Vehicle Data'!$C$8</f>
        <v>185.52672000000001</v>
      </c>
      <c r="J1667" s="35">
        <f>0.5*'Vehicle Data'!$C$4*'Vehicle Data'!$C$9*'Vehicle Data'!$C$6*(Calculations!E1667^2)</f>
        <v>594.96388611111104</v>
      </c>
      <c r="K1667" s="35">
        <f>'Vehicle Data'!$C$3*G1667</f>
        <v>284.55555555555804</v>
      </c>
      <c r="L1667" s="35">
        <f t="shared" si="278"/>
        <v>1065.0461616666689</v>
      </c>
      <c r="M1667" s="22">
        <f t="shared" ref="M1667:M1730" si="287">IF(G1667&gt;0,L1667*E1667,0)</f>
        <v>36625.75411509267</v>
      </c>
      <c r="N1667" s="22">
        <f>SUM(M$3:M1667)</f>
        <v>9403119.9542901572</v>
      </c>
      <c r="O1667" s="22">
        <f t="shared" si="279"/>
        <v>2.6119777650805993</v>
      </c>
      <c r="P1667" s="23">
        <f t="shared" si="280"/>
        <v>0</v>
      </c>
      <c r="Q1667" s="23">
        <f>SUMIF(P$3:P1667, "&lt;0")</f>
        <v>-2583597.1940107034</v>
      </c>
      <c r="R1667" s="23">
        <f t="shared" si="281"/>
        <v>0.71766588722519542</v>
      </c>
      <c r="S1667" s="20">
        <f t="shared" si="282"/>
        <v>36625.75411509267</v>
      </c>
      <c r="T1667" s="20">
        <f t="shared" si="283"/>
        <v>36.625754115092668</v>
      </c>
      <c r="U1667" s="20">
        <f>(0.5*'Vehicle Data'!$C$3*(E1667^2-E1666^2))/1000</f>
        <v>10.508490740740653</v>
      </c>
      <c r="V1667" s="20">
        <f t="shared" si="285"/>
        <v>1.1426000000000003</v>
      </c>
      <c r="W1667" s="37">
        <f>SUM(V$3:V1667)/3600</f>
        <v>0.4028039272976674</v>
      </c>
      <c r="Y1667" s="3"/>
    </row>
    <row r="1668" spans="1:25" x14ac:dyDescent="0.3">
      <c r="A1668" s="11" t="s">
        <v>21</v>
      </c>
      <c r="B1668" s="11">
        <v>1665</v>
      </c>
      <c r="C1668" s="11">
        <v>188</v>
      </c>
      <c r="D1668" s="15">
        <v>124.4</v>
      </c>
      <c r="E1668" s="30">
        <f t="shared" ref="E1668:E1731" si="288">D1668/3.6</f>
        <v>34.555555555555557</v>
      </c>
      <c r="F1668" s="30">
        <f>SUM(E$3:E1668)</f>
        <v>19683.277777777781</v>
      </c>
      <c r="G1668" s="34">
        <f t="shared" si="286"/>
        <v>0.16666666666666705</v>
      </c>
      <c r="H1668" s="34">
        <f t="shared" si="284"/>
        <v>-2.083333333333412E-2</v>
      </c>
      <c r="I1668" s="35">
        <f>'Vehicle Data'!$C$8</f>
        <v>185.52672000000001</v>
      </c>
      <c r="J1668" s="35">
        <f>0.5*'Vehicle Data'!$C$4*'Vehicle Data'!$C$9*'Vehicle Data'!$C$6*(Calculations!E1668^2)</f>
        <v>600.7448777777779</v>
      </c>
      <c r="K1668" s="35">
        <f>'Vehicle Data'!$C$3*G1668</f>
        <v>262.66666666666725</v>
      </c>
      <c r="L1668" s="35">
        <f t="shared" ref="L1668:L1731" si="289">SUM(I1668:K1668)</f>
        <v>1048.9382644444452</v>
      </c>
      <c r="M1668" s="22">
        <f t="shared" si="287"/>
        <v>36246.644471358049</v>
      </c>
      <c r="N1668" s="22">
        <f>SUM(M$3:M1668)</f>
        <v>9439366.5987615157</v>
      </c>
      <c r="O1668" s="22">
        <f t="shared" ref="O1668:O1731" si="290">N1668/3600000</f>
        <v>2.6220462774337543</v>
      </c>
      <c r="P1668" s="23">
        <f t="shared" ref="P1668:P1731" si="291">IF(G1668&lt;0,E1668*L1668,0)</f>
        <v>0</v>
      </c>
      <c r="Q1668" s="23">
        <f>SUMIF(P$3:P1668, "&lt;0")</f>
        <v>-2583597.1940107034</v>
      </c>
      <c r="R1668" s="23">
        <f t="shared" ref="R1668:R1731" si="292">Q1668/3600000*-1</f>
        <v>0.71766588722519542</v>
      </c>
      <c r="S1668" s="20">
        <f t="shared" ref="S1668:S1731" si="293">IF(M1668&gt;0,M1668,P1668)</f>
        <v>36246.644471358049</v>
      </c>
      <c r="T1668" s="20">
        <f t="shared" ref="T1668:T1731" si="294">L1668*E1668/1000</f>
        <v>36.246644471358053</v>
      </c>
      <c r="U1668" s="20">
        <f>(0.5*'Vehicle Data'!$C$3*(E1668^2-E1667^2))/1000</f>
        <v>9.0547037037039875</v>
      </c>
      <c r="V1668" s="20">
        <f t="shared" si="285"/>
        <v>1.1630296296293323</v>
      </c>
      <c r="W1668" s="37">
        <f>SUM(V$3:V1668)/3600</f>
        <v>0.40312699108367556</v>
      </c>
      <c r="Y1668" s="3"/>
    </row>
    <row r="1669" spans="1:25" x14ac:dyDescent="0.3">
      <c r="A1669" s="11" t="s">
        <v>21</v>
      </c>
      <c r="B1669" s="11">
        <v>1666</v>
      </c>
      <c r="C1669" s="11">
        <v>189</v>
      </c>
      <c r="D1669" s="15">
        <v>125</v>
      </c>
      <c r="E1669" s="30">
        <f t="shared" si="288"/>
        <v>34.722222222222221</v>
      </c>
      <c r="F1669" s="30">
        <f>SUM(E$3:E1669)</f>
        <v>19718.000000000004</v>
      </c>
      <c r="G1669" s="34">
        <f t="shared" si="286"/>
        <v>0.1388888888888889</v>
      </c>
      <c r="H1669" s="34">
        <f t="shared" ref="H1669:H1732" si="295">($G1670-$G1668)/2</f>
        <v>-2.7777777777778165E-2</v>
      </c>
      <c r="I1669" s="35">
        <f>'Vehicle Data'!$C$8</f>
        <v>185.52672000000001</v>
      </c>
      <c r="J1669" s="35">
        <f>0.5*'Vehicle Data'!$C$4*'Vehicle Data'!$C$9*'Vehicle Data'!$C$6*(Calculations!E1669^2)</f>
        <v>606.55381944444446</v>
      </c>
      <c r="K1669" s="35">
        <f>'Vehicle Data'!$C$3*G1669</f>
        <v>218.88888888888889</v>
      </c>
      <c r="L1669" s="35">
        <f t="shared" si="289"/>
        <v>1010.9694283333333</v>
      </c>
      <c r="M1669" s="22">
        <f t="shared" si="287"/>
        <v>35103.105150462965</v>
      </c>
      <c r="N1669" s="22">
        <f>SUM(M$3:M1669)</f>
        <v>9474469.7039119788</v>
      </c>
      <c r="O1669" s="22">
        <f t="shared" si="290"/>
        <v>2.6317971399755495</v>
      </c>
      <c r="P1669" s="23">
        <f t="shared" si="291"/>
        <v>0</v>
      </c>
      <c r="Q1669" s="23">
        <f>SUMIF(P$3:P1669, "&lt;0")</f>
        <v>-2583597.1940107034</v>
      </c>
      <c r="R1669" s="23">
        <f t="shared" si="292"/>
        <v>0.71766588722519542</v>
      </c>
      <c r="S1669" s="20">
        <f t="shared" si="293"/>
        <v>35103.105150462965</v>
      </c>
      <c r="T1669" s="20">
        <f t="shared" si="294"/>
        <v>35.103105150462966</v>
      </c>
      <c r="U1669" s="20">
        <f>(0.5*'Vehicle Data'!$C$3*(E1669^2-E1668^2))/1000</f>
        <v>9.0984814814813095</v>
      </c>
      <c r="V1669" s="20">
        <f t="shared" ref="V1669:V1732" si="296">IF(U1668-U1669&gt;0,(U1668-U1669)*0.8,0)</f>
        <v>0</v>
      </c>
      <c r="W1669" s="37">
        <f>SUM(V$3:V1669)/3600</f>
        <v>0.40312699108367556</v>
      </c>
      <c r="Y1669" s="3"/>
    </row>
    <row r="1670" spans="1:25" x14ac:dyDescent="0.3">
      <c r="A1670" s="11" t="s">
        <v>21</v>
      </c>
      <c r="B1670" s="11">
        <v>1667</v>
      </c>
      <c r="C1670" s="11">
        <v>190</v>
      </c>
      <c r="D1670" s="15">
        <v>125.4</v>
      </c>
      <c r="E1670" s="30">
        <f t="shared" si="288"/>
        <v>34.833333333333336</v>
      </c>
      <c r="F1670" s="30">
        <f>SUM(E$3:E1670)</f>
        <v>19752.833333333336</v>
      </c>
      <c r="G1670" s="34">
        <f t="shared" ref="G1670:G1733" si="297">($D1671-$D1669)/2/3.6</f>
        <v>0.11111111111111072</v>
      </c>
      <c r="H1670" s="34">
        <f t="shared" si="295"/>
        <v>-2.0833333333334127E-2</v>
      </c>
      <c r="I1670" s="35">
        <f>'Vehicle Data'!$C$8</f>
        <v>185.52672000000001</v>
      </c>
      <c r="J1670" s="35">
        <f>0.5*'Vehicle Data'!$C$4*'Vehicle Data'!$C$9*'Vehicle Data'!$C$6*(Calculations!E1670^2)</f>
        <v>610.44197500000007</v>
      </c>
      <c r="K1670" s="35">
        <f>'Vehicle Data'!$C$3*G1670</f>
        <v>175.11111111111049</v>
      </c>
      <c r="L1670" s="35">
        <f t="shared" si="289"/>
        <v>971.07980611111054</v>
      </c>
      <c r="M1670" s="22">
        <f t="shared" si="287"/>
        <v>33825.94657953702</v>
      </c>
      <c r="N1670" s="22">
        <f>SUM(M$3:M1670)</f>
        <v>9508295.6504915152</v>
      </c>
      <c r="O1670" s="22">
        <f t="shared" si="290"/>
        <v>2.6411932362476431</v>
      </c>
      <c r="P1670" s="23">
        <f t="shared" si="291"/>
        <v>0</v>
      </c>
      <c r="Q1670" s="23">
        <f>SUMIF(P$3:P1670, "&lt;0")</f>
        <v>-2583597.1940107034</v>
      </c>
      <c r="R1670" s="23">
        <f t="shared" si="292"/>
        <v>0.71766588722519542</v>
      </c>
      <c r="S1670" s="20">
        <f t="shared" si="293"/>
        <v>33825.94657953702</v>
      </c>
      <c r="T1670" s="20">
        <f t="shared" si="294"/>
        <v>33.825946579537018</v>
      </c>
      <c r="U1670" s="20">
        <f>(0.5*'Vehicle Data'!$C$3*(E1670^2-E1669^2))/1000</f>
        <v>6.0899753086421633</v>
      </c>
      <c r="V1670" s="20">
        <f t="shared" si="296"/>
        <v>2.4068049382713173</v>
      </c>
      <c r="W1670" s="37">
        <f>SUM(V$3:V1670)/3600</f>
        <v>0.40379554801097312</v>
      </c>
      <c r="Y1670" s="3"/>
    </row>
    <row r="1671" spans="1:25" x14ac:dyDescent="0.3">
      <c r="A1671" s="11" t="s">
        <v>21</v>
      </c>
      <c r="B1671" s="11">
        <v>1668</v>
      </c>
      <c r="C1671" s="11">
        <v>191</v>
      </c>
      <c r="D1671" s="15">
        <v>125.8</v>
      </c>
      <c r="E1671" s="30">
        <f t="shared" si="288"/>
        <v>34.944444444444443</v>
      </c>
      <c r="F1671" s="30">
        <f>SUM(E$3:E1671)</f>
        <v>19787.777777777781</v>
      </c>
      <c r="G1671" s="34">
        <f t="shared" si="297"/>
        <v>9.7222222222220642E-2</v>
      </c>
      <c r="H1671" s="34">
        <f t="shared" si="295"/>
        <v>-1.3888888888888097E-2</v>
      </c>
      <c r="I1671" s="35">
        <f>'Vehicle Data'!$C$8</f>
        <v>185.52672000000001</v>
      </c>
      <c r="J1671" s="35">
        <f>0.5*'Vehicle Data'!$C$4*'Vehicle Data'!$C$9*'Vehicle Data'!$C$6*(Calculations!E1671^2)</f>
        <v>614.34255277777766</v>
      </c>
      <c r="K1671" s="35">
        <f>'Vehicle Data'!$C$3*G1671</f>
        <v>153.22222222221973</v>
      </c>
      <c r="L1671" s="35">
        <f t="shared" si="289"/>
        <v>953.09149499999739</v>
      </c>
      <c r="M1671" s="22">
        <f t="shared" si="287"/>
        <v>33305.25279749991</v>
      </c>
      <c r="N1671" s="22">
        <f>SUM(M$3:M1671)</f>
        <v>9541600.9032890145</v>
      </c>
      <c r="O1671" s="22">
        <f t="shared" si="290"/>
        <v>2.6504446953580594</v>
      </c>
      <c r="P1671" s="23">
        <f t="shared" si="291"/>
        <v>0</v>
      </c>
      <c r="Q1671" s="23">
        <f>SUMIF(P$3:P1671, "&lt;0")</f>
        <v>-2583597.1940107034</v>
      </c>
      <c r="R1671" s="23">
        <f t="shared" si="292"/>
        <v>0.71766588722519542</v>
      </c>
      <c r="S1671" s="20">
        <f t="shared" si="293"/>
        <v>33305.25279749991</v>
      </c>
      <c r="T1671" s="20">
        <f t="shared" si="294"/>
        <v>33.305252797499911</v>
      </c>
      <c r="U1671" s="20">
        <f>(0.5*'Vehicle Data'!$C$3*(E1671^2-E1670^2))/1000</f>
        <v>6.1094320987650983</v>
      </c>
      <c r="V1671" s="20">
        <f t="shared" si="296"/>
        <v>0</v>
      </c>
      <c r="W1671" s="37">
        <f>SUM(V$3:V1671)/3600</f>
        <v>0.40379554801097312</v>
      </c>
      <c r="Y1671" s="3"/>
    </row>
    <row r="1672" spans="1:25" x14ac:dyDescent="0.3">
      <c r="A1672" s="11" t="s">
        <v>21</v>
      </c>
      <c r="B1672" s="11">
        <v>1669</v>
      </c>
      <c r="C1672" s="11">
        <v>192</v>
      </c>
      <c r="D1672" s="15">
        <v>126.1</v>
      </c>
      <c r="E1672" s="30">
        <f t="shared" si="288"/>
        <v>35.027777777777779</v>
      </c>
      <c r="F1672" s="30">
        <f>SUM(E$3:E1672)</f>
        <v>19822.805555555558</v>
      </c>
      <c r="G1672" s="34">
        <f t="shared" si="297"/>
        <v>8.3333333333334522E-2</v>
      </c>
      <c r="H1672" s="34">
        <f t="shared" si="295"/>
        <v>-1.3888888888888097E-2</v>
      </c>
      <c r="I1672" s="35">
        <f>'Vehicle Data'!$C$8</f>
        <v>185.52672000000001</v>
      </c>
      <c r="J1672" s="35">
        <f>0.5*'Vehicle Data'!$C$4*'Vehicle Data'!$C$9*'Vehicle Data'!$C$6*(Calculations!E1672^2)</f>
        <v>617.27613819444446</v>
      </c>
      <c r="K1672" s="35">
        <f>'Vehicle Data'!$C$3*G1672</f>
        <v>131.33333333333522</v>
      </c>
      <c r="L1672" s="35">
        <f t="shared" si="289"/>
        <v>934.13619152777972</v>
      </c>
      <c r="M1672" s="22">
        <f t="shared" si="287"/>
        <v>32720.714931014729</v>
      </c>
      <c r="N1672" s="22">
        <f>SUM(M$3:M1672)</f>
        <v>9574321.6182200294</v>
      </c>
      <c r="O1672" s="22">
        <f t="shared" si="290"/>
        <v>2.659533782838897</v>
      </c>
      <c r="P1672" s="23">
        <f t="shared" si="291"/>
        <v>0</v>
      </c>
      <c r="Q1672" s="23">
        <f>SUMIF(P$3:P1672, "&lt;0")</f>
        <v>-2583597.1940107034</v>
      </c>
      <c r="R1672" s="23">
        <f t="shared" si="292"/>
        <v>0.71766588722519542</v>
      </c>
      <c r="S1672" s="20">
        <f t="shared" si="293"/>
        <v>32720.714931014729</v>
      </c>
      <c r="T1672" s="20">
        <f t="shared" si="294"/>
        <v>32.720714931014726</v>
      </c>
      <c r="U1672" s="20">
        <f>(0.5*'Vehicle Data'!$C$3*(E1672^2-E1671^2))/1000</f>
        <v>4.5948425925927383</v>
      </c>
      <c r="V1672" s="20">
        <f t="shared" si="296"/>
        <v>1.2116716049378882</v>
      </c>
      <c r="W1672" s="37">
        <f>SUM(V$3:V1672)/3600</f>
        <v>0.40413212345678923</v>
      </c>
      <c r="Y1672" s="3"/>
    </row>
    <row r="1673" spans="1:25" x14ac:dyDescent="0.3">
      <c r="A1673" s="11" t="s">
        <v>21</v>
      </c>
      <c r="B1673" s="11">
        <v>1670</v>
      </c>
      <c r="C1673" s="11">
        <v>193</v>
      </c>
      <c r="D1673" s="15">
        <v>126.4</v>
      </c>
      <c r="E1673" s="30">
        <f t="shared" si="288"/>
        <v>35.111111111111114</v>
      </c>
      <c r="F1673" s="30">
        <f>SUM(E$3:E1673)</f>
        <v>19857.916666666668</v>
      </c>
      <c r="G1673" s="34">
        <f t="shared" si="297"/>
        <v>6.9444444444444448E-2</v>
      </c>
      <c r="H1673" s="34">
        <f t="shared" si="295"/>
        <v>-2.0833333333334127E-2</v>
      </c>
      <c r="I1673" s="35">
        <f>'Vehicle Data'!$C$8</f>
        <v>185.52672000000001</v>
      </c>
      <c r="J1673" s="35">
        <f>0.5*'Vehicle Data'!$C$4*'Vehicle Data'!$C$9*'Vehicle Data'!$C$6*(Calculations!E1673^2)</f>
        <v>620.21671111111118</v>
      </c>
      <c r="K1673" s="35">
        <f>'Vehicle Data'!$C$3*G1673</f>
        <v>109.44444444444444</v>
      </c>
      <c r="L1673" s="35">
        <f t="shared" si="289"/>
        <v>915.18787555555571</v>
      </c>
      <c r="M1673" s="22">
        <f t="shared" si="287"/>
        <v>32133.263186172848</v>
      </c>
      <c r="N1673" s="22">
        <f>SUM(M$3:M1673)</f>
        <v>9606454.8814062029</v>
      </c>
      <c r="O1673" s="22">
        <f t="shared" si="290"/>
        <v>2.6684596892795009</v>
      </c>
      <c r="P1673" s="23">
        <f t="shared" si="291"/>
        <v>0</v>
      </c>
      <c r="Q1673" s="23">
        <f>SUMIF(P$3:P1673, "&lt;0")</f>
        <v>-2583597.1940107034</v>
      </c>
      <c r="R1673" s="23">
        <f t="shared" si="292"/>
        <v>0.71766588722519542</v>
      </c>
      <c r="S1673" s="20">
        <f t="shared" si="293"/>
        <v>32133.263186172848</v>
      </c>
      <c r="T1673" s="20">
        <f t="shared" si="294"/>
        <v>32.133263186172847</v>
      </c>
      <c r="U1673" s="20">
        <f>(0.5*'Vehicle Data'!$C$3*(E1673^2-E1672^2))/1000</f>
        <v>4.6057870370372029</v>
      </c>
      <c r="V1673" s="20">
        <f t="shared" si="296"/>
        <v>0</v>
      </c>
      <c r="W1673" s="37">
        <f>SUM(V$3:V1673)/3600</f>
        <v>0.40413212345678923</v>
      </c>
      <c r="Y1673" s="3"/>
    </row>
    <row r="1674" spans="1:25" x14ac:dyDescent="0.3">
      <c r="A1674" s="11" t="s">
        <v>21</v>
      </c>
      <c r="B1674" s="11">
        <v>1671</v>
      </c>
      <c r="C1674" s="11">
        <v>194</v>
      </c>
      <c r="D1674" s="15">
        <v>126.6</v>
      </c>
      <c r="E1674" s="30">
        <f t="shared" si="288"/>
        <v>35.166666666666664</v>
      </c>
      <c r="F1674" s="30">
        <f>SUM(E$3:E1674)</f>
        <v>19893.083333333336</v>
      </c>
      <c r="G1674" s="34">
        <f t="shared" si="297"/>
        <v>4.1666666666666269E-2</v>
      </c>
      <c r="H1674" s="34">
        <f t="shared" si="295"/>
        <v>-2.0833333333333138E-2</v>
      </c>
      <c r="I1674" s="35">
        <f>'Vehicle Data'!$C$8</f>
        <v>185.52672000000001</v>
      </c>
      <c r="J1674" s="35">
        <f>0.5*'Vehicle Data'!$C$4*'Vehicle Data'!$C$9*'Vehicle Data'!$C$6*(Calculations!E1674^2)</f>
        <v>622.18097499999999</v>
      </c>
      <c r="K1674" s="35">
        <f>'Vehicle Data'!$C$3*G1674</f>
        <v>65.666666666666046</v>
      </c>
      <c r="L1674" s="35">
        <f t="shared" si="289"/>
        <v>873.37436166666612</v>
      </c>
      <c r="M1674" s="22">
        <f t="shared" si="287"/>
        <v>30713.665051944423</v>
      </c>
      <c r="N1674" s="22">
        <f>SUM(M$3:M1674)</f>
        <v>9637168.5464581475</v>
      </c>
      <c r="O1674" s="22">
        <f t="shared" si="290"/>
        <v>2.676991262905041</v>
      </c>
      <c r="P1674" s="23">
        <f t="shared" si="291"/>
        <v>0</v>
      </c>
      <c r="Q1674" s="23">
        <f>SUMIF(P$3:P1674, "&lt;0")</f>
        <v>-2583597.1940107034</v>
      </c>
      <c r="R1674" s="23">
        <f t="shared" si="292"/>
        <v>0.71766588722519542</v>
      </c>
      <c r="S1674" s="20">
        <f t="shared" si="293"/>
        <v>30713.665051944423</v>
      </c>
      <c r="T1674" s="20">
        <f t="shared" si="294"/>
        <v>30.713665051944425</v>
      </c>
      <c r="U1674" s="20">
        <f>(0.5*'Vehicle Data'!$C$3*(E1674^2-E1673^2))/1000</f>
        <v>3.0766049382713883</v>
      </c>
      <c r="V1674" s="20">
        <f t="shared" si="296"/>
        <v>1.2233456790126518</v>
      </c>
      <c r="W1674" s="37">
        <f>SUM(V$3:V1674)/3600</f>
        <v>0.4044719417009594</v>
      </c>
      <c r="Y1674" s="3"/>
    </row>
    <row r="1675" spans="1:25" x14ac:dyDescent="0.3">
      <c r="A1675" s="11" t="s">
        <v>21</v>
      </c>
      <c r="B1675" s="11">
        <v>1672</v>
      </c>
      <c r="C1675" s="11">
        <v>195</v>
      </c>
      <c r="D1675" s="15">
        <v>126.7</v>
      </c>
      <c r="E1675" s="30">
        <f t="shared" si="288"/>
        <v>35.194444444444443</v>
      </c>
      <c r="F1675" s="30">
        <f>SUM(E$3:E1675)</f>
        <v>19928.277777777781</v>
      </c>
      <c r="G1675" s="34">
        <f t="shared" si="297"/>
        <v>2.7777777777778172E-2</v>
      </c>
      <c r="H1675" s="34">
        <f t="shared" si="295"/>
        <v>-6.9444444444440485E-3</v>
      </c>
      <c r="I1675" s="35">
        <f>'Vehicle Data'!$C$8</f>
        <v>185.52672000000001</v>
      </c>
      <c r="J1675" s="35">
        <f>0.5*'Vehicle Data'!$C$4*'Vehicle Data'!$C$9*'Vehicle Data'!$C$6*(Calculations!E1675^2)</f>
        <v>623.16427152777771</v>
      </c>
      <c r="K1675" s="35">
        <f>'Vehicle Data'!$C$3*G1675</f>
        <v>43.777777777778397</v>
      </c>
      <c r="L1675" s="35">
        <f t="shared" si="289"/>
        <v>852.46876930555607</v>
      </c>
      <c r="M1675" s="22">
        <f t="shared" si="287"/>
        <v>30002.16474194832</v>
      </c>
      <c r="N1675" s="22">
        <f>SUM(M$3:M1675)</f>
        <v>9667170.7112000957</v>
      </c>
      <c r="O1675" s="22">
        <f t="shared" si="290"/>
        <v>2.6853251975555823</v>
      </c>
      <c r="P1675" s="23">
        <f t="shared" si="291"/>
        <v>0</v>
      </c>
      <c r="Q1675" s="23">
        <f>SUMIF(P$3:P1675, "&lt;0")</f>
        <v>-2583597.1940107034</v>
      </c>
      <c r="R1675" s="23">
        <f t="shared" si="292"/>
        <v>0.71766588722519542</v>
      </c>
      <c r="S1675" s="20">
        <f t="shared" si="293"/>
        <v>30002.16474194832</v>
      </c>
      <c r="T1675" s="20">
        <f t="shared" si="294"/>
        <v>30.00216474194832</v>
      </c>
      <c r="U1675" s="20">
        <f>(0.5*'Vehicle Data'!$C$3*(E1675^2-E1674^2))/1000</f>
        <v>1.5401265432099207</v>
      </c>
      <c r="V1675" s="20">
        <f t="shared" si="296"/>
        <v>1.2291827160491742</v>
      </c>
      <c r="W1675" s="37">
        <f>SUM(V$3:V1675)/3600</f>
        <v>0.40481338134430639</v>
      </c>
      <c r="Y1675" s="3"/>
    </row>
    <row r="1676" spans="1:25" x14ac:dyDescent="0.3">
      <c r="A1676" s="11" t="s">
        <v>21</v>
      </c>
      <c r="B1676" s="11">
        <v>1673</v>
      </c>
      <c r="C1676" s="11">
        <v>196</v>
      </c>
      <c r="D1676" s="15">
        <v>126.8</v>
      </c>
      <c r="E1676" s="30">
        <f t="shared" si="288"/>
        <v>35.222222222222221</v>
      </c>
      <c r="F1676" s="30">
        <f>SUM(E$3:E1676)</f>
        <v>19963.500000000004</v>
      </c>
      <c r="G1676" s="34">
        <f t="shared" si="297"/>
        <v>2.7777777777778172E-2</v>
      </c>
      <c r="H1676" s="34">
        <f t="shared" si="295"/>
        <v>-6.9444444444440494E-3</v>
      </c>
      <c r="I1676" s="35">
        <f>'Vehicle Data'!$C$8</f>
        <v>185.52672000000001</v>
      </c>
      <c r="J1676" s="35">
        <f>0.5*'Vehicle Data'!$C$4*'Vehicle Data'!$C$9*'Vehicle Data'!$C$6*(Calculations!E1676^2)</f>
        <v>624.14834444444443</v>
      </c>
      <c r="K1676" s="35">
        <f>'Vehicle Data'!$C$3*G1676</f>
        <v>43.777777777778397</v>
      </c>
      <c r="L1676" s="35">
        <f t="shared" si="289"/>
        <v>853.45284222222278</v>
      </c>
      <c r="M1676" s="22">
        <f t="shared" si="287"/>
        <v>30060.50566493829</v>
      </c>
      <c r="N1676" s="22">
        <f>SUM(M$3:M1676)</f>
        <v>9697231.2168650348</v>
      </c>
      <c r="O1676" s="22">
        <f t="shared" si="290"/>
        <v>2.6936753380180654</v>
      </c>
      <c r="P1676" s="23">
        <f t="shared" si="291"/>
        <v>0</v>
      </c>
      <c r="Q1676" s="23">
        <f>SUMIF(P$3:P1676, "&lt;0")</f>
        <v>-2583597.1940107034</v>
      </c>
      <c r="R1676" s="23">
        <f t="shared" si="292"/>
        <v>0.71766588722519542</v>
      </c>
      <c r="S1676" s="20">
        <f t="shared" si="293"/>
        <v>30060.50566493829</v>
      </c>
      <c r="T1676" s="20">
        <f t="shared" si="294"/>
        <v>30.06050566493829</v>
      </c>
      <c r="U1676" s="20">
        <f>(0.5*'Vehicle Data'!$C$3*(E1676^2-E1675^2))/1000</f>
        <v>1.5413425925925595</v>
      </c>
      <c r="V1676" s="20">
        <f t="shared" si="296"/>
        <v>0</v>
      </c>
      <c r="W1676" s="37">
        <f>SUM(V$3:V1676)/3600</f>
        <v>0.40481338134430639</v>
      </c>
      <c r="Y1676" s="3"/>
    </row>
    <row r="1677" spans="1:25" x14ac:dyDescent="0.3">
      <c r="A1677" s="11" t="s">
        <v>21</v>
      </c>
      <c r="B1677" s="11">
        <v>1674</v>
      </c>
      <c r="C1677" s="11">
        <v>197</v>
      </c>
      <c r="D1677" s="15">
        <v>126.9</v>
      </c>
      <c r="E1677" s="30">
        <f t="shared" si="288"/>
        <v>35.25</v>
      </c>
      <c r="F1677" s="30">
        <f>SUM(E$3:E1677)</f>
        <v>19998.750000000004</v>
      </c>
      <c r="G1677" s="34">
        <f t="shared" si="297"/>
        <v>1.3888888888890073E-2</v>
      </c>
      <c r="H1677" s="34">
        <f t="shared" si="295"/>
        <v>-1.3888888888889086E-2</v>
      </c>
      <c r="I1677" s="35">
        <f>'Vehicle Data'!$C$8</f>
        <v>185.52672000000001</v>
      </c>
      <c r="J1677" s="35">
        <f>0.5*'Vehicle Data'!$C$4*'Vehicle Data'!$C$9*'Vehicle Data'!$C$6*(Calculations!E1677^2)</f>
        <v>625.13319375000003</v>
      </c>
      <c r="K1677" s="35">
        <f>'Vehicle Data'!$C$3*G1677</f>
        <v>21.888888888890754</v>
      </c>
      <c r="L1677" s="35">
        <f t="shared" si="289"/>
        <v>832.54880263889072</v>
      </c>
      <c r="M1677" s="22">
        <f t="shared" si="287"/>
        <v>29347.345293020899</v>
      </c>
      <c r="N1677" s="22">
        <f>SUM(M$3:M1677)</f>
        <v>9726578.5621580556</v>
      </c>
      <c r="O1677" s="22">
        <f t="shared" si="290"/>
        <v>2.7018273783772377</v>
      </c>
      <c r="P1677" s="23">
        <f t="shared" si="291"/>
        <v>0</v>
      </c>
      <c r="Q1677" s="23">
        <f>SUMIF(P$3:P1677, "&lt;0")</f>
        <v>-2583597.1940107034</v>
      </c>
      <c r="R1677" s="23">
        <f t="shared" si="292"/>
        <v>0.71766588722519542</v>
      </c>
      <c r="S1677" s="20">
        <f t="shared" si="293"/>
        <v>29347.345293020899</v>
      </c>
      <c r="T1677" s="20">
        <f t="shared" si="294"/>
        <v>29.347345293020897</v>
      </c>
      <c r="U1677" s="20">
        <f>(0.5*'Vehicle Data'!$C$3*(E1677^2-E1676^2))/1000</f>
        <v>1.5425586419753772</v>
      </c>
      <c r="V1677" s="20">
        <f t="shared" si="296"/>
        <v>0</v>
      </c>
      <c r="W1677" s="37">
        <f>SUM(V$3:V1677)/3600</f>
        <v>0.40481338134430639</v>
      </c>
      <c r="Y1677" s="3"/>
    </row>
    <row r="1678" spans="1:25" x14ac:dyDescent="0.3">
      <c r="A1678" s="11" t="s">
        <v>21</v>
      </c>
      <c r="B1678" s="11">
        <v>1675</v>
      </c>
      <c r="C1678" s="11">
        <v>198</v>
      </c>
      <c r="D1678" s="15">
        <v>126.9</v>
      </c>
      <c r="E1678" s="30">
        <f t="shared" si="288"/>
        <v>35.25</v>
      </c>
      <c r="F1678" s="30">
        <f>SUM(E$3:E1678)</f>
        <v>20034.000000000004</v>
      </c>
      <c r="G1678" s="34">
        <f t="shared" si="297"/>
        <v>0</v>
      </c>
      <c r="H1678" s="34">
        <f t="shared" si="295"/>
        <v>-1.3888888888890073E-2</v>
      </c>
      <c r="I1678" s="35">
        <f>'Vehicle Data'!$C$8</f>
        <v>185.52672000000001</v>
      </c>
      <c r="J1678" s="35">
        <f>0.5*'Vehicle Data'!$C$4*'Vehicle Data'!$C$9*'Vehicle Data'!$C$6*(Calculations!E1678^2)</f>
        <v>625.13319375000003</v>
      </c>
      <c r="K1678" s="35">
        <f>'Vehicle Data'!$C$3*G1678</f>
        <v>0</v>
      </c>
      <c r="L1678" s="35">
        <f t="shared" si="289"/>
        <v>810.65991374999999</v>
      </c>
      <c r="M1678" s="22">
        <f t="shared" si="287"/>
        <v>0</v>
      </c>
      <c r="N1678" s="22">
        <f>SUM(M$3:M1678)</f>
        <v>9726578.5621580556</v>
      </c>
      <c r="O1678" s="22">
        <f t="shared" si="290"/>
        <v>2.7018273783772377</v>
      </c>
      <c r="P1678" s="23">
        <f t="shared" si="291"/>
        <v>0</v>
      </c>
      <c r="Q1678" s="23">
        <f>SUMIF(P$3:P1678, "&lt;0")</f>
        <v>-2583597.1940107034</v>
      </c>
      <c r="R1678" s="23">
        <f t="shared" si="292"/>
        <v>0.71766588722519542</v>
      </c>
      <c r="S1678" s="20">
        <f t="shared" si="293"/>
        <v>0</v>
      </c>
      <c r="T1678" s="20">
        <f t="shared" si="294"/>
        <v>28.575761959687501</v>
      </c>
      <c r="U1678" s="20">
        <f>(0.5*'Vehicle Data'!$C$3*(E1678^2-E1677^2))/1000</f>
        <v>0</v>
      </c>
      <c r="V1678" s="20">
        <f t="shared" si="296"/>
        <v>1.2340469135803018</v>
      </c>
      <c r="W1678" s="37">
        <f>SUM(V$3:V1678)/3600</f>
        <v>0.40515617215363425</v>
      </c>
      <c r="Y1678" s="3"/>
    </row>
    <row r="1679" spans="1:25" x14ac:dyDescent="0.3">
      <c r="A1679" s="11" t="s">
        <v>21</v>
      </c>
      <c r="B1679" s="11">
        <v>1676</v>
      </c>
      <c r="C1679" s="11">
        <v>199</v>
      </c>
      <c r="D1679" s="15">
        <v>126.9</v>
      </c>
      <c r="E1679" s="30">
        <f t="shared" si="288"/>
        <v>35.25</v>
      </c>
      <c r="F1679" s="30">
        <f>SUM(E$3:E1679)</f>
        <v>20069.250000000004</v>
      </c>
      <c r="G1679" s="34">
        <f t="shared" si="297"/>
        <v>-1.3888888888890073E-2</v>
      </c>
      <c r="H1679" s="34">
        <f t="shared" si="295"/>
        <v>-2.0833333333334123E-2</v>
      </c>
      <c r="I1679" s="35">
        <f>'Vehicle Data'!$C$8</f>
        <v>185.52672000000001</v>
      </c>
      <c r="J1679" s="35">
        <f>0.5*'Vehicle Data'!$C$4*'Vehicle Data'!$C$9*'Vehicle Data'!$C$6*(Calculations!E1679^2)</f>
        <v>625.13319375000003</v>
      </c>
      <c r="K1679" s="35">
        <f>'Vehicle Data'!$C$3*G1679</f>
        <v>-21.888888888890754</v>
      </c>
      <c r="L1679" s="35">
        <f t="shared" si="289"/>
        <v>788.77102486110925</v>
      </c>
      <c r="M1679" s="22">
        <f t="shared" si="287"/>
        <v>0</v>
      </c>
      <c r="N1679" s="22">
        <f>SUM(M$3:M1679)</f>
        <v>9726578.5621580556</v>
      </c>
      <c r="O1679" s="22">
        <f t="shared" si="290"/>
        <v>2.7018273783772377</v>
      </c>
      <c r="P1679" s="23">
        <f t="shared" si="291"/>
        <v>27804.1786263541</v>
      </c>
      <c r="Q1679" s="23">
        <f>SUMIF(P$3:P1679, "&lt;0")</f>
        <v>-2583597.1940107034</v>
      </c>
      <c r="R1679" s="23">
        <f t="shared" si="292"/>
        <v>0.71766588722519542</v>
      </c>
      <c r="S1679" s="20">
        <f t="shared" si="293"/>
        <v>27804.1786263541</v>
      </c>
      <c r="T1679" s="20">
        <f t="shared" si="294"/>
        <v>27.804178626354101</v>
      </c>
      <c r="U1679" s="20">
        <f>(0.5*'Vehicle Data'!$C$3*(E1679^2-E1678^2))/1000</f>
        <v>0</v>
      </c>
      <c r="V1679" s="20">
        <f t="shared" si="296"/>
        <v>0</v>
      </c>
      <c r="W1679" s="37">
        <f>SUM(V$3:V1679)/3600</f>
        <v>0.40515617215363425</v>
      </c>
      <c r="Y1679" s="3"/>
    </row>
    <row r="1680" spans="1:25" x14ac:dyDescent="0.3">
      <c r="A1680" s="11" t="s">
        <v>21</v>
      </c>
      <c r="B1680" s="11">
        <v>1677</v>
      </c>
      <c r="C1680" s="11">
        <v>200</v>
      </c>
      <c r="D1680" s="15">
        <v>126.8</v>
      </c>
      <c r="E1680" s="30">
        <f t="shared" si="288"/>
        <v>35.222222222222221</v>
      </c>
      <c r="F1680" s="30">
        <f>SUM(E$3:E1680)</f>
        <v>20104.472222222226</v>
      </c>
      <c r="G1680" s="34">
        <f t="shared" si="297"/>
        <v>-4.1666666666668246E-2</v>
      </c>
      <c r="H1680" s="34">
        <f t="shared" si="295"/>
        <v>-2.7777777777777186E-2</v>
      </c>
      <c r="I1680" s="35">
        <f>'Vehicle Data'!$C$8</f>
        <v>185.52672000000001</v>
      </c>
      <c r="J1680" s="35">
        <f>0.5*'Vehicle Data'!$C$4*'Vehicle Data'!$C$9*'Vehicle Data'!$C$6*(Calculations!E1680^2)</f>
        <v>624.14834444444443</v>
      </c>
      <c r="K1680" s="35">
        <f>'Vehicle Data'!$C$3*G1680</f>
        <v>-65.666666666669158</v>
      </c>
      <c r="L1680" s="35">
        <f t="shared" si="289"/>
        <v>744.00839777777526</v>
      </c>
      <c r="M1680" s="22">
        <f t="shared" si="287"/>
        <v>0</v>
      </c>
      <c r="N1680" s="22">
        <f>SUM(M$3:M1680)</f>
        <v>9726578.5621580556</v>
      </c>
      <c r="O1680" s="22">
        <f t="shared" si="290"/>
        <v>2.7018273783772377</v>
      </c>
      <c r="P1680" s="23">
        <f t="shared" si="291"/>
        <v>26205.629121728307</v>
      </c>
      <c r="Q1680" s="23">
        <f>SUMIF(P$3:P1680, "&lt;0")</f>
        <v>-2583597.1940107034</v>
      </c>
      <c r="R1680" s="23">
        <f t="shared" si="292"/>
        <v>0.71766588722519542</v>
      </c>
      <c r="S1680" s="20">
        <f t="shared" si="293"/>
        <v>26205.629121728307</v>
      </c>
      <c r="T1680" s="20">
        <f t="shared" si="294"/>
        <v>26.205629121728307</v>
      </c>
      <c r="U1680" s="20">
        <f>(0.5*'Vehicle Data'!$C$3*(E1680^2-E1679^2))/1000</f>
        <v>-1.5425586419753772</v>
      </c>
      <c r="V1680" s="20">
        <f t="shared" si="296"/>
        <v>1.2340469135803018</v>
      </c>
      <c r="W1680" s="37">
        <f>SUM(V$3:V1680)/3600</f>
        <v>0.40549896296296217</v>
      </c>
      <c r="Y1680" s="3"/>
    </row>
    <row r="1681" spans="1:25" x14ac:dyDescent="0.3">
      <c r="A1681" s="11" t="s">
        <v>21</v>
      </c>
      <c r="B1681" s="11">
        <v>1678</v>
      </c>
      <c r="C1681" s="11">
        <v>201</v>
      </c>
      <c r="D1681" s="15">
        <v>126.6</v>
      </c>
      <c r="E1681" s="30">
        <f t="shared" si="288"/>
        <v>35.166666666666664</v>
      </c>
      <c r="F1681" s="30">
        <f>SUM(E$3:E1681)</f>
        <v>20139.638888888894</v>
      </c>
      <c r="G1681" s="34">
        <f t="shared" si="297"/>
        <v>-6.9444444444444448E-2</v>
      </c>
      <c r="H1681" s="34">
        <f t="shared" si="295"/>
        <v>-2.0833333333332146E-2</v>
      </c>
      <c r="I1681" s="35">
        <f>'Vehicle Data'!$C$8</f>
        <v>185.52672000000001</v>
      </c>
      <c r="J1681" s="35">
        <f>0.5*'Vehicle Data'!$C$4*'Vehicle Data'!$C$9*'Vehicle Data'!$C$6*(Calculations!E1681^2)</f>
        <v>622.18097499999999</v>
      </c>
      <c r="K1681" s="35">
        <f>'Vehicle Data'!$C$3*G1681</f>
        <v>-109.44444444444444</v>
      </c>
      <c r="L1681" s="35">
        <f t="shared" si="289"/>
        <v>698.2632505555556</v>
      </c>
      <c r="M1681" s="22">
        <f t="shared" si="287"/>
        <v>0</v>
      </c>
      <c r="N1681" s="22">
        <f>SUM(M$3:M1681)</f>
        <v>9726578.5621580556</v>
      </c>
      <c r="O1681" s="22">
        <f t="shared" si="290"/>
        <v>2.7018273783772377</v>
      </c>
      <c r="P1681" s="23">
        <f t="shared" si="291"/>
        <v>24555.590977870372</v>
      </c>
      <c r="Q1681" s="23">
        <f>SUMIF(P$3:P1681, "&lt;0")</f>
        <v>-2583597.1940107034</v>
      </c>
      <c r="R1681" s="23">
        <f t="shared" si="292"/>
        <v>0.71766588722519542</v>
      </c>
      <c r="S1681" s="20">
        <f t="shared" si="293"/>
        <v>24555.590977870372</v>
      </c>
      <c r="T1681" s="20">
        <f t="shared" si="294"/>
        <v>24.55559097787037</v>
      </c>
      <c r="U1681" s="20">
        <f>(0.5*'Vehicle Data'!$C$3*(E1681^2-E1680^2))/1000</f>
        <v>-3.0814691358024802</v>
      </c>
      <c r="V1681" s="20">
        <f t="shared" si="296"/>
        <v>1.2311283950616825</v>
      </c>
      <c r="W1681" s="37">
        <f>SUM(V$3:V1681)/3600</f>
        <v>0.40584094307270152</v>
      </c>
      <c r="Y1681" s="3"/>
    </row>
    <row r="1682" spans="1:25" x14ac:dyDescent="0.3">
      <c r="A1682" s="11" t="s">
        <v>21</v>
      </c>
      <c r="B1682" s="11">
        <v>1679</v>
      </c>
      <c r="C1682" s="11">
        <v>202</v>
      </c>
      <c r="D1682" s="15">
        <v>126.3</v>
      </c>
      <c r="E1682" s="30">
        <f t="shared" si="288"/>
        <v>35.083333333333329</v>
      </c>
      <c r="F1682" s="30">
        <f>SUM(E$3:E1682)</f>
        <v>20174.722222222226</v>
      </c>
      <c r="G1682" s="34">
        <f t="shared" si="297"/>
        <v>-8.3333333333332538E-2</v>
      </c>
      <c r="H1682" s="34">
        <f t="shared" si="295"/>
        <v>-6.9444444444440451E-3</v>
      </c>
      <c r="I1682" s="35">
        <f>'Vehicle Data'!$C$8</f>
        <v>185.52672000000001</v>
      </c>
      <c r="J1682" s="35">
        <f>0.5*'Vehicle Data'!$C$4*'Vehicle Data'!$C$9*'Vehicle Data'!$C$6*(Calculations!E1682^2)</f>
        <v>619.23574374999976</v>
      </c>
      <c r="K1682" s="35">
        <f>'Vehicle Data'!$C$3*G1682</f>
        <v>-131.33333333333209</v>
      </c>
      <c r="L1682" s="35">
        <f t="shared" si="289"/>
        <v>673.4291304166677</v>
      </c>
      <c r="M1682" s="22">
        <f t="shared" si="287"/>
        <v>0</v>
      </c>
      <c r="N1682" s="22">
        <f>SUM(M$3:M1682)</f>
        <v>9726578.5621580556</v>
      </c>
      <c r="O1682" s="22">
        <f t="shared" si="290"/>
        <v>2.7018273783772377</v>
      </c>
      <c r="P1682" s="23">
        <f t="shared" si="291"/>
        <v>23626.138658784756</v>
      </c>
      <c r="Q1682" s="23">
        <f>SUMIF(P$3:P1682, "&lt;0")</f>
        <v>-2583597.1940107034</v>
      </c>
      <c r="R1682" s="23">
        <f t="shared" si="292"/>
        <v>0.71766588722519542</v>
      </c>
      <c r="S1682" s="20">
        <f t="shared" si="293"/>
        <v>23626.138658784756</v>
      </c>
      <c r="T1682" s="20">
        <f t="shared" si="294"/>
        <v>23.626138658784754</v>
      </c>
      <c r="U1682" s="20">
        <f>(0.5*'Vehicle Data'!$C$3*(E1682^2-E1681^2))/1000</f>
        <v>-4.6130833333335719</v>
      </c>
      <c r="V1682" s="20">
        <f t="shared" si="296"/>
        <v>1.2252913580248734</v>
      </c>
      <c r="W1682" s="37">
        <f>SUM(V$3:V1682)/3600</f>
        <v>0.40618130178326395</v>
      </c>
      <c r="Y1682" s="3"/>
    </row>
    <row r="1683" spans="1:25" x14ac:dyDescent="0.3">
      <c r="A1683" s="11" t="s">
        <v>21</v>
      </c>
      <c r="B1683" s="11">
        <v>1680</v>
      </c>
      <c r="C1683" s="11">
        <v>203</v>
      </c>
      <c r="D1683" s="15">
        <v>126</v>
      </c>
      <c r="E1683" s="30">
        <f t="shared" si="288"/>
        <v>35</v>
      </c>
      <c r="F1683" s="30">
        <f>SUM(E$3:E1683)</f>
        <v>20209.722222222226</v>
      </c>
      <c r="G1683" s="34">
        <f t="shared" si="297"/>
        <v>-8.3333333333332538E-2</v>
      </c>
      <c r="H1683" s="34">
        <f t="shared" si="295"/>
        <v>1.3888888888888097E-2</v>
      </c>
      <c r="I1683" s="35">
        <f>'Vehicle Data'!$C$8</f>
        <v>185.52672000000001</v>
      </c>
      <c r="J1683" s="35">
        <f>0.5*'Vehicle Data'!$C$4*'Vehicle Data'!$C$9*'Vehicle Data'!$C$6*(Calculations!E1683^2)</f>
        <v>616.29750000000001</v>
      </c>
      <c r="K1683" s="35">
        <f>'Vehicle Data'!$C$3*G1683</f>
        <v>-131.33333333333209</v>
      </c>
      <c r="L1683" s="35">
        <f t="shared" si="289"/>
        <v>670.49088666666785</v>
      </c>
      <c r="M1683" s="22">
        <f t="shared" si="287"/>
        <v>0</v>
      </c>
      <c r="N1683" s="22">
        <f>SUM(M$3:M1683)</f>
        <v>9726578.5621580556</v>
      </c>
      <c r="O1683" s="22">
        <f t="shared" si="290"/>
        <v>2.7018273783772377</v>
      </c>
      <c r="P1683" s="23">
        <f t="shared" si="291"/>
        <v>23467.181033333374</v>
      </c>
      <c r="Q1683" s="23">
        <f>SUMIF(P$3:P1683, "&lt;0")</f>
        <v>-2583597.1940107034</v>
      </c>
      <c r="R1683" s="23">
        <f t="shared" si="292"/>
        <v>0.71766588722519542</v>
      </c>
      <c r="S1683" s="20">
        <f t="shared" si="293"/>
        <v>23467.181033333374</v>
      </c>
      <c r="T1683" s="20">
        <f t="shared" si="294"/>
        <v>23.467181033333375</v>
      </c>
      <c r="U1683" s="20">
        <f>(0.5*'Vehicle Data'!$C$3*(E1683^2-E1682^2))/1000</f>
        <v>-4.6021388888885699</v>
      </c>
      <c r="V1683" s="20">
        <f t="shared" si="296"/>
        <v>0</v>
      </c>
      <c r="W1683" s="37">
        <f>SUM(V$3:V1683)/3600</f>
        <v>0.40618130178326395</v>
      </c>
      <c r="Y1683" s="3"/>
    </row>
    <row r="1684" spans="1:25" x14ac:dyDescent="0.3">
      <c r="A1684" s="11" t="s">
        <v>21</v>
      </c>
      <c r="B1684" s="11">
        <v>1681</v>
      </c>
      <c r="C1684" s="11">
        <v>204</v>
      </c>
      <c r="D1684" s="15">
        <v>125.7</v>
      </c>
      <c r="E1684" s="30">
        <f t="shared" si="288"/>
        <v>34.916666666666664</v>
      </c>
      <c r="F1684" s="30">
        <f>SUM(E$3:E1684)</f>
        <v>20244.638888888894</v>
      </c>
      <c r="G1684" s="34">
        <f t="shared" si="297"/>
        <v>-5.5555555555556344E-2</v>
      </c>
      <c r="H1684" s="34">
        <f t="shared" si="295"/>
        <v>3.4722222222221232E-2</v>
      </c>
      <c r="I1684" s="35">
        <f>'Vehicle Data'!$C$8</f>
        <v>185.52672000000001</v>
      </c>
      <c r="J1684" s="35">
        <f>0.5*'Vehicle Data'!$C$4*'Vehicle Data'!$C$9*'Vehicle Data'!$C$6*(Calculations!E1684^2)</f>
        <v>613.36624374999985</v>
      </c>
      <c r="K1684" s="35">
        <f>'Vehicle Data'!$C$3*G1684</f>
        <v>-87.555555555556793</v>
      </c>
      <c r="L1684" s="35">
        <f t="shared" si="289"/>
        <v>711.33740819444301</v>
      </c>
      <c r="M1684" s="22">
        <f t="shared" si="287"/>
        <v>0</v>
      </c>
      <c r="N1684" s="22">
        <f>SUM(M$3:M1684)</f>
        <v>9726578.5621580556</v>
      </c>
      <c r="O1684" s="22">
        <f t="shared" si="290"/>
        <v>2.7018273783772377</v>
      </c>
      <c r="P1684" s="23">
        <f t="shared" si="291"/>
        <v>24837.531169455968</v>
      </c>
      <c r="Q1684" s="23">
        <f>SUMIF(P$3:P1684, "&lt;0")</f>
        <v>-2583597.1940107034</v>
      </c>
      <c r="R1684" s="23">
        <f t="shared" si="292"/>
        <v>0.71766588722519542</v>
      </c>
      <c r="S1684" s="20">
        <f t="shared" si="293"/>
        <v>24837.531169455968</v>
      </c>
      <c r="T1684" s="20">
        <f t="shared" si="294"/>
        <v>24.837531169455968</v>
      </c>
      <c r="U1684" s="20">
        <f>(0.5*'Vehicle Data'!$C$3*(E1684^2-E1683^2))/1000</f>
        <v>-4.5911944444446435</v>
      </c>
      <c r="V1684" s="20">
        <f t="shared" si="296"/>
        <v>0</v>
      </c>
      <c r="W1684" s="37">
        <f>SUM(V$3:V1684)/3600</f>
        <v>0.40618130178326395</v>
      </c>
      <c r="Y1684" s="3"/>
    </row>
    <row r="1685" spans="1:25" x14ac:dyDescent="0.3">
      <c r="A1685" s="11" t="s">
        <v>21</v>
      </c>
      <c r="B1685" s="11">
        <v>1682</v>
      </c>
      <c r="C1685" s="11">
        <v>205</v>
      </c>
      <c r="D1685" s="15">
        <v>125.6</v>
      </c>
      <c r="E1685" s="30">
        <f t="shared" si="288"/>
        <v>34.888888888888886</v>
      </c>
      <c r="F1685" s="30">
        <f>SUM(E$3:E1685)</f>
        <v>20279.527777777785</v>
      </c>
      <c r="G1685" s="34">
        <f t="shared" si="297"/>
        <v>-1.3888888888890073E-2</v>
      </c>
      <c r="H1685" s="34">
        <f t="shared" si="295"/>
        <v>4.1666666666667254E-2</v>
      </c>
      <c r="I1685" s="35">
        <f>'Vehicle Data'!$C$8</f>
        <v>185.52672000000001</v>
      </c>
      <c r="J1685" s="35">
        <f>0.5*'Vehicle Data'!$C$4*'Vehicle Data'!$C$9*'Vehicle Data'!$C$6*(Calculations!E1685^2)</f>
        <v>612.39071111111105</v>
      </c>
      <c r="K1685" s="35">
        <f>'Vehicle Data'!$C$3*G1685</f>
        <v>-21.888888888890754</v>
      </c>
      <c r="L1685" s="35">
        <f t="shared" si="289"/>
        <v>776.02854222222027</v>
      </c>
      <c r="M1685" s="22">
        <f t="shared" si="287"/>
        <v>0</v>
      </c>
      <c r="N1685" s="22">
        <f>SUM(M$3:M1685)</f>
        <v>9726578.5621580556</v>
      </c>
      <c r="O1685" s="22">
        <f t="shared" si="290"/>
        <v>2.7018273783772377</v>
      </c>
      <c r="P1685" s="23">
        <f t="shared" si="291"/>
        <v>27074.773584197461</v>
      </c>
      <c r="Q1685" s="23">
        <f>SUMIF(P$3:P1685, "&lt;0")</f>
        <v>-2583597.1940107034</v>
      </c>
      <c r="R1685" s="23">
        <f t="shared" si="292"/>
        <v>0.71766588722519542</v>
      </c>
      <c r="S1685" s="20">
        <f t="shared" si="293"/>
        <v>27074.773584197461</v>
      </c>
      <c r="T1685" s="20">
        <f t="shared" si="294"/>
        <v>27.074773584197462</v>
      </c>
      <c r="U1685" s="20">
        <f>(0.5*'Vehicle Data'!$C$3*(E1685^2-E1684^2))/1000</f>
        <v>-1.5279660493826386</v>
      </c>
      <c r="V1685" s="20">
        <f t="shared" si="296"/>
        <v>0</v>
      </c>
      <c r="W1685" s="37">
        <f>SUM(V$3:V1685)/3600</f>
        <v>0.40618130178326395</v>
      </c>
      <c r="Y1685" s="3"/>
    </row>
    <row r="1686" spans="1:25" x14ac:dyDescent="0.3">
      <c r="A1686" s="11" t="s">
        <v>21</v>
      </c>
      <c r="B1686" s="11">
        <v>1683</v>
      </c>
      <c r="C1686" s="11">
        <v>206</v>
      </c>
      <c r="D1686" s="15">
        <v>125.6</v>
      </c>
      <c r="E1686" s="30">
        <f t="shared" si="288"/>
        <v>34.888888888888886</v>
      </c>
      <c r="F1686" s="30">
        <f>SUM(E$3:E1686)</f>
        <v>20314.416666666675</v>
      </c>
      <c r="G1686" s="34">
        <f t="shared" si="297"/>
        <v>2.7777777777778172E-2</v>
      </c>
      <c r="H1686" s="34">
        <f t="shared" si="295"/>
        <v>4.8611111111112298E-2</v>
      </c>
      <c r="I1686" s="35">
        <f>'Vehicle Data'!$C$8</f>
        <v>185.52672000000001</v>
      </c>
      <c r="J1686" s="35">
        <f>0.5*'Vehicle Data'!$C$4*'Vehicle Data'!$C$9*'Vehicle Data'!$C$6*(Calculations!E1686^2)</f>
        <v>612.39071111111105</v>
      </c>
      <c r="K1686" s="35">
        <f>'Vehicle Data'!$C$3*G1686</f>
        <v>43.777777777778397</v>
      </c>
      <c r="L1686" s="35">
        <f t="shared" si="289"/>
        <v>841.6952088888894</v>
      </c>
      <c r="M1686" s="22">
        <f t="shared" si="287"/>
        <v>29365.810621234585</v>
      </c>
      <c r="N1686" s="22">
        <f>SUM(M$3:M1686)</f>
        <v>9755944.3727792893</v>
      </c>
      <c r="O1686" s="22">
        <f t="shared" si="290"/>
        <v>2.7099845479942468</v>
      </c>
      <c r="P1686" s="23">
        <f t="shared" si="291"/>
        <v>0</v>
      </c>
      <c r="Q1686" s="23">
        <f>SUMIF(P$3:P1686, "&lt;0")</f>
        <v>-2583597.1940107034</v>
      </c>
      <c r="R1686" s="23">
        <f t="shared" si="292"/>
        <v>0.71766588722519542</v>
      </c>
      <c r="S1686" s="20">
        <f t="shared" si="293"/>
        <v>29365.810621234585</v>
      </c>
      <c r="T1686" s="20">
        <f t="shared" si="294"/>
        <v>29.365810621234584</v>
      </c>
      <c r="U1686" s="20">
        <f>(0.5*'Vehicle Data'!$C$3*(E1686^2-E1685^2))/1000</f>
        <v>0</v>
      </c>
      <c r="V1686" s="20">
        <f t="shared" si="296"/>
        <v>0</v>
      </c>
      <c r="W1686" s="37">
        <f>SUM(V$3:V1686)/3600</f>
        <v>0.40618130178326395</v>
      </c>
      <c r="Y1686" s="3"/>
    </row>
    <row r="1687" spans="1:25" x14ac:dyDescent="0.3">
      <c r="A1687" s="11" t="s">
        <v>21</v>
      </c>
      <c r="B1687" s="11">
        <v>1684</v>
      </c>
      <c r="C1687" s="11">
        <v>207</v>
      </c>
      <c r="D1687" s="15">
        <v>125.8</v>
      </c>
      <c r="E1687" s="30">
        <f t="shared" si="288"/>
        <v>34.944444444444443</v>
      </c>
      <c r="F1687" s="30">
        <f>SUM(E$3:E1687)</f>
        <v>20349.36111111112</v>
      </c>
      <c r="G1687" s="34">
        <f t="shared" si="297"/>
        <v>8.3333333333334522E-2</v>
      </c>
      <c r="H1687" s="34">
        <f t="shared" si="295"/>
        <v>4.1666666666666269E-2</v>
      </c>
      <c r="I1687" s="35">
        <f>'Vehicle Data'!$C$8</f>
        <v>185.52672000000001</v>
      </c>
      <c r="J1687" s="35">
        <f>0.5*'Vehicle Data'!$C$4*'Vehicle Data'!$C$9*'Vehicle Data'!$C$6*(Calculations!E1687^2)</f>
        <v>614.34255277777766</v>
      </c>
      <c r="K1687" s="35">
        <f>'Vehicle Data'!$C$3*G1687</f>
        <v>131.33333333333522</v>
      </c>
      <c r="L1687" s="35">
        <f t="shared" si="289"/>
        <v>931.20260611111291</v>
      </c>
      <c r="M1687" s="22">
        <f t="shared" si="287"/>
        <v>32540.357735771668</v>
      </c>
      <c r="N1687" s="22">
        <f>SUM(M$3:M1687)</f>
        <v>9788484.7305150609</v>
      </c>
      <c r="O1687" s="22">
        <f t="shared" si="290"/>
        <v>2.7190235362541837</v>
      </c>
      <c r="P1687" s="23">
        <f t="shared" si="291"/>
        <v>0</v>
      </c>
      <c r="Q1687" s="23">
        <f>SUMIF(P$3:P1687, "&lt;0")</f>
        <v>-2583597.1940107034</v>
      </c>
      <c r="R1687" s="23">
        <f t="shared" si="292"/>
        <v>0.71766588722519542</v>
      </c>
      <c r="S1687" s="20">
        <f t="shared" si="293"/>
        <v>32540.357735771668</v>
      </c>
      <c r="T1687" s="20">
        <f t="shared" si="294"/>
        <v>32.540357735771664</v>
      </c>
      <c r="U1687" s="20">
        <f>(0.5*'Vehicle Data'!$C$3*(E1687^2-E1686^2))/1000</f>
        <v>3.0571481481480949</v>
      </c>
      <c r="V1687" s="20">
        <f t="shared" si="296"/>
        <v>0</v>
      </c>
      <c r="W1687" s="37">
        <f>SUM(V$3:V1687)/3600</f>
        <v>0.40618130178326395</v>
      </c>
      <c r="Y1687" s="3"/>
    </row>
    <row r="1688" spans="1:25" x14ac:dyDescent="0.3">
      <c r="A1688" s="11" t="s">
        <v>21</v>
      </c>
      <c r="B1688" s="11">
        <v>1685</v>
      </c>
      <c r="C1688" s="11">
        <v>208</v>
      </c>
      <c r="D1688" s="15">
        <v>126.2</v>
      </c>
      <c r="E1688" s="30">
        <f t="shared" si="288"/>
        <v>35.055555555555557</v>
      </c>
      <c r="F1688" s="30">
        <f>SUM(E$3:E1688)</f>
        <v>20384.416666666675</v>
      </c>
      <c r="G1688" s="34">
        <f t="shared" si="297"/>
        <v>0.11111111111111072</v>
      </c>
      <c r="H1688" s="34">
        <f t="shared" si="295"/>
        <v>1.3888888888888097E-2</v>
      </c>
      <c r="I1688" s="35">
        <f>'Vehicle Data'!$C$8</f>
        <v>185.52672000000001</v>
      </c>
      <c r="J1688" s="35">
        <f>0.5*'Vehicle Data'!$C$4*'Vehicle Data'!$C$9*'Vehicle Data'!$C$6*(Calculations!E1688^2)</f>
        <v>618.25555277777778</v>
      </c>
      <c r="K1688" s="35">
        <f>'Vehicle Data'!$C$3*G1688</f>
        <v>175.11111111111049</v>
      </c>
      <c r="L1688" s="35">
        <f t="shared" si="289"/>
        <v>978.89338388888825</v>
      </c>
      <c r="M1688" s="22">
        <f t="shared" si="287"/>
        <v>34315.651401882693</v>
      </c>
      <c r="N1688" s="22">
        <f>SUM(M$3:M1688)</f>
        <v>9822800.3819169439</v>
      </c>
      <c r="O1688" s="22">
        <f t="shared" si="290"/>
        <v>2.7285556616435955</v>
      </c>
      <c r="P1688" s="23">
        <f t="shared" si="291"/>
        <v>0</v>
      </c>
      <c r="Q1688" s="23">
        <f>SUMIF(P$3:P1688, "&lt;0")</f>
        <v>-2583597.1940107034</v>
      </c>
      <c r="R1688" s="23">
        <f t="shared" si="292"/>
        <v>0.71766588722519542</v>
      </c>
      <c r="S1688" s="20">
        <f t="shared" si="293"/>
        <v>34315.651401882693</v>
      </c>
      <c r="T1688" s="20">
        <f t="shared" si="294"/>
        <v>34.31565140188269</v>
      </c>
      <c r="U1688" s="20">
        <f>(0.5*'Vehicle Data'!$C$3*(E1688^2-E1687^2))/1000</f>
        <v>6.128888888889108</v>
      </c>
      <c r="V1688" s="20">
        <f t="shared" si="296"/>
        <v>0</v>
      </c>
      <c r="W1688" s="37">
        <f>SUM(V$3:V1688)/3600</f>
        <v>0.40618130178326395</v>
      </c>
      <c r="Y1688" s="3"/>
    </row>
    <row r="1689" spans="1:25" x14ac:dyDescent="0.3">
      <c r="A1689" s="11" t="s">
        <v>21</v>
      </c>
      <c r="B1689" s="11">
        <v>1686</v>
      </c>
      <c r="C1689" s="11">
        <v>209</v>
      </c>
      <c r="D1689" s="15">
        <v>126.6</v>
      </c>
      <c r="E1689" s="30">
        <f t="shared" si="288"/>
        <v>35.166666666666664</v>
      </c>
      <c r="F1689" s="30">
        <f>SUM(E$3:E1689)</f>
        <v>20419.583333333343</v>
      </c>
      <c r="G1689" s="34">
        <f t="shared" si="297"/>
        <v>0.11111111111111072</v>
      </c>
      <c r="H1689" s="34">
        <f t="shared" si="295"/>
        <v>9.8532293435482643E-16</v>
      </c>
      <c r="I1689" s="35">
        <f>'Vehicle Data'!$C$8</f>
        <v>185.52672000000001</v>
      </c>
      <c r="J1689" s="35">
        <f>0.5*'Vehicle Data'!$C$4*'Vehicle Data'!$C$9*'Vehicle Data'!$C$6*(Calculations!E1689^2)</f>
        <v>622.18097499999999</v>
      </c>
      <c r="K1689" s="35">
        <f>'Vehicle Data'!$C$3*G1689</f>
        <v>175.11111111111049</v>
      </c>
      <c r="L1689" s="35">
        <f t="shared" si="289"/>
        <v>982.81880611111058</v>
      </c>
      <c r="M1689" s="22">
        <f t="shared" si="287"/>
        <v>34562.461348240722</v>
      </c>
      <c r="N1689" s="22">
        <f>SUM(M$3:M1689)</f>
        <v>9857362.8432651851</v>
      </c>
      <c r="O1689" s="22">
        <f t="shared" si="290"/>
        <v>2.7381563453514404</v>
      </c>
      <c r="P1689" s="23">
        <f t="shared" si="291"/>
        <v>0</v>
      </c>
      <c r="Q1689" s="23">
        <f>SUMIF(P$3:P1689, "&lt;0")</f>
        <v>-2583597.1940107034</v>
      </c>
      <c r="R1689" s="23">
        <f t="shared" si="292"/>
        <v>0.71766588722519542</v>
      </c>
      <c r="S1689" s="20">
        <f t="shared" si="293"/>
        <v>34562.461348240722</v>
      </c>
      <c r="T1689" s="20">
        <f t="shared" si="294"/>
        <v>34.562461348240724</v>
      </c>
      <c r="U1689" s="20">
        <f>(0.5*'Vehicle Data'!$C$3*(E1689^2-E1688^2))/1000</f>
        <v>6.1483456790122215</v>
      </c>
      <c r="V1689" s="20">
        <f t="shared" si="296"/>
        <v>0</v>
      </c>
      <c r="W1689" s="37">
        <f>SUM(V$3:V1689)/3600</f>
        <v>0.40618130178326395</v>
      </c>
      <c r="Y1689" s="3"/>
    </row>
    <row r="1690" spans="1:25" x14ac:dyDescent="0.3">
      <c r="A1690" s="11" t="s">
        <v>21</v>
      </c>
      <c r="B1690" s="11">
        <v>1687</v>
      </c>
      <c r="C1690" s="11">
        <v>210</v>
      </c>
      <c r="D1690" s="15">
        <v>127</v>
      </c>
      <c r="E1690" s="30">
        <f t="shared" si="288"/>
        <v>35.277777777777779</v>
      </c>
      <c r="F1690" s="30">
        <f>SUM(E$3:E1690)</f>
        <v>20454.86111111112</v>
      </c>
      <c r="G1690" s="34">
        <f t="shared" si="297"/>
        <v>0.11111111111111269</v>
      </c>
      <c r="H1690" s="34">
        <f t="shared" si="295"/>
        <v>-1.3888888888889089E-2</v>
      </c>
      <c r="I1690" s="35">
        <f>'Vehicle Data'!$C$8</f>
        <v>185.52672000000001</v>
      </c>
      <c r="J1690" s="35">
        <f>0.5*'Vehicle Data'!$C$4*'Vehicle Data'!$C$9*'Vehicle Data'!$C$6*(Calculations!E1690^2)</f>
        <v>626.1188194444444</v>
      </c>
      <c r="K1690" s="35">
        <f>'Vehicle Data'!$C$3*G1690</f>
        <v>175.11111111111359</v>
      </c>
      <c r="L1690" s="35">
        <f t="shared" si="289"/>
        <v>986.75665055555805</v>
      </c>
      <c r="M1690" s="22">
        <f t="shared" si="287"/>
        <v>34810.581839043298</v>
      </c>
      <c r="N1690" s="22">
        <f>SUM(M$3:M1690)</f>
        <v>9892173.4251042288</v>
      </c>
      <c r="O1690" s="22">
        <f t="shared" si="290"/>
        <v>2.7478259514178411</v>
      </c>
      <c r="P1690" s="23">
        <f t="shared" si="291"/>
        <v>0</v>
      </c>
      <c r="Q1690" s="23">
        <f>SUMIF(P$3:P1690, "&lt;0")</f>
        <v>-2583597.1940107034</v>
      </c>
      <c r="R1690" s="23">
        <f t="shared" si="292"/>
        <v>0.71766588722519542</v>
      </c>
      <c r="S1690" s="20">
        <f t="shared" si="293"/>
        <v>34810.581839043298</v>
      </c>
      <c r="T1690" s="20">
        <f t="shared" si="294"/>
        <v>34.810581839043294</v>
      </c>
      <c r="U1690" s="20">
        <f>(0.5*'Vehicle Data'!$C$3*(E1690^2-E1689^2))/1000</f>
        <v>6.1678024691358733</v>
      </c>
      <c r="V1690" s="20">
        <f t="shared" si="296"/>
        <v>0</v>
      </c>
      <c r="W1690" s="37">
        <f>SUM(V$3:V1690)/3600</f>
        <v>0.40618130178326395</v>
      </c>
      <c r="Y1690" s="3"/>
    </row>
    <row r="1691" spans="1:25" x14ac:dyDescent="0.3">
      <c r="A1691" s="11" t="s">
        <v>21</v>
      </c>
      <c r="B1691" s="11">
        <v>1688</v>
      </c>
      <c r="C1691" s="11">
        <v>211</v>
      </c>
      <c r="D1691" s="15">
        <v>127.4</v>
      </c>
      <c r="E1691" s="30">
        <f t="shared" si="288"/>
        <v>35.388888888888893</v>
      </c>
      <c r="F1691" s="30">
        <f>SUM(E$3:E1691)</f>
        <v>20490.250000000011</v>
      </c>
      <c r="G1691" s="34">
        <f t="shared" si="297"/>
        <v>8.3333333333332538E-2</v>
      </c>
      <c r="H1691" s="34">
        <f t="shared" si="295"/>
        <v>-2.7777777777779157E-2</v>
      </c>
      <c r="I1691" s="35">
        <f>'Vehicle Data'!$C$8</f>
        <v>185.52672000000001</v>
      </c>
      <c r="J1691" s="35">
        <f>0.5*'Vehicle Data'!$C$4*'Vehicle Data'!$C$9*'Vehicle Data'!$C$6*(Calculations!E1691^2)</f>
        <v>630.06908611111123</v>
      </c>
      <c r="K1691" s="35">
        <f>'Vehicle Data'!$C$3*G1691</f>
        <v>131.33333333333209</v>
      </c>
      <c r="L1691" s="35">
        <f t="shared" si="289"/>
        <v>946.92913944444331</v>
      </c>
      <c r="M1691" s="22">
        <f t="shared" si="287"/>
        <v>33510.77010145058</v>
      </c>
      <c r="N1691" s="22">
        <f>SUM(M$3:M1691)</f>
        <v>9925684.1952056792</v>
      </c>
      <c r="O1691" s="22">
        <f t="shared" si="290"/>
        <v>2.7571344986682442</v>
      </c>
      <c r="P1691" s="23">
        <f t="shared" si="291"/>
        <v>0</v>
      </c>
      <c r="Q1691" s="23">
        <f>SUMIF(P$3:P1691, "&lt;0")</f>
        <v>-2583597.1940107034</v>
      </c>
      <c r="R1691" s="23">
        <f t="shared" si="292"/>
        <v>0.71766588722519542</v>
      </c>
      <c r="S1691" s="20">
        <f t="shared" si="293"/>
        <v>33510.77010145058</v>
      </c>
      <c r="T1691" s="20">
        <f t="shared" si="294"/>
        <v>33.510770101450582</v>
      </c>
      <c r="U1691" s="20">
        <f>(0.5*'Vehicle Data'!$C$3*(E1691^2-E1690^2))/1000</f>
        <v>6.187259259259525</v>
      </c>
      <c r="V1691" s="20">
        <f t="shared" si="296"/>
        <v>0</v>
      </c>
      <c r="W1691" s="37">
        <f>SUM(V$3:V1691)/3600</f>
        <v>0.40618130178326395</v>
      </c>
      <c r="Y1691" s="3"/>
    </row>
    <row r="1692" spans="1:25" x14ac:dyDescent="0.3">
      <c r="A1692" s="11" t="s">
        <v>21</v>
      </c>
      <c r="B1692" s="11">
        <v>1689</v>
      </c>
      <c r="C1692" s="11">
        <v>212</v>
      </c>
      <c r="D1692" s="15">
        <v>127.6</v>
      </c>
      <c r="E1692" s="30">
        <f t="shared" si="288"/>
        <v>35.444444444444443</v>
      </c>
      <c r="F1692" s="30">
        <f>SUM(E$3:E1692)</f>
        <v>20525.694444444456</v>
      </c>
      <c r="G1692" s="34">
        <f t="shared" si="297"/>
        <v>5.5555555555554373E-2</v>
      </c>
      <c r="H1692" s="34">
        <f t="shared" si="295"/>
        <v>-2.0833333333332146E-2</v>
      </c>
      <c r="I1692" s="35">
        <f>'Vehicle Data'!$C$8</f>
        <v>185.52672000000001</v>
      </c>
      <c r="J1692" s="35">
        <f>0.5*'Vehicle Data'!$C$4*'Vehicle Data'!$C$9*'Vehicle Data'!$C$6*(Calculations!E1692^2)</f>
        <v>632.04887777777776</v>
      </c>
      <c r="K1692" s="35">
        <f>'Vehicle Data'!$C$3*G1692</f>
        <v>87.555555555553696</v>
      </c>
      <c r="L1692" s="35">
        <f t="shared" si="289"/>
        <v>905.13115333333155</v>
      </c>
      <c r="M1692" s="22">
        <f t="shared" si="287"/>
        <v>32081.870879259193</v>
      </c>
      <c r="N1692" s="22">
        <f>SUM(M$3:M1692)</f>
        <v>9957766.0660849381</v>
      </c>
      <c r="O1692" s="22">
        <f t="shared" si="290"/>
        <v>2.7660461294680383</v>
      </c>
      <c r="P1692" s="23">
        <f t="shared" si="291"/>
        <v>0</v>
      </c>
      <c r="Q1692" s="23">
        <f>SUMIF(P$3:P1692, "&lt;0")</f>
        <v>-2583597.1940107034</v>
      </c>
      <c r="R1692" s="23">
        <f t="shared" si="292"/>
        <v>0.71766588722519542</v>
      </c>
      <c r="S1692" s="20">
        <f t="shared" si="293"/>
        <v>32081.870879259193</v>
      </c>
      <c r="T1692" s="20">
        <f t="shared" si="294"/>
        <v>32.081870879259192</v>
      </c>
      <c r="U1692" s="20">
        <f>(0.5*'Vehicle Data'!$C$3*(E1692^2-E1691^2))/1000</f>
        <v>3.1009259259255941</v>
      </c>
      <c r="V1692" s="20">
        <f t="shared" si="296"/>
        <v>2.4690666666671448</v>
      </c>
      <c r="W1692" s="37">
        <f>SUM(V$3:V1692)/3600</f>
        <v>0.406867153635116</v>
      </c>
      <c r="Y1692" s="3"/>
    </row>
    <row r="1693" spans="1:25" x14ac:dyDescent="0.3">
      <c r="A1693" s="11" t="s">
        <v>21</v>
      </c>
      <c r="B1693" s="11">
        <v>1690</v>
      </c>
      <c r="C1693" s="11">
        <v>213</v>
      </c>
      <c r="D1693" s="15">
        <v>127.8</v>
      </c>
      <c r="E1693" s="30">
        <f t="shared" si="288"/>
        <v>35.5</v>
      </c>
      <c r="F1693" s="30">
        <f>SUM(E$3:E1693)</f>
        <v>20561.194444444456</v>
      </c>
      <c r="G1693" s="34">
        <f t="shared" si="297"/>
        <v>4.1666666666668246E-2</v>
      </c>
      <c r="H1693" s="34">
        <f t="shared" si="295"/>
        <v>-1.3888888888888101E-2</v>
      </c>
      <c r="I1693" s="35">
        <f>'Vehicle Data'!$C$8</f>
        <v>185.52672000000001</v>
      </c>
      <c r="J1693" s="35">
        <f>0.5*'Vehicle Data'!$C$4*'Vehicle Data'!$C$9*'Vehicle Data'!$C$6*(Calculations!E1693^2)</f>
        <v>634.03177500000004</v>
      </c>
      <c r="K1693" s="35">
        <f>'Vehicle Data'!$C$3*G1693</f>
        <v>65.666666666669158</v>
      </c>
      <c r="L1693" s="35">
        <f t="shared" si="289"/>
        <v>885.22516166666912</v>
      </c>
      <c r="M1693" s="22">
        <f t="shared" si="287"/>
        <v>31425.493239166753</v>
      </c>
      <c r="N1693" s="22">
        <f>SUM(M$3:M1693)</f>
        <v>9989191.5593241043</v>
      </c>
      <c r="O1693" s="22">
        <f t="shared" si="290"/>
        <v>2.7747754331455847</v>
      </c>
      <c r="P1693" s="23">
        <f t="shared" si="291"/>
        <v>0</v>
      </c>
      <c r="Q1693" s="23">
        <f>SUMIF(P$3:P1693, "&lt;0")</f>
        <v>-2583597.1940107034</v>
      </c>
      <c r="R1693" s="23">
        <f t="shared" si="292"/>
        <v>0.71766588722519542</v>
      </c>
      <c r="S1693" s="20">
        <f t="shared" si="293"/>
        <v>31425.493239166753</v>
      </c>
      <c r="T1693" s="20">
        <f t="shared" si="294"/>
        <v>31.425493239166755</v>
      </c>
      <c r="U1693" s="20">
        <f>(0.5*'Vehicle Data'!$C$3*(E1693^2-E1692^2))/1000</f>
        <v>3.1057901234568654</v>
      </c>
      <c r="V1693" s="20">
        <f t="shared" si="296"/>
        <v>0</v>
      </c>
      <c r="W1693" s="37">
        <f>SUM(V$3:V1693)/3600</f>
        <v>0.406867153635116</v>
      </c>
      <c r="Y1693" s="3"/>
    </row>
    <row r="1694" spans="1:25" x14ac:dyDescent="0.3">
      <c r="A1694" s="11" t="s">
        <v>21</v>
      </c>
      <c r="B1694" s="11">
        <v>1691</v>
      </c>
      <c r="C1694" s="11">
        <v>214</v>
      </c>
      <c r="D1694" s="15">
        <v>127.9</v>
      </c>
      <c r="E1694" s="30">
        <f t="shared" si="288"/>
        <v>35.527777777777779</v>
      </c>
      <c r="F1694" s="30">
        <f>SUM(E$3:E1694)</f>
        <v>20596.722222222234</v>
      </c>
      <c r="G1694" s="34">
        <f t="shared" si="297"/>
        <v>2.7777777777778172E-2</v>
      </c>
      <c r="H1694" s="34">
        <f t="shared" si="295"/>
        <v>-6.9444444444460244E-3</v>
      </c>
      <c r="I1694" s="35">
        <f>'Vehicle Data'!$C$8</f>
        <v>185.52672000000001</v>
      </c>
      <c r="J1694" s="35">
        <f>0.5*'Vehicle Data'!$C$4*'Vehicle Data'!$C$9*'Vehicle Data'!$C$6*(Calculations!E1694^2)</f>
        <v>635.02438819444444</v>
      </c>
      <c r="K1694" s="35">
        <f>'Vehicle Data'!$C$3*G1694</f>
        <v>43.777777777778397</v>
      </c>
      <c r="L1694" s="35">
        <f t="shared" si="289"/>
        <v>864.32888597222279</v>
      </c>
      <c r="M1694" s="22">
        <f t="shared" si="287"/>
        <v>30707.684587735359</v>
      </c>
      <c r="N1694" s="22">
        <f>SUM(M$3:M1694)</f>
        <v>10019899.24391184</v>
      </c>
      <c r="O1694" s="22">
        <f t="shared" si="290"/>
        <v>2.7833053455310668</v>
      </c>
      <c r="P1694" s="23">
        <f t="shared" si="291"/>
        <v>0</v>
      </c>
      <c r="Q1694" s="23">
        <f>SUMIF(P$3:P1694, "&lt;0")</f>
        <v>-2583597.1940107034</v>
      </c>
      <c r="R1694" s="23">
        <f t="shared" si="292"/>
        <v>0.71766588722519542</v>
      </c>
      <c r="S1694" s="20">
        <f t="shared" si="293"/>
        <v>30707.684587735359</v>
      </c>
      <c r="T1694" s="20">
        <f t="shared" si="294"/>
        <v>30.707684587735358</v>
      </c>
      <c r="U1694" s="20">
        <f>(0.5*'Vehicle Data'!$C$3*(E1694^2-E1693^2))/1000</f>
        <v>1.5547191358024801</v>
      </c>
      <c r="V1694" s="20">
        <f t="shared" si="296"/>
        <v>1.2408567901235084</v>
      </c>
      <c r="W1694" s="37">
        <f>SUM(V$3:V1694)/3600</f>
        <v>0.40721183607681694</v>
      </c>
      <c r="Y1694" s="3"/>
    </row>
    <row r="1695" spans="1:25" x14ac:dyDescent="0.3">
      <c r="A1695" s="11" t="s">
        <v>21</v>
      </c>
      <c r="B1695" s="11">
        <v>1692</v>
      </c>
      <c r="C1695" s="11">
        <v>215</v>
      </c>
      <c r="D1695" s="15">
        <v>128</v>
      </c>
      <c r="E1695" s="30">
        <f t="shared" si="288"/>
        <v>35.555555555555557</v>
      </c>
      <c r="F1695" s="30">
        <f>SUM(E$3:E1695)</f>
        <v>20632.277777777788</v>
      </c>
      <c r="G1695" s="34">
        <f t="shared" si="297"/>
        <v>2.7777777777776198E-2</v>
      </c>
      <c r="H1695" s="34">
        <f t="shared" si="295"/>
        <v>-9.8705765783080324E-16</v>
      </c>
      <c r="I1695" s="35">
        <f>'Vehicle Data'!$C$8</f>
        <v>185.52672000000001</v>
      </c>
      <c r="J1695" s="35">
        <f>0.5*'Vehicle Data'!$C$4*'Vehicle Data'!$C$9*'Vehicle Data'!$C$6*(Calculations!E1695^2)</f>
        <v>636.01777777777784</v>
      </c>
      <c r="K1695" s="35">
        <f>'Vehicle Data'!$C$3*G1695</f>
        <v>43.777777777775285</v>
      </c>
      <c r="L1695" s="35">
        <f t="shared" si="289"/>
        <v>865.32227555555323</v>
      </c>
      <c r="M1695" s="22">
        <f t="shared" si="287"/>
        <v>30767.014241975226</v>
      </c>
      <c r="N1695" s="22">
        <f>SUM(M$3:M1695)</f>
        <v>10050666.258153815</v>
      </c>
      <c r="O1695" s="22">
        <f t="shared" si="290"/>
        <v>2.7918517383760597</v>
      </c>
      <c r="P1695" s="23">
        <f t="shared" si="291"/>
        <v>0</v>
      </c>
      <c r="Q1695" s="23">
        <f>SUMIF(P$3:P1695, "&lt;0")</f>
        <v>-2583597.1940107034</v>
      </c>
      <c r="R1695" s="23">
        <f t="shared" si="292"/>
        <v>0.71766588722519542</v>
      </c>
      <c r="S1695" s="20">
        <f t="shared" si="293"/>
        <v>30767.014241975226</v>
      </c>
      <c r="T1695" s="20">
        <f t="shared" si="294"/>
        <v>30.767014241975225</v>
      </c>
      <c r="U1695" s="20">
        <f>(0.5*'Vehicle Data'!$C$3*(E1695^2-E1694^2))/1000</f>
        <v>1.5559351851852981</v>
      </c>
      <c r="V1695" s="20">
        <f t="shared" si="296"/>
        <v>0</v>
      </c>
      <c r="W1695" s="37">
        <f>SUM(V$3:V1695)/3600</f>
        <v>0.40721183607681694</v>
      </c>
      <c r="Y1695" s="3"/>
    </row>
    <row r="1696" spans="1:25" x14ac:dyDescent="0.3">
      <c r="A1696" s="11" t="s">
        <v>21</v>
      </c>
      <c r="B1696" s="11">
        <v>1693</v>
      </c>
      <c r="C1696" s="11">
        <v>216</v>
      </c>
      <c r="D1696" s="15">
        <v>128.1</v>
      </c>
      <c r="E1696" s="30">
        <f t="shared" si="288"/>
        <v>35.583333333333329</v>
      </c>
      <c r="F1696" s="30">
        <f>SUM(E$3:E1696)</f>
        <v>20667.86111111112</v>
      </c>
      <c r="G1696" s="34">
        <f t="shared" si="297"/>
        <v>2.7777777777776198E-2</v>
      </c>
      <c r="H1696" s="34">
        <f t="shared" si="295"/>
        <v>1.9741153156616065E-15</v>
      </c>
      <c r="I1696" s="35">
        <f>'Vehicle Data'!$C$8</f>
        <v>185.52672000000001</v>
      </c>
      <c r="J1696" s="35">
        <f>0.5*'Vehicle Data'!$C$4*'Vehicle Data'!$C$9*'Vehicle Data'!$C$6*(Calculations!E1696^2)</f>
        <v>637.01194374999989</v>
      </c>
      <c r="K1696" s="35">
        <f>'Vehicle Data'!$C$3*G1696</f>
        <v>43.777777777775285</v>
      </c>
      <c r="L1696" s="35">
        <f t="shared" si="289"/>
        <v>866.31644152777517</v>
      </c>
      <c r="M1696" s="22">
        <f t="shared" si="287"/>
        <v>30826.426711029995</v>
      </c>
      <c r="N1696" s="22">
        <f>SUM(M$3:M1696)</f>
        <v>10081492.684864845</v>
      </c>
      <c r="O1696" s="22">
        <f t="shared" si="290"/>
        <v>2.800414634684679</v>
      </c>
      <c r="P1696" s="23">
        <f t="shared" si="291"/>
        <v>0</v>
      </c>
      <c r="Q1696" s="23">
        <f>SUMIF(P$3:P1696, "&lt;0")</f>
        <v>-2583597.1940107034</v>
      </c>
      <c r="R1696" s="23">
        <f t="shared" si="292"/>
        <v>0.71766588722519542</v>
      </c>
      <c r="S1696" s="20">
        <f t="shared" si="293"/>
        <v>30826.426711029995</v>
      </c>
      <c r="T1696" s="20">
        <f t="shared" si="294"/>
        <v>30.826426711029995</v>
      </c>
      <c r="U1696" s="20">
        <f>(0.5*'Vehicle Data'!$C$3*(E1696^2-E1695^2))/1000</f>
        <v>1.5571512345675782</v>
      </c>
      <c r="V1696" s="20">
        <f t="shared" si="296"/>
        <v>0</v>
      </c>
      <c r="W1696" s="37">
        <f>SUM(V$3:V1696)/3600</f>
        <v>0.40721183607681694</v>
      </c>
      <c r="Y1696" s="3"/>
    </row>
    <row r="1697" spans="1:25" x14ac:dyDescent="0.3">
      <c r="A1697" s="11" t="s">
        <v>21</v>
      </c>
      <c r="B1697" s="11">
        <v>1694</v>
      </c>
      <c r="C1697" s="11">
        <v>217</v>
      </c>
      <c r="D1697" s="15">
        <v>128.19999999999999</v>
      </c>
      <c r="E1697" s="30">
        <f t="shared" si="288"/>
        <v>35.611111111111107</v>
      </c>
      <c r="F1697" s="30">
        <f>SUM(E$3:E1697)</f>
        <v>20703.47222222223</v>
      </c>
      <c r="G1697" s="34">
        <f t="shared" si="297"/>
        <v>2.7777777777780146E-2</v>
      </c>
      <c r="H1697" s="34">
        <f t="shared" si="295"/>
        <v>1.9741153156616065E-15</v>
      </c>
      <c r="I1697" s="35">
        <f>'Vehicle Data'!$C$8</f>
        <v>185.52672000000001</v>
      </c>
      <c r="J1697" s="35">
        <f>0.5*'Vehicle Data'!$C$4*'Vehicle Data'!$C$9*'Vehicle Data'!$C$6*(Calculations!E1697^2)</f>
        <v>638.00688611111093</v>
      </c>
      <c r="K1697" s="35">
        <f>'Vehicle Data'!$C$3*G1697</f>
        <v>43.777777777781509</v>
      </c>
      <c r="L1697" s="35">
        <f t="shared" si="289"/>
        <v>867.31138388889235</v>
      </c>
      <c r="M1697" s="22">
        <f t="shared" si="287"/>
        <v>30885.922059598885</v>
      </c>
      <c r="N1697" s="22">
        <f>SUM(M$3:M1697)</f>
        <v>10112378.606924444</v>
      </c>
      <c r="O1697" s="22">
        <f t="shared" si="290"/>
        <v>2.8089940574790124</v>
      </c>
      <c r="P1697" s="23">
        <f t="shared" si="291"/>
        <v>0</v>
      </c>
      <c r="Q1697" s="23">
        <f>SUMIF(P$3:P1697, "&lt;0")</f>
        <v>-2583597.1940107034</v>
      </c>
      <c r="R1697" s="23">
        <f t="shared" si="292"/>
        <v>0.71766588722519542</v>
      </c>
      <c r="S1697" s="20">
        <f t="shared" si="293"/>
        <v>30885.922059598885</v>
      </c>
      <c r="T1697" s="20">
        <f t="shared" si="294"/>
        <v>30.885922059598883</v>
      </c>
      <c r="U1697" s="20">
        <f>(0.5*'Vehicle Data'!$C$3*(E1697^2-E1696^2))/1000</f>
        <v>1.5583672839505753</v>
      </c>
      <c r="V1697" s="20">
        <f t="shared" si="296"/>
        <v>0</v>
      </c>
      <c r="W1697" s="37">
        <f>SUM(V$3:V1697)/3600</f>
        <v>0.40721183607681694</v>
      </c>
      <c r="Y1697" s="3"/>
    </row>
    <row r="1698" spans="1:25" x14ac:dyDescent="0.3">
      <c r="A1698" s="11" t="s">
        <v>21</v>
      </c>
      <c r="B1698" s="11">
        <v>1695</v>
      </c>
      <c r="C1698" s="11">
        <v>218</v>
      </c>
      <c r="D1698" s="15">
        <v>128.30000000000001</v>
      </c>
      <c r="E1698" s="30">
        <f t="shared" si="288"/>
        <v>35.638888888888893</v>
      </c>
      <c r="F1698" s="30">
        <f>SUM(E$3:E1698)</f>
        <v>20739.11111111112</v>
      </c>
      <c r="G1698" s="34">
        <f t="shared" si="297"/>
        <v>2.7777777777780146E-2</v>
      </c>
      <c r="H1698" s="34">
        <f t="shared" si="295"/>
        <v>-1.9741153156616065E-15</v>
      </c>
      <c r="I1698" s="35">
        <f>'Vehicle Data'!$C$8</f>
        <v>185.52672000000001</v>
      </c>
      <c r="J1698" s="35">
        <f>0.5*'Vehicle Data'!$C$4*'Vehicle Data'!$C$9*'Vehicle Data'!$C$6*(Calculations!E1698^2)</f>
        <v>639.00260486111119</v>
      </c>
      <c r="K1698" s="35">
        <f>'Vehicle Data'!$C$3*G1698</f>
        <v>43.777777777781509</v>
      </c>
      <c r="L1698" s="35">
        <f t="shared" si="289"/>
        <v>868.30710263889273</v>
      </c>
      <c r="M1698" s="22">
        <f t="shared" si="287"/>
        <v>30945.500352380543</v>
      </c>
      <c r="N1698" s="22">
        <f>SUM(M$3:M1698)</f>
        <v>10143324.107276825</v>
      </c>
      <c r="O1698" s="22">
        <f t="shared" si="290"/>
        <v>2.8175900297991183</v>
      </c>
      <c r="P1698" s="23">
        <f t="shared" si="291"/>
        <v>0</v>
      </c>
      <c r="Q1698" s="23">
        <f>SUMIF(P$3:P1698, "&lt;0")</f>
        <v>-2583597.1940107034</v>
      </c>
      <c r="R1698" s="23">
        <f t="shared" si="292"/>
        <v>0.71766588722519542</v>
      </c>
      <c r="S1698" s="20">
        <f t="shared" si="293"/>
        <v>30945.500352380543</v>
      </c>
      <c r="T1698" s="20">
        <f t="shared" si="294"/>
        <v>30.945500352380542</v>
      </c>
      <c r="U1698" s="20">
        <f>(0.5*'Vehicle Data'!$C$3*(E1698^2-E1697^2))/1000</f>
        <v>1.5595833333337514</v>
      </c>
      <c r="V1698" s="20">
        <f t="shared" si="296"/>
        <v>0</v>
      </c>
      <c r="W1698" s="37">
        <f>SUM(V$3:V1698)/3600</f>
        <v>0.40721183607681694</v>
      </c>
      <c r="Y1698" s="3"/>
    </row>
    <row r="1699" spans="1:25" x14ac:dyDescent="0.3">
      <c r="A1699" s="11" t="s">
        <v>21</v>
      </c>
      <c r="B1699" s="11">
        <v>1696</v>
      </c>
      <c r="C1699" s="11">
        <v>219</v>
      </c>
      <c r="D1699" s="15">
        <v>128.4</v>
      </c>
      <c r="E1699" s="30">
        <f t="shared" si="288"/>
        <v>35.666666666666664</v>
      </c>
      <c r="F1699" s="30">
        <f>SUM(E$3:E1699)</f>
        <v>20774.777777777788</v>
      </c>
      <c r="G1699" s="34">
        <f t="shared" si="297"/>
        <v>2.7777777777776198E-2</v>
      </c>
      <c r="H1699" s="34">
        <f t="shared" si="295"/>
        <v>-1.9741153156616065E-15</v>
      </c>
      <c r="I1699" s="35">
        <f>'Vehicle Data'!$C$8</f>
        <v>185.52672000000001</v>
      </c>
      <c r="J1699" s="35">
        <f>0.5*'Vehicle Data'!$C$4*'Vehicle Data'!$C$9*'Vehicle Data'!$C$6*(Calculations!E1699^2)</f>
        <v>639.99909999999988</v>
      </c>
      <c r="K1699" s="35">
        <f>'Vehicle Data'!$C$3*G1699</f>
        <v>43.777777777775285</v>
      </c>
      <c r="L1699" s="35">
        <f t="shared" si="289"/>
        <v>869.30359777777517</v>
      </c>
      <c r="M1699" s="22">
        <f t="shared" si="287"/>
        <v>31005.161654073978</v>
      </c>
      <c r="N1699" s="22">
        <f>SUM(M$3:M1699)</f>
        <v>10174329.268930899</v>
      </c>
      <c r="O1699" s="22">
        <f t="shared" si="290"/>
        <v>2.8262025747030277</v>
      </c>
      <c r="P1699" s="23">
        <f t="shared" si="291"/>
        <v>0</v>
      </c>
      <c r="Q1699" s="23">
        <f>SUMIF(P$3:P1699, "&lt;0")</f>
        <v>-2583597.1940107034</v>
      </c>
      <c r="R1699" s="23">
        <f t="shared" si="292"/>
        <v>0.71766588722519542</v>
      </c>
      <c r="S1699" s="20">
        <f t="shared" si="293"/>
        <v>31005.161654073978</v>
      </c>
      <c r="T1699" s="20">
        <f t="shared" si="294"/>
        <v>31.005161654073977</v>
      </c>
      <c r="U1699" s="20">
        <f>(0.5*'Vehicle Data'!$C$3*(E1699^2-E1698^2))/1000</f>
        <v>1.5607993827156734</v>
      </c>
      <c r="V1699" s="20">
        <f t="shared" si="296"/>
        <v>0</v>
      </c>
      <c r="W1699" s="37">
        <f>SUM(V$3:V1699)/3600</f>
        <v>0.40721183607681694</v>
      </c>
      <c r="Y1699" s="3"/>
    </row>
    <row r="1700" spans="1:25" x14ac:dyDescent="0.3">
      <c r="A1700" s="11" t="s">
        <v>21</v>
      </c>
      <c r="B1700" s="11">
        <v>1697</v>
      </c>
      <c r="C1700" s="11">
        <v>220</v>
      </c>
      <c r="D1700" s="15">
        <v>128.5</v>
      </c>
      <c r="E1700" s="30">
        <f t="shared" si="288"/>
        <v>35.694444444444443</v>
      </c>
      <c r="F1700" s="30">
        <f>SUM(E$3:E1700)</f>
        <v>20810.472222222234</v>
      </c>
      <c r="G1700" s="34">
        <f t="shared" si="297"/>
        <v>2.7777777777776198E-2</v>
      </c>
      <c r="H1700" s="34">
        <f t="shared" si="295"/>
        <v>-6.9444444444440494E-3</v>
      </c>
      <c r="I1700" s="35">
        <f>'Vehicle Data'!$C$8</f>
        <v>185.52672000000001</v>
      </c>
      <c r="J1700" s="35">
        <f>0.5*'Vehicle Data'!$C$4*'Vehicle Data'!$C$9*'Vehicle Data'!$C$6*(Calculations!E1700^2)</f>
        <v>640.99637152777768</v>
      </c>
      <c r="K1700" s="35">
        <f>'Vehicle Data'!$C$3*G1700</f>
        <v>43.777777777775285</v>
      </c>
      <c r="L1700" s="35">
        <f t="shared" si="289"/>
        <v>870.30086930555308</v>
      </c>
      <c r="M1700" s="22">
        <f t="shared" si="287"/>
        <v>31064.90602937877</v>
      </c>
      <c r="N1700" s="22">
        <f>SUM(M$3:M1700)</f>
        <v>10205394.174960278</v>
      </c>
      <c r="O1700" s="22">
        <f t="shared" si="290"/>
        <v>2.8348317152667439</v>
      </c>
      <c r="P1700" s="23">
        <f t="shared" si="291"/>
        <v>0</v>
      </c>
      <c r="Q1700" s="23">
        <f>SUMIF(P$3:P1700, "&lt;0")</f>
        <v>-2583597.1940107034</v>
      </c>
      <c r="R1700" s="23">
        <f t="shared" si="292"/>
        <v>0.71766588722519542</v>
      </c>
      <c r="S1700" s="20">
        <f t="shared" si="293"/>
        <v>31064.90602937877</v>
      </c>
      <c r="T1700" s="20">
        <f t="shared" si="294"/>
        <v>31.064906029378768</v>
      </c>
      <c r="U1700" s="20">
        <f>(0.5*'Vehicle Data'!$C$3*(E1700^2-E1699^2))/1000</f>
        <v>1.5620154320988495</v>
      </c>
      <c r="V1700" s="20">
        <f t="shared" si="296"/>
        <v>0</v>
      </c>
      <c r="W1700" s="37">
        <f>SUM(V$3:V1700)/3600</f>
        <v>0.40721183607681694</v>
      </c>
      <c r="Y1700" s="3"/>
    </row>
    <row r="1701" spans="1:25" x14ac:dyDescent="0.3">
      <c r="A1701" s="11" t="s">
        <v>21</v>
      </c>
      <c r="B1701" s="11">
        <v>1698</v>
      </c>
      <c r="C1701" s="11">
        <v>221</v>
      </c>
      <c r="D1701" s="15">
        <v>128.6</v>
      </c>
      <c r="E1701" s="30">
        <f t="shared" si="288"/>
        <v>35.722222222222221</v>
      </c>
      <c r="F1701" s="30">
        <f>SUM(E$3:E1701)</f>
        <v>20846.194444444456</v>
      </c>
      <c r="G1701" s="34">
        <f t="shared" si="297"/>
        <v>1.3888888888888099E-2</v>
      </c>
      <c r="H1701" s="34">
        <f t="shared" si="295"/>
        <v>-2.0833333333332149E-2</v>
      </c>
      <c r="I1701" s="35">
        <f>'Vehicle Data'!$C$8</f>
        <v>185.52672000000001</v>
      </c>
      <c r="J1701" s="35">
        <f>0.5*'Vehicle Data'!$C$4*'Vehicle Data'!$C$9*'Vehicle Data'!$C$6*(Calculations!E1701^2)</f>
        <v>641.99441944444436</v>
      </c>
      <c r="K1701" s="35">
        <f>'Vehicle Data'!$C$3*G1701</f>
        <v>21.888888888887642</v>
      </c>
      <c r="L1701" s="35">
        <f t="shared" si="289"/>
        <v>849.41002833333198</v>
      </c>
      <c r="M1701" s="22">
        <f t="shared" si="287"/>
        <v>30342.813789907359</v>
      </c>
      <c r="N1701" s="22">
        <f>SUM(M$3:M1701)</f>
        <v>10235736.988750186</v>
      </c>
      <c r="O1701" s="22">
        <f t="shared" si="290"/>
        <v>2.8432602746528293</v>
      </c>
      <c r="P1701" s="23">
        <f t="shared" si="291"/>
        <v>0</v>
      </c>
      <c r="Q1701" s="23">
        <f>SUMIF(P$3:P1701, "&lt;0")</f>
        <v>-2583597.1940107034</v>
      </c>
      <c r="R1701" s="23">
        <f t="shared" si="292"/>
        <v>0.71766588722519542</v>
      </c>
      <c r="S1701" s="20">
        <f t="shared" si="293"/>
        <v>30342.813789907359</v>
      </c>
      <c r="T1701" s="20">
        <f t="shared" si="294"/>
        <v>30.34281378990736</v>
      </c>
      <c r="U1701" s="20">
        <f>(0.5*'Vehicle Data'!$C$3*(E1701^2-E1700^2))/1000</f>
        <v>1.563231481481488</v>
      </c>
      <c r="V1701" s="20">
        <f t="shared" si="296"/>
        <v>0</v>
      </c>
      <c r="W1701" s="37">
        <f>SUM(V$3:V1701)/3600</f>
        <v>0.40721183607681694</v>
      </c>
      <c r="Y1701" s="3"/>
    </row>
    <row r="1702" spans="1:25" x14ac:dyDescent="0.3">
      <c r="A1702" s="11" t="s">
        <v>21</v>
      </c>
      <c r="B1702" s="11">
        <v>1699</v>
      </c>
      <c r="C1702" s="11">
        <v>222</v>
      </c>
      <c r="D1702" s="15">
        <v>128.6</v>
      </c>
      <c r="E1702" s="30">
        <f t="shared" si="288"/>
        <v>35.722222222222221</v>
      </c>
      <c r="F1702" s="30">
        <f>SUM(E$3:E1702)</f>
        <v>20881.916666666679</v>
      </c>
      <c r="G1702" s="34">
        <f t="shared" si="297"/>
        <v>-1.3888888888888099E-2</v>
      </c>
      <c r="H1702" s="34">
        <f t="shared" si="295"/>
        <v>-2.7777777777776198E-2</v>
      </c>
      <c r="I1702" s="35">
        <f>'Vehicle Data'!$C$8</f>
        <v>185.52672000000001</v>
      </c>
      <c r="J1702" s="35">
        <f>0.5*'Vehicle Data'!$C$4*'Vehicle Data'!$C$9*'Vehicle Data'!$C$6*(Calculations!E1702^2)</f>
        <v>641.99441944444436</v>
      </c>
      <c r="K1702" s="35">
        <f>'Vehicle Data'!$C$3*G1702</f>
        <v>-21.888888888887642</v>
      </c>
      <c r="L1702" s="35">
        <f t="shared" si="289"/>
        <v>805.63225055555665</v>
      </c>
      <c r="M1702" s="22">
        <f t="shared" si="287"/>
        <v>0</v>
      </c>
      <c r="N1702" s="22">
        <f>SUM(M$3:M1702)</f>
        <v>10235736.988750186</v>
      </c>
      <c r="O1702" s="22">
        <f t="shared" si="290"/>
        <v>2.8432602746528293</v>
      </c>
      <c r="P1702" s="23">
        <f t="shared" si="291"/>
        <v>28778.974283734606</v>
      </c>
      <c r="Q1702" s="23">
        <f>SUMIF(P$3:P1702, "&lt;0")</f>
        <v>-2583597.1940107034</v>
      </c>
      <c r="R1702" s="23">
        <f t="shared" si="292"/>
        <v>0.71766588722519542</v>
      </c>
      <c r="S1702" s="20">
        <f t="shared" si="293"/>
        <v>28778.974283734606</v>
      </c>
      <c r="T1702" s="20">
        <f t="shared" si="294"/>
        <v>28.778974283734605</v>
      </c>
      <c r="U1702" s="20">
        <f>(0.5*'Vehicle Data'!$C$3*(E1702^2-E1701^2))/1000</f>
        <v>0</v>
      </c>
      <c r="V1702" s="20">
        <f t="shared" si="296"/>
        <v>1.2505851851851906</v>
      </c>
      <c r="W1702" s="37">
        <f>SUM(V$3:V1702)/3600</f>
        <v>0.40755922085047946</v>
      </c>
      <c r="Y1702" s="3"/>
    </row>
    <row r="1703" spans="1:25" x14ac:dyDescent="0.3">
      <c r="A1703" s="11" t="s">
        <v>21</v>
      </c>
      <c r="B1703" s="11">
        <v>1700</v>
      </c>
      <c r="C1703" s="11">
        <v>223</v>
      </c>
      <c r="D1703" s="15">
        <v>128.5</v>
      </c>
      <c r="E1703" s="30">
        <f t="shared" si="288"/>
        <v>35.694444444444443</v>
      </c>
      <c r="F1703" s="30">
        <f>SUM(E$3:E1703)</f>
        <v>20917.611111111124</v>
      </c>
      <c r="G1703" s="34">
        <f t="shared" si="297"/>
        <v>-4.1666666666664298E-2</v>
      </c>
      <c r="H1703" s="34">
        <f t="shared" si="295"/>
        <v>-2.0833333333334123E-2</v>
      </c>
      <c r="I1703" s="35">
        <f>'Vehicle Data'!$C$8</f>
        <v>185.52672000000001</v>
      </c>
      <c r="J1703" s="35">
        <f>0.5*'Vehicle Data'!$C$4*'Vehicle Data'!$C$9*'Vehicle Data'!$C$6*(Calculations!E1703^2)</f>
        <v>640.99637152777768</v>
      </c>
      <c r="K1703" s="35">
        <f>'Vehicle Data'!$C$3*G1703</f>
        <v>-65.666666666662934</v>
      </c>
      <c r="L1703" s="35">
        <f t="shared" si="289"/>
        <v>760.85642486111487</v>
      </c>
      <c r="M1703" s="22">
        <f t="shared" si="287"/>
        <v>0</v>
      </c>
      <c r="N1703" s="22">
        <f>SUM(M$3:M1703)</f>
        <v>10235736.988750186</v>
      </c>
      <c r="O1703" s="22">
        <f t="shared" si="290"/>
        <v>2.8432602746528293</v>
      </c>
      <c r="P1703" s="23">
        <f t="shared" si="291"/>
        <v>27158.347387403683</v>
      </c>
      <c r="Q1703" s="23">
        <f>SUMIF(P$3:P1703, "&lt;0")</f>
        <v>-2583597.1940107034</v>
      </c>
      <c r="R1703" s="23">
        <f t="shared" si="292"/>
        <v>0.71766588722519542</v>
      </c>
      <c r="S1703" s="20">
        <f t="shared" si="293"/>
        <v>27158.347387403683</v>
      </c>
      <c r="T1703" s="20">
        <f t="shared" si="294"/>
        <v>27.158347387403683</v>
      </c>
      <c r="U1703" s="20">
        <f>(0.5*'Vehicle Data'!$C$3*(E1703^2-E1702^2))/1000</f>
        <v>-1.563231481481488</v>
      </c>
      <c r="V1703" s="20">
        <f t="shared" si="296"/>
        <v>1.2505851851851906</v>
      </c>
      <c r="W1703" s="37">
        <f>SUM(V$3:V1703)/3600</f>
        <v>0.40790660562414199</v>
      </c>
      <c r="Y1703" s="3"/>
    </row>
    <row r="1704" spans="1:25" x14ac:dyDescent="0.3">
      <c r="A1704" s="11" t="s">
        <v>21</v>
      </c>
      <c r="B1704" s="11">
        <v>1701</v>
      </c>
      <c r="C1704" s="11">
        <v>224</v>
      </c>
      <c r="D1704" s="15">
        <v>128.30000000000001</v>
      </c>
      <c r="E1704" s="30">
        <f t="shared" si="288"/>
        <v>35.638888888888893</v>
      </c>
      <c r="F1704" s="30">
        <f>SUM(E$3:E1704)</f>
        <v>20953.250000000015</v>
      </c>
      <c r="G1704" s="34">
        <f t="shared" si="297"/>
        <v>-5.5555555555556344E-2</v>
      </c>
      <c r="H1704" s="34">
        <f t="shared" si="295"/>
        <v>-6.9444444444460227E-3</v>
      </c>
      <c r="I1704" s="35">
        <f>'Vehicle Data'!$C$8</f>
        <v>185.52672000000001</v>
      </c>
      <c r="J1704" s="35">
        <f>0.5*'Vehicle Data'!$C$4*'Vehicle Data'!$C$9*'Vehicle Data'!$C$6*(Calculations!E1704^2)</f>
        <v>639.00260486111119</v>
      </c>
      <c r="K1704" s="35">
        <f>'Vehicle Data'!$C$3*G1704</f>
        <v>-87.555555555556793</v>
      </c>
      <c r="L1704" s="35">
        <f t="shared" si="289"/>
        <v>736.97376930555447</v>
      </c>
      <c r="M1704" s="22">
        <f t="shared" si="287"/>
        <v>0</v>
      </c>
      <c r="N1704" s="22">
        <f>SUM(M$3:M1704)</f>
        <v>10235736.988750186</v>
      </c>
      <c r="O1704" s="22">
        <f t="shared" si="290"/>
        <v>2.8432602746528293</v>
      </c>
      <c r="P1704" s="23">
        <f t="shared" si="291"/>
        <v>26264.926278306291</v>
      </c>
      <c r="Q1704" s="23">
        <f>SUMIF(P$3:P1704, "&lt;0")</f>
        <v>-2583597.1940107034</v>
      </c>
      <c r="R1704" s="23">
        <f t="shared" si="292"/>
        <v>0.71766588722519542</v>
      </c>
      <c r="S1704" s="20">
        <f t="shared" si="293"/>
        <v>26264.926278306291</v>
      </c>
      <c r="T1704" s="20">
        <f t="shared" si="294"/>
        <v>26.264926278306291</v>
      </c>
      <c r="U1704" s="20">
        <f>(0.5*'Vehicle Data'!$C$3*(E1704^2-E1703^2))/1000</f>
        <v>-3.1228148148145229</v>
      </c>
      <c r="V1704" s="20">
        <f t="shared" si="296"/>
        <v>1.247666666666428</v>
      </c>
      <c r="W1704" s="37">
        <f>SUM(V$3:V1704)/3600</f>
        <v>0.40825317969821601</v>
      </c>
      <c r="Y1704" s="3"/>
    </row>
    <row r="1705" spans="1:25" x14ac:dyDescent="0.3">
      <c r="A1705" s="11" t="s">
        <v>21</v>
      </c>
      <c r="B1705" s="11">
        <v>1702</v>
      </c>
      <c r="C1705" s="11">
        <v>225</v>
      </c>
      <c r="D1705" s="15">
        <v>128.1</v>
      </c>
      <c r="E1705" s="30">
        <f t="shared" si="288"/>
        <v>35.583333333333329</v>
      </c>
      <c r="F1705" s="30">
        <f>SUM(E$3:E1705)</f>
        <v>20988.833333333347</v>
      </c>
      <c r="G1705" s="34">
        <f t="shared" si="297"/>
        <v>-5.5555555555556344E-2</v>
      </c>
      <c r="H1705" s="34">
        <f t="shared" si="295"/>
        <v>-6.944444444444052E-3</v>
      </c>
      <c r="I1705" s="35">
        <f>'Vehicle Data'!$C$8</f>
        <v>185.52672000000001</v>
      </c>
      <c r="J1705" s="35">
        <f>0.5*'Vehicle Data'!$C$4*'Vehicle Data'!$C$9*'Vehicle Data'!$C$6*(Calculations!E1705^2)</f>
        <v>637.01194374999989</v>
      </c>
      <c r="K1705" s="35">
        <f>'Vehicle Data'!$C$3*G1705</f>
        <v>-87.555555555556793</v>
      </c>
      <c r="L1705" s="35">
        <f t="shared" si="289"/>
        <v>734.98310819444305</v>
      </c>
      <c r="M1705" s="22">
        <f t="shared" si="287"/>
        <v>0</v>
      </c>
      <c r="N1705" s="22">
        <f>SUM(M$3:M1705)</f>
        <v>10235736.988750186</v>
      </c>
      <c r="O1705" s="22">
        <f t="shared" si="290"/>
        <v>2.8432602746528293</v>
      </c>
      <c r="P1705" s="23">
        <f t="shared" si="291"/>
        <v>26153.148933252261</v>
      </c>
      <c r="Q1705" s="23">
        <f>SUMIF(P$3:P1705, "&lt;0")</f>
        <v>-2583597.1940107034</v>
      </c>
      <c r="R1705" s="23">
        <f t="shared" si="292"/>
        <v>0.71766588722519542</v>
      </c>
      <c r="S1705" s="20">
        <f t="shared" si="293"/>
        <v>26153.148933252261</v>
      </c>
      <c r="T1705" s="20">
        <f t="shared" si="294"/>
        <v>26.153148933252261</v>
      </c>
      <c r="U1705" s="20">
        <f>(0.5*'Vehicle Data'!$C$3*(E1705^2-E1704^2))/1000</f>
        <v>-3.1179506172843268</v>
      </c>
      <c r="V1705" s="20">
        <f t="shared" si="296"/>
        <v>0</v>
      </c>
      <c r="W1705" s="37">
        <f>SUM(V$3:V1705)/3600</f>
        <v>0.40825317969821601</v>
      </c>
      <c r="Y1705" s="3"/>
    </row>
    <row r="1706" spans="1:25" x14ac:dyDescent="0.3">
      <c r="A1706" s="11" t="s">
        <v>21</v>
      </c>
      <c r="B1706" s="11">
        <v>1703</v>
      </c>
      <c r="C1706" s="11">
        <v>226</v>
      </c>
      <c r="D1706" s="15">
        <v>127.9</v>
      </c>
      <c r="E1706" s="30">
        <f t="shared" si="288"/>
        <v>35.527777777777779</v>
      </c>
      <c r="F1706" s="30">
        <f>SUM(E$3:E1706)</f>
        <v>21024.361111111124</v>
      </c>
      <c r="G1706" s="34">
        <f t="shared" si="297"/>
        <v>-6.9444444444444448E-2</v>
      </c>
      <c r="H1706" s="34">
        <f t="shared" si="295"/>
        <v>-6.944444444444052E-3</v>
      </c>
      <c r="I1706" s="35">
        <f>'Vehicle Data'!$C$8</f>
        <v>185.52672000000001</v>
      </c>
      <c r="J1706" s="35">
        <f>0.5*'Vehicle Data'!$C$4*'Vehicle Data'!$C$9*'Vehicle Data'!$C$6*(Calculations!E1706^2)</f>
        <v>635.02438819444444</v>
      </c>
      <c r="K1706" s="35">
        <f>'Vehicle Data'!$C$3*G1706</f>
        <v>-109.44444444444444</v>
      </c>
      <c r="L1706" s="35">
        <f t="shared" si="289"/>
        <v>711.10666374999994</v>
      </c>
      <c r="M1706" s="22">
        <f t="shared" si="287"/>
        <v>0</v>
      </c>
      <c r="N1706" s="22">
        <f>SUM(M$3:M1706)</f>
        <v>10235736.988750186</v>
      </c>
      <c r="O1706" s="22">
        <f t="shared" si="290"/>
        <v>2.8432602746528293</v>
      </c>
      <c r="P1706" s="23">
        <f t="shared" si="291"/>
        <v>25264.039526006942</v>
      </c>
      <c r="Q1706" s="23">
        <f>SUMIF(P$3:P1706, "&lt;0")</f>
        <v>-2583597.1940107034</v>
      </c>
      <c r="R1706" s="23">
        <f t="shared" si="292"/>
        <v>0.71766588722519542</v>
      </c>
      <c r="S1706" s="20">
        <f t="shared" si="293"/>
        <v>25264.039526006942</v>
      </c>
      <c r="T1706" s="20">
        <f t="shared" si="294"/>
        <v>25.264039526006943</v>
      </c>
      <c r="U1706" s="20">
        <f>(0.5*'Vehicle Data'!$C$3*(E1706^2-E1705^2))/1000</f>
        <v>-3.1130864197528765</v>
      </c>
      <c r="V1706" s="20">
        <f t="shared" si="296"/>
        <v>0</v>
      </c>
      <c r="W1706" s="37">
        <f>SUM(V$3:V1706)/3600</f>
        <v>0.40825317969821601</v>
      </c>
      <c r="Y1706" s="3"/>
    </row>
    <row r="1707" spans="1:25" x14ac:dyDescent="0.3">
      <c r="A1707" s="11" t="s">
        <v>21</v>
      </c>
      <c r="B1707" s="11">
        <v>1704</v>
      </c>
      <c r="C1707" s="11">
        <v>227</v>
      </c>
      <c r="D1707" s="15">
        <v>127.6</v>
      </c>
      <c r="E1707" s="30">
        <f t="shared" si="288"/>
        <v>35.444444444444443</v>
      </c>
      <c r="F1707" s="30">
        <f>SUM(E$3:E1707)</f>
        <v>21059.805555555569</v>
      </c>
      <c r="G1707" s="34">
        <f t="shared" si="297"/>
        <v>-6.9444444444444448E-2</v>
      </c>
      <c r="H1707" s="34">
        <f t="shared" si="295"/>
        <v>6.9444444444450373E-3</v>
      </c>
      <c r="I1707" s="35">
        <f>'Vehicle Data'!$C$8</f>
        <v>185.52672000000001</v>
      </c>
      <c r="J1707" s="35">
        <f>0.5*'Vehicle Data'!$C$4*'Vehicle Data'!$C$9*'Vehicle Data'!$C$6*(Calculations!E1707^2)</f>
        <v>632.04887777777776</v>
      </c>
      <c r="K1707" s="35">
        <f>'Vehicle Data'!$C$3*G1707</f>
        <v>-109.44444444444444</v>
      </c>
      <c r="L1707" s="35">
        <f t="shared" si="289"/>
        <v>708.13115333333337</v>
      </c>
      <c r="M1707" s="22">
        <f t="shared" si="287"/>
        <v>0</v>
      </c>
      <c r="N1707" s="22">
        <f>SUM(M$3:M1707)</f>
        <v>10235736.988750186</v>
      </c>
      <c r="O1707" s="22">
        <f t="shared" si="290"/>
        <v>2.8432602746528293</v>
      </c>
      <c r="P1707" s="23">
        <f t="shared" si="291"/>
        <v>25099.315323703704</v>
      </c>
      <c r="Q1707" s="23">
        <f>SUMIF(P$3:P1707, "&lt;0")</f>
        <v>-2583597.1940107034</v>
      </c>
      <c r="R1707" s="23">
        <f t="shared" si="292"/>
        <v>0.71766588722519542</v>
      </c>
      <c r="S1707" s="20">
        <f t="shared" si="293"/>
        <v>25099.315323703704</v>
      </c>
      <c r="T1707" s="20">
        <f t="shared" si="294"/>
        <v>25.099315323703703</v>
      </c>
      <c r="U1707" s="20">
        <f>(0.5*'Vehicle Data'!$C$3*(E1707^2-E1706^2))/1000</f>
        <v>-4.6605092592593458</v>
      </c>
      <c r="V1707" s="20">
        <f t="shared" si="296"/>
        <v>1.2379382716051754</v>
      </c>
      <c r="W1707" s="37">
        <f>SUM(V$3:V1707)/3600</f>
        <v>0.40859705144032854</v>
      </c>
      <c r="Y1707" s="3"/>
    </row>
    <row r="1708" spans="1:25" x14ac:dyDescent="0.3">
      <c r="A1708" s="11" t="s">
        <v>21</v>
      </c>
      <c r="B1708" s="11">
        <v>1705</v>
      </c>
      <c r="C1708" s="11">
        <v>228</v>
      </c>
      <c r="D1708" s="15">
        <v>127.4</v>
      </c>
      <c r="E1708" s="30">
        <f t="shared" si="288"/>
        <v>35.388888888888893</v>
      </c>
      <c r="F1708" s="30">
        <f>SUM(E$3:E1708)</f>
        <v>21095.19444444446</v>
      </c>
      <c r="G1708" s="34">
        <f t="shared" si="297"/>
        <v>-5.5555555555554373E-2</v>
      </c>
      <c r="H1708" s="34">
        <f t="shared" si="295"/>
        <v>6.944444444444052E-3</v>
      </c>
      <c r="I1708" s="35">
        <f>'Vehicle Data'!$C$8</f>
        <v>185.52672000000001</v>
      </c>
      <c r="J1708" s="35">
        <f>0.5*'Vehicle Data'!$C$4*'Vehicle Data'!$C$9*'Vehicle Data'!$C$6*(Calculations!E1708^2)</f>
        <v>630.06908611111123</v>
      </c>
      <c r="K1708" s="35">
        <f>'Vehicle Data'!$C$3*G1708</f>
        <v>-87.555555555553696</v>
      </c>
      <c r="L1708" s="35">
        <f t="shared" si="289"/>
        <v>728.04025055555746</v>
      </c>
      <c r="M1708" s="22">
        <f t="shared" si="287"/>
        <v>0</v>
      </c>
      <c r="N1708" s="22">
        <f>SUM(M$3:M1708)</f>
        <v>10235736.988750186</v>
      </c>
      <c r="O1708" s="22">
        <f t="shared" si="290"/>
        <v>2.8432602746528293</v>
      </c>
      <c r="P1708" s="23">
        <f t="shared" si="291"/>
        <v>25764.535533549453</v>
      </c>
      <c r="Q1708" s="23">
        <f>SUMIF(P$3:P1708, "&lt;0")</f>
        <v>-2583597.1940107034</v>
      </c>
      <c r="R1708" s="23">
        <f t="shared" si="292"/>
        <v>0.71766588722519542</v>
      </c>
      <c r="S1708" s="20">
        <f t="shared" si="293"/>
        <v>25764.535533549453</v>
      </c>
      <c r="T1708" s="20">
        <f t="shared" si="294"/>
        <v>25.764535533549452</v>
      </c>
      <c r="U1708" s="20">
        <f>(0.5*'Vehicle Data'!$C$3*(E1708^2-E1707^2))/1000</f>
        <v>-3.1009259259255941</v>
      </c>
      <c r="V1708" s="20">
        <f t="shared" si="296"/>
        <v>0</v>
      </c>
      <c r="W1708" s="37">
        <f>SUM(V$3:V1708)/3600</f>
        <v>0.40859705144032854</v>
      </c>
      <c r="Y1708" s="3"/>
    </row>
    <row r="1709" spans="1:25" x14ac:dyDescent="0.3">
      <c r="A1709" s="11" t="s">
        <v>21</v>
      </c>
      <c r="B1709" s="11">
        <v>1706</v>
      </c>
      <c r="C1709" s="11">
        <v>229</v>
      </c>
      <c r="D1709" s="15">
        <v>127.2</v>
      </c>
      <c r="E1709" s="30">
        <f t="shared" si="288"/>
        <v>35.333333333333336</v>
      </c>
      <c r="F1709" s="30">
        <f>SUM(E$3:E1709)</f>
        <v>21130.527777777792</v>
      </c>
      <c r="G1709" s="34">
        <f t="shared" si="297"/>
        <v>-5.5555555555556344E-2</v>
      </c>
      <c r="H1709" s="34">
        <f t="shared" si="295"/>
        <v>6.944444444444052E-3</v>
      </c>
      <c r="I1709" s="35">
        <f>'Vehicle Data'!$C$8</f>
        <v>185.52672000000001</v>
      </c>
      <c r="J1709" s="35">
        <f>0.5*'Vehicle Data'!$C$4*'Vehicle Data'!$C$9*'Vehicle Data'!$C$6*(Calculations!E1709^2)</f>
        <v>628.0924</v>
      </c>
      <c r="K1709" s="35">
        <f>'Vehicle Data'!$C$3*G1709</f>
        <v>-87.555555555556793</v>
      </c>
      <c r="L1709" s="35">
        <f t="shared" si="289"/>
        <v>726.06356444444327</v>
      </c>
      <c r="M1709" s="22">
        <f t="shared" si="287"/>
        <v>0</v>
      </c>
      <c r="N1709" s="22">
        <f>SUM(M$3:M1709)</f>
        <v>10235736.988750186</v>
      </c>
      <c r="O1709" s="22">
        <f t="shared" si="290"/>
        <v>2.8432602746528293</v>
      </c>
      <c r="P1709" s="23">
        <f t="shared" si="291"/>
        <v>25654.245943703663</v>
      </c>
      <c r="Q1709" s="23">
        <f>SUMIF(P$3:P1709, "&lt;0")</f>
        <v>-2583597.1940107034</v>
      </c>
      <c r="R1709" s="23">
        <f t="shared" si="292"/>
        <v>0.71766588722519542</v>
      </c>
      <c r="S1709" s="20">
        <f t="shared" si="293"/>
        <v>25654.245943703663</v>
      </c>
      <c r="T1709" s="20">
        <f t="shared" si="294"/>
        <v>25.654245943703664</v>
      </c>
      <c r="U1709" s="20">
        <f>(0.5*'Vehicle Data'!$C$3*(E1709^2-E1708^2))/1000</f>
        <v>-3.096061728395219</v>
      </c>
      <c r="V1709" s="20">
        <f t="shared" si="296"/>
        <v>0</v>
      </c>
      <c r="W1709" s="37">
        <f>SUM(V$3:V1709)/3600</f>
        <v>0.40859705144032854</v>
      </c>
      <c r="Y1709" s="3"/>
    </row>
    <row r="1710" spans="1:25" x14ac:dyDescent="0.3">
      <c r="A1710" s="11" t="s">
        <v>21</v>
      </c>
      <c r="B1710" s="11">
        <v>1707</v>
      </c>
      <c r="C1710" s="11">
        <v>230</v>
      </c>
      <c r="D1710" s="15">
        <v>127</v>
      </c>
      <c r="E1710" s="30">
        <f t="shared" si="288"/>
        <v>35.277777777777779</v>
      </c>
      <c r="F1710" s="30">
        <f>SUM(E$3:E1710)</f>
        <v>21165.805555555569</v>
      </c>
      <c r="G1710" s="34">
        <f t="shared" si="297"/>
        <v>-4.1666666666666269E-2</v>
      </c>
      <c r="H1710" s="34">
        <f t="shared" si="295"/>
        <v>1.3888888888889086E-2</v>
      </c>
      <c r="I1710" s="35">
        <f>'Vehicle Data'!$C$8</f>
        <v>185.52672000000001</v>
      </c>
      <c r="J1710" s="35">
        <f>0.5*'Vehicle Data'!$C$4*'Vehicle Data'!$C$9*'Vehicle Data'!$C$6*(Calculations!E1710^2)</f>
        <v>626.1188194444444</v>
      </c>
      <c r="K1710" s="35">
        <f>'Vehicle Data'!$C$3*G1710</f>
        <v>-65.666666666666046</v>
      </c>
      <c r="L1710" s="35">
        <f t="shared" si="289"/>
        <v>745.97887277777841</v>
      </c>
      <c r="M1710" s="22">
        <f t="shared" si="287"/>
        <v>0</v>
      </c>
      <c r="N1710" s="22">
        <f>SUM(M$3:M1710)</f>
        <v>10235736.988750186</v>
      </c>
      <c r="O1710" s="22">
        <f t="shared" si="290"/>
        <v>2.8432602746528293</v>
      </c>
      <c r="P1710" s="23">
        <f t="shared" si="291"/>
        <v>26316.476900771628</v>
      </c>
      <c r="Q1710" s="23">
        <f>SUMIF(P$3:P1710, "&lt;0")</f>
        <v>-2583597.1940107034</v>
      </c>
      <c r="R1710" s="23">
        <f t="shared" si="292"/>
        <v>0.71766588722519542</v>
      </c>
      <c r="S1710" s="20">
        <f t="shared" si="293"/>
        <v>26316.476900771628</v>
      </c>
      <c r="T1710" s="20">
        <f t="shared" si="294"/>
        <v>26.316476900771626</v>
      </c>
      <c r="U1710" s="20">
        <f>(0.5*'Vehicle Data'!$C$3*(E1710^2-E1709^2))/1000</f>
        <v>-3.091197530864306</v>
      </c>
      <c r="V1710" s="20">
        <f t="shared" si="296"/>
        <v>0</v>
      </c>
      <c r="W1710" s="37">
        <f>SUM(V$3:V1710)/3600</f>
        <v>0.40859705144032854</v>
      </c>
      <c r="Y1710" s="3"/>
    </row>
    <row r="1711" spans="1:25" x14ac:dyDescent="0.3">
      <c r="A1711" s="11" t="s">
        <v>21</v>
      </c>
      <c r="B1711" s="11">
        <v>1708</v>
      </c>
      <c r="C1711" s="11">
        <v>231</v>
      </c>
      <c r="D1711" s="15">
        <v>126.9</v>
      </c>
      <c r="E1711" s="30">
        <f t="shared" si="288"/>
        <v>35.25</v>
      </c>
      <c r="F1711" s="30">
        <f>SUM(E$3:E1711)</f>
        <v>21201.055555555569</v>
      </c>
      <c r="G1711" s="34">
        <f t="shared" si="297"/>
        <v>-2.7777777777778172E-2</v>
      </c>
      <c r="H1711" s="34">
        <f t="shared" si="295"/>
        <v>6.9444444444440485E-3</v>
      </c>
      <c r="I1711" s="35">
        <f>'Vehicle Data'!$C$8</f>
        <v>185.52672000000001</v>
      </c>
      <c r="J1711" s="35">
        <f>0.5*'Vehicle Data'!$C$4*'Vehicle Data'!$C$9*'Vehicle Data'!$C$6*(Calculations!E1711^2)</f>
        <v>625.13319375000003</v>
      </c>
      <c r="K1711" s="35">
        <f>'Vehicle Data'!$C$3*G1711</f>
        <v>-43.777777777778397</v>
      </c>
      <c r="L1711" s="35">
        <f t="shared" si="289"/>
        <v>766.88213597222159</v>
      </c>
      <c r="M1711" s="22">
        <f t="shared" si="287"/>
        <v>0</v>
      </c>
      <c r="N1711" s="22">
        <f>SUM(M$3:M1711)</f>
        <v>10235736.988750186</v>
      </c>
      <c r="O1711" s="22">
        <f t="shared" si="290"/>
        <v>2.8432602746528293</v>
      </c>
      <c r="P1711" s="23">
        <f t="shared" si="291"/>
        <v>27032.595293020811</v>
      </c>
      <c r="Q1711" s="23">
        <f>SUMIF(P$3:P1711, "&lt;0")</f>
        <v>-2583597.1940107034</v>
      </c>
      <c r="R1711" s="23">
        <f t="shared" si="292"/>
        <v>0.71766588722519542</v>
      </c>
      <c r="S1711" s="20">
        <f t="shared" si="293"/>
        <v>27032.595293020811</v>
      </c>
      <c r="T1711" s="20">
        <f t="shared" si="294"/>
        <v>27.032595293020812</v>
      </c>
      <c r="U1711" s="20">
        <f>(0.5*'Vehicle Data'!$C$3*(E1711^2-E1710^2))/1000</f>
        <v>-1.5437746913580159</v>
      </c>
      <c r="V1711" s="20">
        <f t="shared" si="296"/>
        <v>0</v>
      </c>
      <c r="W1711" s="37">
        <f>SUM(V$3:V1711)/3600</f>
        <v>0.40859705144032854</v>
      </c>
      <c r="Y1711" s="3"/>
    </row>
    <row r="1712" spans="1:25" x14ac:dyDescent="0.3">
      <c r="A1712" s="11" t="s">
        <v>21</v>
      </c>
      <c r="B1712" s="11">
        <v>1709</v>
      </c>
      <c r="C1712" s="11">
        <v>232</v>
      </c>
      <c r="D1712" s="15">
        <v>126.8</v>
      </c>
      <c r="E1712" s="30">
        <f t="shared" si="288"/>
        <v>35.222222222222221</v>
      </c>
      <c r="F1712" s="30">
        <f>SUM(E$3:E1712)</f>
        <v>21236.277777777792</v>
      </c>
      <c r="G1712" s="34">
        <f t="shared" si="297"/>
        <v>-2.7777777777778172E-2</v>
      </c>
      <c r="H1712" s="34">
        <f t="shared" si="295"/>
        <v>1.3888888888889086E-2</v>
      </c>
      <c r="I1712" s="35">
        <f>'Vehicle Data'!$C$8</f>
        <v>185.52672000000001</v>
      </c>
      <c r="J1712" s="35">
        <f>0.5*'Vehicle Data'!$C$4*'Vehicle Data'!$C$9*'Vehicle Data'!$C$6*(Calculations!E1712^2)</f>
        <v>624.14834444444443</v>
      </c>
      <c r="K1712" s="35">
        <f>'Vehicle Data'!$C$3*G1712</f>
        <v>-43.777777777778397</v>
      </c>
      <c r="L1712" s="35">
        <f t="shared" si="289"/>
        <v>765.89728666666599</v>
      </c>
      <c r="M1712" s="22">
        <f t="shared" si="287"/>
        <v>0</v>
      </c>
      <c r="N1712" s="22">
        <f>SUM(M$3:M1712)</f>
        <v>10235736.988750186</v>
      </c>
      <c r="O1712" s="22">
        <f t="shared" si="290"/>
        <v>2.8432602746528293</v>
      </c>
      <c r="P1712" s="23">
        <f t="shared" si="291"/>
        <v>26976.604430370346</v>
      </c>
      <c r="Q1712" s="23">
        <f>SUMIF(P$3:P1712, "&lt;0")</f>
        <v>-2583597.1940107034</v>
      </c>
      <c r="R1712" s="23">
        <f t="shared" si="292"/>
        <v>0.71766588722519542</v>
      </c>
      <c r="S1712" s="20">
        <f t="shared" si="293"/>
        <v>26976.604430370346</v>
      </c>
      <c r="T1712" s="20">
        <f t="shared" si="294"/>
        <v>26.976604430370347</v>
      </c>
      <c r="U1712" s="20">
        <f>(0.5*'Vehicle Data'!$C$3*(E1712^2-E1711^2))/1000</f>
        <v>-1.5425586419753772</v>
      </c>
      <c r="V1712" s="20">
        <f t="shared" si="296"/>
        <v>0</v>
      </c>
      <c r="W1712" s="37">
        <f>SUM(V$3:V1712)/3600</f>
        <v>0.40859705144032854</v>
      </c>
      <c r="Y1712" s="3"/>
    </row>
    <row r="1713" spans="1:25" x14ac:dyDescent="0.3">
      <c r="A1713" s="11" t="s">
        <v>21</v>
      </c>
      <c r="B1713" s="11">
        <v>1710</v>
      </c>
      <c r="C1713" s="11">
        <v>233</v>
      </c>
      <c r="D1713" s="15">
        <v>126.7</v>
      </c>
      <c r="E1713" s="30">
        <f t="shared" si="288"/>
        <v>35.194444444444443</v>
      </c>
      <c r="F1713" s="30">
        <f>SUM(E$3:E1713)</f>
        <v>21271.472222222237</v>
      </c>
      <c r="G1713" s="34">
        <f t="shared" si="297"/>
        <v>0</v>
      </c>
      <c r="H1713" s="34">
        <f t="shared" si="295"/>
        <v>2.7777777777778172E-2</v>
      </c>
      <c r="I1713" s="35">
        <f>'Vehicle Data'!$C$8</f>
        <v>185.52672000000001</v>
      </c>
      <c r="J1713" s="35">
        <f>0.5*'Vehicle Data'!$C$4*'Vehicle Data'!$C$9*'Vehicle Data'!$C$6*(Calculations!E1713^2)</f>
        <v>623.16427152777771</v>
      </c>
      <c r="K1713" s="35">
        <f>'Vehicle Data'!$C$3*G1713</f>
        <v>0</v>
      </c>
      <c r="L1713" s="35">
        <f t="shared" si="289"/>
        <v>808.69099152777767</v>
      </c>
      <c r="M1713" s="22">
        <f t="shared" si="287"/>
        <v>0</v>
      </c>
      <c r="N1713" s="22">
        <f>SUM(M$3:M1713)</f>
        <v>10235736.988750186</v>
      </c>
      <c r="O1713" s="22">
        <f t="shared" si="290"/>
        <v>2.8432602746528293</v>
      </c>
      <c r="P1713" s="23">
        <f t="shared" si="291"/>
        <v>0</v>
      </c>
      <c r="Q1713" s="23">
        <f>SUMIF(P$3:P1713, "&lt;0")</f>
        <v>-2583597.1940107034</v>
      </c>
      <c r="R1713" s="23">
        <f t="shared" si="292"/>
        <v>0.71766588722519542</v>
      </c>
      <c r="S1713" s="20">
        <f t="shared" si="293"/>
        <v>0</v>
      </c>
      <c r="T1713" s="20">
        <f t="shared" si="294"/>
        <v>28.461430174047063</v>
      </c>
      <c r="U1713" s="20">
        <f>(0.5*'Vehicle Data'!$C$3*(E1713^2-E1712^2))/1000</f>
        <v>-1.5413425925925595</v>
      </c>
      <c r="V1713" s="20">
        <f t="shared" si="296"/>
        <v>0</v>
      </c>
      <c r="W1713" s="37">
        <f>SUM(V$3:V1713)/3600</f>
        <v>0.40859705144032854</v>
      </c>
      <c r="Y1713" s="3"/>
    </row>
    <row r="1714" spans="1:25" x14ac:dyDescent="0.3">
      <c r="A1714" s="11" t="s">
        <v>21</v>
      </c>
      <c r="B1714" s="11">
        <v>1711</v>
      </c>
      <c r="C1714" s="11">
        <v>234</v>
      </c>
      <c r="D1714" s="15">
        <v>126.8</v>
      </c>
      <c r="E1714" s="30">
        <f t="shared" si="288"/>
        <v>35.222222222222221</v>
      </c>
      <c r="F1714" s="30">
        <f>SUM(E$3:E1714)</f>
        <v>21306.69444444446</v>
      </c>
      <c r="G1714" s="34">
        <f t="shared" si="297"/>
        <v>2.7777777777778172E-2</v>
      </c>
      <c r="H1714" s="34">
        <f t="shared" si="295"/>
        <v>2.0833333333333134E-2</v>
      </c>
      <c r="I1714" s="35">
        <f>'Vehicle Data'!$C$8</f>
        <v>185.52672000000001</v>
      </c>
      <c r="J1714" s="35">
        <f>0.5*'Vehicle Data'!$C$4*'Vehicle Data'!$C$9*'Vehicle Data'!$C$6*(Calculations!E1714^2)</f>
        <v>624.14834444444443</v>
      </c>
      <c r="K1714" s="35">
        <f>'Vehicle Data'!$C$3*G1714</f>
        <v>43.777777777778397</v>
      </c>
      <c r="L1714" s="35">
        <f t="shared" si="289"/>
        <v>853.45284222222278</v>
      </c>
      <c r="M1714" s="22">
        <f t="shared" si="287"/>
        <v>30060.50566493829</v>
      </c>
      <c r="N1714" s="22">
        <f>SUM(M$3:M1714)</f>
        <v>10265797.494415125</v>
      </c>
      <c r="O1714" s="22">
        <f t="shared" si="290"/>
        <v>2.8516104151153123</v>
      </c>
      <c r="P1714" s="23">
        <f t="shared" si="291"/>
        <v>0</v>
      </c>
      <c r="Q1714" s="23">
        <f>SUMIF(P$3:P1714, "&lt;0")</f>
        <v>-2583597.1940107034</v>
      </c>
      <c r="R1714" s="23">
        <f t="shared" si="292"/>
        <v>0.71766588722519542</v>
      </c>
      <c r="S1714" s="20">
        <f t="shared" si="293"/>
        <v>30060.50566493829</v>
      </c>
      <c r="T1714" s="20">
        <f t="shared" si="294"/>
        <v>30.06050566493829</v>
      </c>
      <c r="U1714" s="20">
        <f>(0.5*'Vehicle Data'!$C$3*(E1714^2-E1713^2))/1000</f>
        <v>1.5413425925925595</v>
      </c>
      <c r="V1714" s="20">
        <f t="shared" si="296"/>
        <v>0</v>
      </c>
      <c r="W1714" s="37">
        <f>SUM(V$3:V1714)/3600</f>
        <v>0.40859705144032854</v>
      </c>
      <c r="Y1714" s="3"/>
    </row>
    <row r="1715" spans="1:25" x14ac:dyDescent="0.3">
      <c r="A1715" s="11" t="s">
        <v>21</v>
      </c>
      <c r="B1715" s="11">
        <v>1712</v>
      </c>
      <c r="C1715" s="11">
        <v>235</v>
      </c>
      <c r="D1715" s="15">
        <v>126.9</v>
      </c>
      <c r="E1715" s="30">
        <f t="shared" si="288"/>
        <v>35.25</v>
      </c>
      <c r="F1715" s="30">
        <f>SUM(E$3:E1715)</f>
        <v>21341.94444444446</v>
      </c>
      <c r="G1715" s="34">
        <f t="shared" si="297"/>
        <v>4.1666666666666269E-2</v>
      </c>
      <c r="H1715" s="34">
        <f t="shared" si="295"/>
        <v>2.0833333333333138E-2</v>
      </c>
      <c r="I1715" s="35">
        <f>'Vehicle Data'!$C$8</f>
        <v>185.52672000000001</v>
      </c>
      <c r="J1715" s="35">
        <f>0.5*'Vehicle Data'!$C$4*'Vehicle Data'!$C$9*'Vehicle Data'!$C$6*(Calculations!E1715^2)</f>
        <v>625.13319375000003</v>
      </c>
      <c r="K1715" s="35">
        <f>'Vehicle Data'!$C$3*G1715</f>
        <v>65.666666666666046</v>
      </c>
      <c r="L1715" s="35">
        <f t="shared" si="289"/>
        <v>876.32658041666605</v>
      </c>
      <c r="M1715" s="22">
        <f t="shared" si="287"/>
        <v>30890.511959687479</v>
      </c>
      <c r="N1715" s="22">
        <f>SUM(M$3:M1715)</f>
        <v>10296688.006374812</v>
      </c>
      <c r="O1715" s="22">
        <f t="shared" si="290"/>
        <v>2.8601911128818922</v>
      </c>
      <c r="P1715" s="23">
        <f t="shared" si="291"/>
        <v>0</v>
      </c>
      <c r="Q1715" s="23">
        <f>SUMIF(P$3:P1715, "&lt;0")</f>
        <v>-2583597.1940107034</v>
      </c>
      <c r="R1715" s="23">
        <f t="shared" si="292"/>
        <v>0.71766588722519542</v>
      </c>
      <c r="S1715" s="20">
        <f t="shared" si="293"/>
        <v>30890.511959687479</v>
      </c>
      <c r="T1715" s="20">
        <f t="shared" si="294"/>
        <v>30.89051195968748</v>
      </c>
      <c r="U1715" s="20">
        <f>(0.5*'Vehicle Data'!$C$3*(E1715^2-E1714^2))/1000</f>
        <v>1.5425586419753772</v>
      </c>
      <c r="V1715" s="20">
        <f t="shared" si="296"/>
        <v>0</v>
      </c>
      <c r="W1715" s="37">
        <f>SUM(V$3:V1715)/3600</f>
        <v>0.40859705144032854</v>
      </c>
      <c r="Y1715" s="3"/>
    </row>
    <row r="1716" spans="1:25" x14ac:dyDescent="0.3">
      <c r="A1716" s="11" t="s">
        <v>21</v>
      </c>
      <c r="B1716" s="11">
        <v>1713</v>
      </c>
      <c r="C1716" s="11">
        <v>236</v>
      </c>
      <c r="D1716" s="15">
        <v>127.1</v>
      </c>
      <c r="E1716" s="30">
        <f t="shared" si="288"/>
        <v>35.30555555555555</v>
      </c>
      <c r="F1716" s="30">
        <f>SUM(E$3:E1716)</f>
        <v>21377.250000000015</v>
      </c>
      <c r="G1716" s="34">
        <f t="shared" si="297"/>
        <v>6.9444444444444448E-2</v>
      </c>
      <c r="H1716" s="34">
        <f t="shared" si="295"/>
        <v>2.0833333333334127E-2</v>
      </c>
      <c r="I1716" s="35">
        <f>'Vehicle Data'!$C$8</f>
        <v>185.52672000000001</v>
      </c>
      <c r="J1716" s="35">
        <f>0.5*'Vehicle Data'!$C$4*'Vehicle Data'!$C$9*'Vehicle Data'!$C$6*(Calculations!E1716^2)</f>
        <v>627.10522152777764</v>
      </c>
      <c r="K1716" s="35">
        <f>'Vehicle Data'!$C$3*G1716</f>
        <v>109.44444444444444</v>
      </c>
      <c r="L1716" s="35">
        <f t="shared" si="289"/>
        <v>922.07638597222206</v>
      </c>
      <c r="M1716" s="22">
        <f t="shared" si="287"/>
        <v>32554.419071408167</v>
      </c>
      <c r="N1716" s="22">
        <f>SUM(M$3:M1716)</f>
        <v>10329242.42544622</v>
      </c>
      <c r="O1716" s="22">
        <f t="shared" si="290"/>
        <v>2.8692340070683944</v>
      </c>
      <c r="P1716" s="23">
        <f t="shared" si="291"/>
        <v>0</v>
      </c>
      <c r="Q1716" s="23">
        <f>SUMIF(P$3:P1716, "&lt;0")</f>
        <v>-2583597.1940107034</v>
      </c>
      <c r="R1716" s="23">
        <f t="shared" si="292"/>
        <v>0.71766588722519542</v>
      </c>
      <c r="S1716" s="20">
        <f t="shared" si="293"/>
        <v>32554.419071408167</v>
      </c>
      <c r="T1716" s="20">
        <f t="shared" si="294"/>
        <v>32.554419071408169</v>
      </c>
      <c r="U1716" s="20">
        <f>(0.5*'Vehicle Data'!$C$3*(E1716^2-E1715^2))/1000</f>
        <v>3.0887654320984912</v>
      </c>
      <c r="V1716" s="20">
        <f t="shared" si="296"/>
        <v>0</v>
      </c>
      <c r="W1716" s="37">
        <f>SUM(V$3:V1716)/3600</f>
        <v>0.40859705144032854</v>
      </c>
      <c r="Y1716" s="3"/>
    </row>
    <row r="1717" spans="1:25" x14ac:dyDescent="0.3">
      <c r="A1717" s="11" t="s">
        <v>21</v>
      </c>
      <c r="B1717" s="11">
        <v>1714</v>
      </c>
      <c r="C1717" s="11">
        <v>237</v>
      </c>
      <c r="D1717" s="15">
        <v>127.4</v>
      </c>
      <c r="E1717" s="30">
        <f t="shared" si="288"/>
        <v>35.388888888888893</v>
      </c>
      <c r="F1717" s="30">
        <f>SUM(E$3:E1717)</f>
        <v>21412.638888888905</v>
      </c>
      <c r="G1717" s="34">
        <f t="shared" si="297"/>
        <v>8.3333333333334522E-2</v>
      </c>
      <c r="H1717" s="34">
        <f t="shared" si="295"/>
        <v>1.3888888888888097E-2</v>
      </c>
      <c r="I1717" s="35">
        <f>'Vehicle Data'!$C$8</f>
        <v>185.52672000000001</v>
      </c>
      <c r="J1717" s="35">
        <f>0.5*'Vehicle Data'!$C$4*'Vehicle Data'!$C$9*'Vehicle Data'!$C$6*(Calculations!E1717^2)</f>
        <v>630.06908611111123</v>
      </c>
      <c r="K1717" s="35">
        <f>'Vehicle Data'!$C$3*G1717</f>
        <v>131.33333333333522</v>
      </c>
      <c r="L1717" s="35">
        <f t="shared" si="289"/>
        <v>946.92913944444638</v>
      </c>
      <c r="M1717" s="22">
        <f t="shared" si="287"/>
        <v>33510.770101450689</v>
      </c>
      <c r="N1717" s="22">
        <f>SUM(M$3:M1717)</f>
        <v>10362753.19554767</v>
      </c>
      <c r="O1717" s="22">
        <f t="shared" si="290"/>
        <v>2.8785425543187975</v>
      </c>
      <c r="P1717" s="23">
        <f t="shared" si="291"/>
        <v>0</v>
      </c>
      <c r="Q1717" s="23">
        <f>SUMIF(P$3:P1717, "&lt;0")</f>
        <v>-2583597.1940107034</v>
      </c>
      <c r="R1717" s="23">
        <f t="shared" si="292"/>
        <v>0.71766588722519542</v>
      </c>
      <c r="S1717" s="20">
        <f t="shared" si="293"/>
        <v>33510.770101450689</v>
      </c>
      <c r="T1717" s="20">
        <f t="shared" si="294"/>
        <v>33.510770101450689</v>
      </c>
      <c r="U1717" s="20">
        <f>(0.5*'Vehicle Data'!$C$3*(E1717^2-E1716^2))/1000</f>
        <v>4.6422685185190495</v>
      </c>
      <c r="V1717" s="20">
        <f t="shared" si="296"/>
        <v>0</v>
      </c>
      <c r="W1717" s="37">
        <f>SUM(V$3:V1717)/3600</f>
        <v>0.40859705144032854</v>
      </c>
      <c r="Y1717" s="3"/>
    </row>
    <row r="1718" spans="1:25" x14ac:dyDescent="0.3">
      <c r="A1718" s="11" t="s">
        <v>21</v>
      </c>
      <c r="B1718" s="11">
        <v>1715</v>
      </c>
      <c r="C1718" s="11">
        <v>238</v>
      </c>
      <c r="D1718" s="15">
        <v>127.7</v>
      </c>
      <c r="E1718" s="30">
        <f t="shared" si="288"/>
        <v>35.472222222222221</v>
      </c>
      <c r="F1718" s="30">
        <f>SUM(E$3:E1718)</f>
        <v>21448.111111111128</v>
      </c>
      <c r="G1718" s="34">
        <f t="shared" si="297"/>
        <v>9.7222222222220642E-2</v>
      </c>
      <c r="H1718" s="34">
        <f t="shared" si="295"/>
        <v>1.3888888888888097E-2</v>
      </c>
      <c r="I1718" s="35">
        <f>'Vehicle Data'!$C$8</f>
        <v>185.52672000000001</v>
      </c>
      <c r="J1718" s="35">
        <f>0.5*'Vehicle Data'!$C$4*'Vehicle Data'!$C$9*'Vehicle Data'!$C$6*(Calculations!E1718^2)</f>
        <v>633.0399381944444</v>
      </c>
      <c r="K1718" s="35">
        <f>'Vehicle Data'!$C$3*G1718</f>
        <v>153.22222222221973</v>
      </c>
      <c r="L1718" s="35">
        <f t="shared" si="289"/>
        <v>971.78888041666414</v>
      </c>
      <c r="M1718" s="22">
        <f t="shared" si="287"/>
        <v>34471.511119224444</v>
      </c>
      <c r="N1718" s="22">
        <f>SUM(M$3:M1718)</f>
        <v>10397224.706666894</v>
      </c>
      <c r="O1718" s="22">
        <f t="shared" si="290"/>
        <v>2.8881179740741372</v>
      </c>
      <c r="P1718" s="23">
        <f t="shared" si="291"/>
        <v>0</v>
      </c>
      <c r="Q1718" s="23">
        <f>SUMIF(P$3:P1718, "&lt;0")</f>
        <v>-2583597.1940107034</v>
      </c>
      <c r="R1718" s="23">
        <f t="shared" si="292"/>
        <v>0.71766588722519542</v>
      </c>
      <c r="S1718" s="20">
        <f t="shared" si="293"/>
        <v>34471.511119224444</v>
      </c>
      <c r="T1718" s="20">
        <f t="shared" si="294"/>
        <v>34.471511119224445</v>
      </c>
      <c r="U1718" s="20">
        <f>(0.5*'Vehicle Data'!$C$3*(E1718^2-E1717^2))/1000</f>
        <v>4.653212962962618</v>
      </c>
      <c r="V1718" s="20">
        <f t="shared" si="296"/>
        <v>0</v>
      </c>
      <c r="W1718" s="37">
        <f>SUM(V$3:V1718)/3600</f>
        <v>0.40859705144032854</v>
      </c>
      <c r="Y1718" s="3"/>
    </row>
    <row r="1719" spans="1:25" x14ac:dyDescent="0.3">
      <c r="A1719" s="11" t="s">
        <v>21</v>
      </c>
      <c r="B1719" s="11">
        <v>1716</v>
      </c>
      <c r="C1719" s="11">
        <v>239</v>
      </c>
      <c r="D1719" s="15">
        <v>128.1</v>
      </c>
      <c r="E1719" s="30">
        <f t="shared" si="288"/>
        <v>35.583333333333329</v>
      </c>
      <c r="F1719" s="30">
        <f>SUM(E$3:E1719)</f>
        <v>21483.69444444446</v>
      </c>
      <c r="G1719" s="34">
        <f t="shared" si="297"/>
        <v>0.11111111111111072</v>
      </c>
      <c r="H1719" s="34">
        <f t="shared" si="295"/>
        <v>1.3888888888890068E-2</v>
      </c>
      <c r="I1719" s="35">
        <f>'Vehicle Data'!$C$8</f>
        <v>185.52672000000001</v>
      </c>
      <c r="J1719" s="35">
        <f>0.5*'Vehicle Data'!$C$4*'Vehicle Data'!$C$9*'Vehicle Data'!$C$6*(Calculations!E1719^2)</f>
        <v>637.01194374999989</v>
      </c>
      <c r="K1719" s="35">
        <f>'Vehicle Data'!$C$3*G1719</f>
        <v>175.11111111111049</v>
      </c>
      <c r="L1719" s="35">
        <f t="shared" si="289"/>
        <v>997.64977486111036</v>
      </c>
      <c r="M1719" s="22">
        <f t="shared" si="287"/>
        <v>35499.704488807838</v>
      </c>
      <c r="N1719" s="22">
        <f>SUM(M$3:M1719)</f>
        <v>10432724.411155703</v>
      </c>
      <c r="O1719" s="22">
        <f t="shared" si="290"/>
        <v>2.8979790030988064</v>
      </c>
      <c r="P1719" s="23">
        <f t="shared" si="291"/>
        <v>0</v>
      </c>
      <c r="Q1719" s="23">
        <f>SUMIF(P$3:P1719, "&lt;0")</f>
        <v>-2583597.1940107034</v>
      </c>
      <c r="R1719" s="23">
        <f t="shared" si="292"/>
        <v>0.71766588722519542</v>
      </c>
      <c r="S1719" s="20">
        <f t="shared" si="293"/>
        <v>35499.704488807838</v>
      </c>
      <c r="T1719" s="20">
        <f t="shared" si="294"/>
        <v>35.499704488807836</v>
      </c>
      <c r="U1719" s="20">
        <f>(0.5*'Vehicle Data'!$C$3*(E1719^2-E1718^2))/1000</f>
        <v>6.221308641975198</v>
      </c>
      <c r="V1719" s="20">
        <f t="shared" si="296"/>
        <v>0</v>
      </c>
      <c r="W1719" s="37">
        <f>SUM(V$3:V1719)/3600</f>
        <v>0.40859705144032854</v>
      </c>
      <c r="Y1719" s="3"/>
    </row>
    <row r="1720" spans="1:25" x14ac:dyDescent="0.3">
      <c r="A1720" s="11" t="s">
        <v>21</v>
      </c>
      <c r="B1720" s="11">
        <v>1717</v>
      </c>
      <c r="C1720" s="11">
        <v>240</v>
      </c>
      <c r="D1720" s="15">
        <v>128.5</v>
      </c>
      <c r="E1720" s="30">
        <f t="shared" si="288"/>
        <v>35.694444444444443</v>
      </c>
      <c r="F1720" s="30">
        <f>SUM(E$3:E1720)</f>
        <v>21519.388888888905</v>
      </c>
      <c r="G1720" s="34">
        <f t="shared" si="297"/>
        <v>0.12500000000000078</v>
      </c>
      <c r="H1720" s="34">
        <f t="shared" si="295"/>
        <v>1.3888888888889089E-2</v>
      </c>
      <c r="I1720" s="35">
        <f>'Vehicle Data'!$C$8</f>
        <v>185.52672000000001</v>
      </c>
      <c r="J1720" s="35">
        <f>0.5*'Vehicle Data'!$C$4*'Vehicle Data'!$C$9*'Vehicle Data'!$C$6*(Calculations!E1720^2)</f>
        <v>640.99637152777768</v>
      </c>
      <c r="K1720" s="35">
        <f>'Vehicle Data'!$C$3*G1720</f>
        <v>197.00000000000122</v>
      </c>
      <c r="L1720" s="35">
        <f t="shared" si="289"/>
        <v>1023.523091527779</v>
      </c>
      <c r="M1720" s="22">
        <f t="shared" si="287"/>
        <v>36534.088128144329</v>
      </c>
      <c r="N1720" s="22">
        <f>SUM(M$3:M1720)</f>
        <v>10469258.499283846</v>
      </c>
      <c r="O1720" s="22">
        <f t="shared" si="290"/>
        <v>2.9081273609121796</v>
      </c>
      <c r="P1720" s="23">
        <f t="shared" si="291"/>
        <v>0</v>
      </c>
      <c r="Q1720" s="23">
        <f>SUMIF(P$3:P1720, "&lt;0")</f>
        <v>-2583597.1940107034</v>
      </c>
      <c r="R1720" s="23">
        <f t="shared" si="292"/>
        <v>0.71766588722519542</v>
      </c>
      <c r="S1720" s="20">
        <f t="shared" si="293"/>
        <v>36534.088128144329</v>
      </c>
      <c r="T1720" s="20">
        <f t="shared" si="294"/>
        <v>36.534088128144326</v>
      </c>
      <c r="U1720" s="20">
        <f>(0.5*'Vehicle Data'!$C$3*(E1720^2-E1719^2))/1000</f>
        <v>6.2407654320988497</v>
      </c>
      <c r="V1720" s="20">
        <f t="shared" si="296"/>
        <v>0</v>
      </c>
      <c r="W1720" s="37">
        <f>SUM(V$3:V1720)/3600</f>
        <v>0.40859705144032854</v>
      </c>
      <c r="Y1720" s="3"/>
    </row>
    <row r="1721" spans="1:25" x14ac:dyDescent="0.3">
      <c r="A1721" s="11" t="s">
        <v>21</v>
      </c>
      <c r="B1721" s="11">
        <v>1718</v>
      </c>
      <c r="C1721" s="11">
        <v>241</v>
      </c>
      <c r="D1721" s="15">
        <v>129</v>
      </c>
      <c r="E1721" s="30">
        <f t="shared" si="288"/>
        <v>35.833333333333336</v>
      </c>
      <c r="F1721" s="30">
        <f>SUM(E$3:E1721)</f>
        <v>21555.222222222237</v>
      </c>
      <c r="G1721" s="34">
        <f t="shared" si="297"/>
        <v>0.1388888888888889</v>
      </c>
      <c r="H1721" s="34">
        <f t="shared" si="295"/>
        <v>1.3888888888888104E-2</v>
      </c>
      <c r="I1721" s="35">
        <f>'Vehicle Data'!$C$8</f>
        <v>185.52672000000001</v>
      </c>
      <c r="J1721" s="35">
        <f>0.5*'Vehicle Data'!$C$4*'Vehicle Data'!$C$9*'Vehicle Data'!$C$6*(Calculations!E1721^2)</f>
        <v>645.9943750000001</v>
      </c>
      <c r="K1721" s="35">
        <f>'Vehicle Data'!$C$3*G1721</f>
        <v>218.88888888888889</v>
      </c>
      <c r="L1721" s="35">
        <f t="shared" si="289"/>
        <v>1050.409983888889</v>
      </c>
      <c r="M1721" s="22">
        <f t="shared" si="287"/>
        <v>37639.691089351858</v>
      </c>
      <c r="N1721" s="22">
        <f>SUM(M$3:M1721)</f>
        <v>10506898.190373199</v>
      </c>
      <c r="O1721" s="22">
        <f t="shared" si="290"/>
        <v>2.9185828306592221</v>
      </c>
      <c r="P1721" s="23">
        <f t="shared" si="291"/>
        <v>0</v>
      </c>
      <c r="Q1721" s="23">
        <f>SUMIF(P$3:P1721, "&lt;0")</f>
        <v>-2583597.1940107034</v>
      </c>
      <c r="R1721" s="23">
        <f t="shared" si="292"/>
        <v>0.71766588722519542</v>
      </c>
      <c r="S1721" s="20">
        <f t="shared" si="293"/>
        <v>37639.691089351858</v>
      </c>
      <c r="T1721" s="20">
        <f t="shared" si="294"/>
        <v>37.639691089351857</v>
      </c>
      <c r="U1721" s="20">
        <f>(0.5*'Vehicle Data'!$C$3*(E1721^2-E1720^2))/1000</f>
        <v>7.828317901234902</v>
      </c>
      <c r="V1721" s="20">
        <f t="shared" si="296"/>
        <v>0</v>
      </c>
      <c r="W1721" s="37">
        <f>SUM(V$3:V1721)/3600</f>
        <v>0.40859705144032854</v>
      </c>
      <c r="Y1721" s="3"/>
    </row>
    <row r="1722" spans="1:25" x14ac:dyDescent="0.3">
      <c r="A1722" s="11" t="s">
        <v>21</v>
      </c>
      <c r="B1722" s="11">
        <v>1719</v>
      </c>
      <c r="C1722" s="11">
        <v>242</v>
      </c>
      <c r="D1722" s="15">
        <v>129.5</v>
      </c>
      <c r="E1722" s="30">
        <f t="shared" si="288"/>
        <v>35.972222222222221</v>
      </c>
      <c r="F1722" s="30">
        <f>SUM(E$3:E1722)</f>
        <v>21591.19444444446</v>
      </c>
      <c r="G1722" s="34">
        <f t="shared" si="297"/>
        <v>0.15277777777777699</v>
      </c>
      <c r="H1722" s="34">
        <f t="shared" si="295"/>
        <v>6.9444444444440451E-3</v>
      </c>
      <c r="I1722" s="35">
        <f>'Vehicle Data'!$C$8</f>
        <v>185.52672000000001</v>
      </c>
      <c r="J1722" s="35">
        <f>0.5*'Vehicle Data'!$C$4*'Vehicle Data'!$C$9*'Vehicle Data'!$C$6*(Calculations!E1722^2)</f>
        <v>651.01178819444431</v>
      </c>
      <c r="K1722" s="35">
        <f>'Vehicle Data'!$C$3*G1722</f>
        <v>240.77777777777652</v>
      </c>
      <c r="L1722" s="35">
        <f t="shared" si="289"/>
        <v>1077.3162859722208</v>
      </c>
      <c r="M1722" s="22">
        <f t="shared" si="287"/>
        <v>38753.460842611836</v>
      </c>
      <c r="N1722" s="22">
        <f>SUM(M$3:M1722)</f>
        <v>10545651.65121581</v>
      </c>
      <c r="O1722" s="22">
        <f t="shared" si="290"/>
        <v>2.9293476808932808</v>
      </c>
      <c r="P1722" s="23">
        <f t="shared" si="291"/>
        <v>0</v>
      </c>
      <c r="Q1722" s="23">
        <f>SUMIF(P$3:P1722, "&lt;0")</f>
        <v>-2583597.1940107034</v>
      </c>
      <c r="R1722" s="23">
        <f t="shared" si="292"/>
        <v>0.71766588722519542</v>
      </c>
      <c r="S1722" s="20">
        <f t="shared" si="293"/>
        <v>38753.460842611836</v>
      </c>
      <c r="T1722" s="20">
        <f t="shared" si="294"/>
        <v>38.753460842611837</v>
      </c>
      <c r="U1722" s="20">
        <f>(0.5*'Vehicle Data'!$C$3*(E1722^2-E1721^2))/1000</f>
        <v>7.8587191358021222</v>
      </c>
      <c r="V1722" s="20">
        <f t="shared" si="296"/>
        <v>0</v>
      </c>
      <c r="W1722" s="37">
        <f>SUM(V$3:V1722)/3600</f>
        <v>0.40859705144032854</v>
      </c>
      <c r="Y1722" s="3"/>
    </row>
    <row r="1723" spans="1:25" x14ac:dyDescent="0.3">
      <c r="A1723" s="11" t="s">
        <v>21</v>
      </c>
      <c r="B1723" s="11">
        <v>1720</v>
      </c>
      <c r="C1723" s="11">
        <v>243</v>
      </c>
      <c r="D1723" s="15">
        <v>130.1</v>
      </c>
      <c r="E1723" s="30">
        <f t="shared" si="288"/>
        <v>36.138888888888886</v>
      </c>
      <c r="F1723" s="30">
        <f>SUM(E$3:E1723)</f>
        <v>21627.33333333335</v>
      </c>
      <c r="G1723" s="34">
        <f t="shared" si="297"/>
        <v>0.15277777777777699</v>
      </c>
      <c r="H1723" s="34">
        <f t="shared" si="295"/>
        <v>-1.3888888888888104E-2</v>
      </c>
      <c r="I1723" s="35">
        <f>'Vehicle Data'!$C$8</f>
        <v>185.52672000000001</v>
      </c>
      <c r="J1723" s="35">
        <f>0.5*'Vehicle Data'!$C$4*'Vehicle Data'!$C$9*'Vehicle Data'!$C$6*(Calculations!E1723^2)</f>
        <v>657.05830486111097</v>
      </c>
      <c r="K1723" s="35">
        <f>'Vehicle Data'!$C$3*G1723</f>
        <v>240.77777777777652</v>
      </c>
      <c r="L1723" s="35">
        <f t="shared" si="289"/>
        <v>1083.3628026388874</v>
      </c>
      <c r="M1723" s="22">
        <f t="shared" si="287"/>
        <v>39151.527950922013</v>
      </c>
      <c r="N1723" s="22">
        <f>SUM(M$3:M1723)</f>
        <v>10584803.179166732</v>
      </c>
      <c r="O1723" s="22">
        <f t="shared" si="290"/>
        <v>2.9402231053240921</v>
      </c>
      <c r="P1723" s="23">
        <f t="shared" si="291"/>
        <v>0</v>
      </c>
      <c r="Q1723" s="23">
        <f>SUMIF(P$3:P1723, "&lt;0")</f>
        <v>-2583597.1940107034</v>
      </c>
      <c r="R1723" s="23">
        <f t="shared" si="292"/>
        <v>0.71766588722519542</v>
      </c>
      <c r="S1723" s="20">
        <f t="shared" si="293"/>
        <v>39151.527950922013</v>
      </c>
      <c r="T1723" s="20">
        <f t="shared" si="294"/>
        <v>39.151527950922009</v>
      </c>
      <c r="U1723" s="20">
        <f>(0.5*'Vehicle Data'!$C$3*(E1723^2-E1722^2))/1000</f>
        <v>9.470592592592558</v>
      </c>
      <c r="V1723" s="20">
        <f t="shared" si="296"/>
        <v>0</v>
      </c>
      <c r="W1723" s="37">
        <f>SUM(V$3:V1723)/3600</f>
        <v>0.40859705144032854</v>
      </c>
      <c r="Y1723" s="3"/>
    </row>
    <row r="1724" spans="1:25" x14ac:dyDescent="0.3">
      <c r="A1724" s="11" t="s">
        <v>21</v>
      </c>
      <c r="B1724" s="11">
        <v>1721</v>
      </c>
      <c r="C1724" s="11">
        <v>244</v>
      </c>
      <c r="D1724" s="15">
        <v>130.6</v>
      </c>
      <c r="E1724" s="30">
        <f t="shared" si="288"/>
        <v>36.277777777777779</v>
      </c>
      <c r="F1724" s="30">
        <f>SUM(E$3:E1724)</f>
        <v>21663.611111111128</v>
      </c>
      <c r="G1724" s="34">
        <f t="shared" si="297"/>
        <v>0.12500000000000078</v>
      </c>
      <c r="H1724" s="34">
        <f t="shared" si="295"/>
        <v>-3.4722222222222224E-2</v>
      </c>
      <c r="I1724" s="35">
        <f>'Vehicle Data'!$C$8</f>
        <v>185.52672000000001</v>
      </c>
      <c r="J1724" s="35">
        <f>0.5*'Vehicle Data'!$C$4*'Vehicle Data'!$C$9*'Vehicle Data'!$C$6*(Calculations!E1724^2)</f>
        <v>662.1184194444445</v>
      </c>
      <c r="K1724" s="35">
        <f>'Vehicle Data'!$C$3*G1724</f>
        <v>197.00000000000122</v>
      </c>
      <c r="L1724" s="35">
        <f t="shared" si="289"/>
        <v>1044.6451394444457</v>
      </c>
      <c r="M1724" s="22">
        <f t="shared" si="287"/>
        <v>37897.404225401282</v>
      </c>
      <c r="N1724" s="22">
        <f>SUM(M$3:M1724)</f>
        <v>10622700.583392134</v>
      </c>
      <c r="O1724" s="22">
        <f t="shared" si="290"/>
        <v>2.9507501620533705</v>
      </c>
      <c r="P1724" s="23">
        <f t="shared" si="291"/>
        <v>0</v>
      </c>
      <c r="Q1724" s="23">
        <f>SUMIF(P$3:P1724, "&lt;0")</f>
        <v>-2583597.1940107034</v>
      </c>
      <c r="R1724" s="23">
        <f t="shared" si="292"/>
        <v>0.71766588722519542</v>
      </c>
      <c r="S1724" s="20">
        <f t="shared" si="293"/>
        <v>37897.404225401282</v>
      </c>
      <c r="T1724" s="20">
        <f t="shared" si="294"/>
        <v>37.897404225401282</v>
      </c>
      <c r="U1724" s="20">
        <f>(0.5*'Vehicle Data'!$C$3*(E1724^2-E1723^2))/1000</f>
        <v>7.9256018518520843</v>
      </c>
      <c r="V1724" s="20">
        <f t="shared" si="296"/>
        <v>1.2359925925923791</v>
      </c>
      <c r="W1724" s="37">
        <f>SUM(V$3:V1724)/3600</f>
        <v>0.40894038271604866</v>
      </c>
      <c r="Y1724" s="3"/>
    </row>
    <row r="1725" spans="1:25" x14ac:dyDescent="0.3">
      <c r="A1725" s="11" t="s">
        <v>21</v>
      </c>
      <c r="B1725" s="11">
        <v>1722</v>
      </c>
      <c r="C1725" s="11">
        <v>245</v>
      </c>
      <c r="D1725" s="15">
        <v>131</v>
      </c>
      <c r="E1725" s="30">
        <f t="shared" si="288"/>
        <v>36.388888888888886</v>
      </c>
      <c r="F1725" s="30">
        <f>SUM(E$3:E1725)</f>
        <v>21700.000000000018</v>
      </c>
      <c r="G1725" s="34">
        <f t="shared" si="297"/>
        <v>8.3333333333332538E-2</v>
      </c>
      <c r="H1725" s="34">
        <f t="shared" si="295"/>
        <v>-4.1666666666666269E-2</v>
      </c>
      <c r="I1725" s="35">
        <f>'Vehicle Data'!$C$8</f>
        <v>185.52672000000001</v>
      </c>
      <c r="J1725" s="35">
        <f>0.5*'Vehicle Data'!$C$4*'Vehicle Data'!$C$9*'Vehicle Data'!$C$6*(Calculations!E1725^2)</f>
        <v>666.18048611111089</v>
      </c>
      <c r="K1725" s="35">
        <f>'Vehicle Data'!$C$3*G1725</f>
        <v>131.33333333333209</v>
      </c>
      <c r="L1725" s="35">
        <f t="shared" si="289"/>
        <v>983.04053944444308</v>
      </c>
      <c r="M1725" s="22">
        <f t="shared" si="287"/>
        <v>35771.752963117229</v>
      </c>
      <c r="N1725" s="22">
        <f>SUM(M$3:M1725)</f>
        <v>10658472.33635525</v>
      </c>
      <c r="O1725" s="22">
        <f t="shared" si="290"/>
        <v>2.9606867600986808</v>
      </c>
      <c r="P1725" s="23">
        <f t="shared" si="291"/>
        <v>0</v>
      </c>
      <c r="Q1725" s="23">
        <f>SUMIF(P$3:P1725, "&lt;0")</f>
        <v>-2583597.1940107034</v>
      </c>
      <c r="R1725" s="23">
        <f t="shared" si="292"/>
        <v>0.71766588722519542</v>
      </c>
      <c r="S1725" s="20">
        <f t="shared" si="293"/>
        <v>35771.752963117229</v>
      </c>
      <c r="T1725" s="20">
        <f t="shared" si="294"/>
        <v>35.77175296311723</v>
      </c>
      <c r="U1725" s="20">
        <f>(0.5*'Vehicle Data'!$C$3*(E1725^2-E1724^2))/1000</f>
        <v>6.3623703703700585</v>
      </c>
      <c r="V1725" s="20">
        <f t="shared" si="296"/>
        <v>1.2505851851856207</v>
      </c>
      <c r="W1725" s="37">
        <f>SUM(V$3:V1725)/3600</f>
        <v>0.4092877674897113</v>
      </c>
      <c r="Y1725" s="3"/>
    </row>
    <row r="1726" spans="1:25" x14ac:dyDescent="0.3">
      <c r="A1726" s="11" t="s">
        <v>21</v>
      </c>
      <c r="B1726" s="11">
        <v>1723</v>
      </c>
      <c r="C1726" s="11">
        <v>246</v>
      </c>
      <c r="D1726" s="15">
        <v>131.19999999999999</v>
      </c>
      <c r="E1726" s="30">
        <f t="shared" si="288"/>
        <v>36.444444444444443</v>
      </c>
      <c r="F1726" s="30">
        <f>SUM(E$3:E1726)</f>
        <v>21736.444444444463</v>
      </c>
      <c r="G1726" s="34">
        <f t="shared" si="297"/>
        <v>4.1666666666668246E-2</v>
      </c>
      <c r="H1726" s="34">
        <f t="shared" si="295"/>
        <v>-4.1666666666666269E-2</v>
      </c>
      <c r="I1726" s="35">
        <f>'Vehicle Data'!$C$8</f>
        <v>185.52672000000001</v>
      </c>
      <c r="J1726" s="35">
        <f>0.5*'Vehicle Data'!$C$4*'Vehicle Data'!$C$9*'Vehicle Data'!$C$6*(Calculations!E1726^2)</f>
        <v>668.21617777777772</v>
      </c>
      <c r="K1726" s="35">
        <f>'Vehicle Data'!$C$3*G1726</f>
        <v>65.666666666669158</v>
      </c>
      <c r="L1726" s="35">
        <f t="shared" si="289"/>
        <v>919.4095644444468</v>
      </c>
      <c r="M1726" s="22">
        <f t="shared" si="287"/>
        <v>33507.370793086506</v>
      </c>
      <c r="N1726" s="22">
        <f>SUM(M$3:M1726)</f>
        <v>10691979.707148338</v>
      </c>
      <c r="O1726" s="22">
        <f t="shared" si="290"/>
        <v>2.9699943630967605</v>
      </c>
      <c r="P1726" s="23">
        <f t="shared" si="291"/>
        <v>0</v>
      </c>
      <c r="Q1726" s="23">
        <f>SUMIF(P$3:P1726, "&lt;0")</f>
        <v>-2583597.1940107034</v>
      </c>
      <c r="R1726" s="23">
        <f t="shared" si="292"/>
        <v>0.71766588722519542</v>
      </c>
      <c r="S1726" s="20">
        <f t="shared" si="293"/>
        <v>33507.370793086506</v>
      </c>
      <c r="T1726" s="20">
        <f t="shared" si="294"/>
        <v>33.507370793086508</v>
      </c>
      <c r="U1726" s="20">
        <f>(0.5*'Vehicle Data'!$C$3*(E1726^2-E1725^2))/1000</f>
        <v>3.1884814814816673</v>
      </c>
      <c r="V1726" s="20">
        <f t="shared" si="296"/>
        <v>2.5391111111107132</v>
      </c>
      <c r="W1726" s="37">
        <f>SUM(V$3:V1726)/3600</f>
        <v>0.40999307613168651</v>
      </c>
      <c r="Y1726" s="3"/>
    </row>
    <row r="1727" spans="1:25" x14ac:dyDescent="0.3">
      <c r="A1727" s="11" t="s">
        <v>21</v>
      </c>
      <c r="B1727" s="11">
        <v>1724</v>
      </c>
      <c r="C1727" s="11">
        <v>247</v>
      </c>
      <c r="D1727" s="15">
        <v>131.30000000000001</v>
      </c>
      <c r="E1727" s="30">
        <f t="shared" si="288"/>
        <v>36.472222222222221</v>
      </c>
      <c r="F1727" s="30">
        <f>SUM(E$3:E1727)</f>
        <v>21772.916666666686</v>
      </c>
      <c r="G1727" s="34">
        <f t="shared" si="297"/>
        <v>0</v>
      </c>
      <c r="H1727" s="34">
        <f t="shared" si="295"/>
        <v>-6.2500000000002373E-2</v>
      </c>
      <c r="I1727" s="35">
        <f>'Vehicle Data'!$C$8</f>
        <v>185.52672000000001</v>
      </c>
      <c r="J1727" s="35">
        <f>0.5*'Vehicle Data'!$C$4*'Vehicle Data'!$C$9*'Vehicle Data'!$C$6*(Calculations!E1727^2)</f>
        <v>669.23518819444439</v>
      </c>
      <c r="K1727" s="35">
        <f>'Vehicle Data'!$C$3*G1727</f>
        <v>0</v>
      </c>
      <c r="L1727" s="35">
        <f t="shared" si="289"/>
        <v>854.76190819444446</v>
      </c>
      <c r="M1727" s="22">
        <f t="shared" si="287"/>
        <v>0</v>
      </c>
      <c r="N1727" s="22">
        <f>SUM(M$3:M1727)</f>
        <v>10691979.707148338</v>
      </c>
      <c r="O1727" s="22">
        <f t="shared" si="290"/>
        <v>2.9699943630967605</v>
      </c>
      <c r="P1727" s="23">
        <f t="shared" si="291"/>
        <v>0</v>
      </c>
      <c r="Q1727" s="23">
        <f>SUMIF(P$3:P1727, "&lt;0")</f>
        <v>-2583597.1940107034</v>
      </c>
      <c r="R1727" s="23">
        <f t="shared" si="292"/>
        <v>0.71766588722519542</v>
      </c>
      <c r="S1727" s="20">
        <f t="shared" si="293"/>
        <v>0</v>
      </c>
      <c r="T1727" s="20">
        <f t="shared" si="294"/>
        <v>31.175066262758484</v>
      </c>
      <c r="U1727" s="20">
        <f>(0.5*'Vehicle Data'!$C$3*(E1727^2-E1726^2))/1000</f>
        <v>1.5960648148148813</v>
      </c>
      <c r="V1727" s="20">
        <f t="shared" si="296"/>
        <v>1.2739333333334288</v>
      </c>
      <c r="W1727" s="37">
        <f>SUM(V$3:V1727)/3600</f>
        <v>0.41034694650205689</v>
      </c>
      <c r="Y1727" s="3"/>
    </row>
    <row r="1728" spans="1:25" x14ac:dyDescent="0.3">
      <c r="A1728" s="11" t="s">
        <v>21</v>
      </c>
      <c r="B1728" s="11">
        <v>1725</v>
      </c>
      <c r="C1728" s="11">
        <v>248</v>
      </c>
      <c r="D1728" s="15">
        <v>131.19999999999999</v>
      </c>
      <c r="E1728" s="30">
        <f t="shared" si="288"/>
        <v>36.444444444444443</v>
      </c>
      <c r="F1728" s="30">
        <f>SUM(E$3:E1728)</f>
        <v>21809.361111111131</v>
      </c>
      <c r="G1728" s="34">
        <f t="shared" si="297"/>
        <v>-8.3333333333336493E-2</v>
      </c>
      <c r="H1728" s="34">
        <f t="shared" si="295"/>
        <v>-9.7222222222220642E-2</v>
      </c>
      <c r="I1728" s="35">
        <f>'Vehicle Data'!$C$8</f>
        <v>185.52672000000001</v>
      </c>
      <c r="J1728" s="35">
        <f>0.5*'Vehicle Data'!$C$4*'Vehicle Data'!$C$9*'Vehicle Data'!$C$6*(Calculations!E1728^2)</f>
        <v>668.21617777777772</v>
      </c>
      <c r="K1728" s="35">
        <f>'Vehicle Data'!$C$3*G1728</f>
        <v>-131.33333333333832</v>
      </c>
      <c r="L1728" s="35">
        <f t="shared" si="289"/>
        <v>722.40956444443941</v>
      </c>
      <c r="M1728" s="22">
        <f t="shared" si="287"/>
        <v>0</v>
      </c>
      <c r="N1728" s="22">
        <f>SUM(M$3:M1728)</f>
        <v>10691979.707148338</v>
      </c>
      <c r="O1728" s="22">
        <f t="shared" si="290"/>
        <v>2.9699943630967605</v>
      </c>
      <c r="P1728" s="23">
        <f t="shared" si="291"/>
        <v>26327.815237530678</v>
      </c>
      <c r="Q1728" s="23">
        <f>SUMIF(P$3:P1728, "&lt;0")</f>
        <v>-2583597.1940107034</v>
      </c>
      <c r="R1728" s="23">
        <f t="shared" si="292"/>
        <v>0.71766588722519542</v>
      </c>
      <c r="S1728" s="20">
        <f t="shared" si="293"/>
        <v>26327.815237530678</v>
      </c>
      <c r="T1728" s="20">
        <f t="shared" si="294"/>
        <v>26.327815237530679</v>
      </c>
      <c r="U1728" s="20">
        <f>(0.5*'Vehicle Data'!$C$3*(E1728^2-E1727^2))/1000</f>
        <v>-1.5960648148148813</v>
      </c>
      <c r="V1728" s="20">
        <f t="shared" si="296"/>
        <v>2.5537037037038104</v>
      </c>
      <c r="W1728" s="37">
        <f>SUM(V$3:V1728)/3600</f>
        <v>0.41105630864197462</v>
      </c>
      <c r="Y1728" s="3"/>
    </row>
    <row r="1729" spans="1:25" x14ac:dyDescent="0.3">
      <c r="A1729" s="11" t="s">
        <v>21</v>
      </c>
      <c r="B1729" s="11">
        <v>1726</v>
      </c>
      <c r="C1729" s="11">
        <v>249</v>
      </c>
      <c r="D1729" s="15">
        <v>130.69999999999999</v>
      </c>
      <c r="E1729" s="30">
        <f t="shared" si="288"/>
        <v>36.30555555555555</v>
      </c>
      <c r="F1729" s="30">
        <f>SUM(E$3:E1729)</f>
        <v>21845.666666666686</v>
      </c>
      <c r="G1729" s="34">
        <f t="shared" si="297"/>
        <v>-0.19444444444444128</v>
      </c>
      <c r="H1729" s="34">
        <f t="shared" si="295"/>
        <v>-0.1180555555555528</v>
      </c>
      <c r="I1729" s="35">
        <f>'Vehicle Data'!$C$8</f>
        <v>185.52672000000001</v>
      </c>
      <c r="J1729" s="35">
        <f>0.5*'Vehicle Data'!$C$4*'Vehicle Data'!$C$9*'Vehicle Data'!$C$6*(Calculations!E1729^2)</f>
        <v>663.13277152777755</v>
      </c>
      <c r="K1729" s="35">
        <f>'Vehicle Data'!$C$3*G1729</f>
        <v>-306.44444444443945</v>
      </c>
      <c r="L1729" s="35">
        <f t="shared" si="289"/>
        <v>542.21504708333816</v>
      </c>
      <c r="M1729" s="22">
        <f t="shared" si="287"/>
        <v>0</v>
      </c>
      <c r="N1729" s="22">
        <f>SUM(M$3:M1729)</f>
        <v>10691979.707148338</v>
      </c>
      <c r="O1729" s="22">
        <f t="shared" si="290"/>
        <v>2.9699943630967605</v>
      </c>
      <c r="P1729" s="23">
        <f t="shared" si="291"/>
        <v>19685.418514942303</v>
      </c>
      <c r="Q1729" s="23">
        <f>SUMIF(P$3:P1729, "&lt;0")</f>
        <v>-2583597.1940107034</v>
      </c>
      <c r="R1729" s="23">
        <f t="shared" si="292"/>
        <v>0.71766588722519542</v>
      </c>
      <c r="S1729" s="20">
        <f t="shared" si="293"/>
        <v>19685.418514942303</v>
      </c>
      <c r="T1729" s="20">
        <f t="shared" si="294"/>
        <v>19.685418514942302</v>
      </c>
      <c r="U1729" s="20">
        <f>(0.5*'Vehicle Data'!$C$3*(E1729^2-E1728^2))/1000</f>
        <v>-7.9620833333335721</v>
      </c>
      <c r="V1729" s="20">
        <f t="shared" si="296"/>
        <v>5.092814814814953</v>
      </c>
      <c r="W1729" s="37">
        <f>SUM(V$3:V1729)/3600</f>
        <v>0.41247097942386768</v>
      </c>
      <c r="Y1729" s="3"/>
    </row>
    <row r="1730" spans="1:25" x14ac:dyDescent="0.3">
      <c r="A1730" s="11" t="s">
        <v>21</v>
      </c>
      <c r="B1730" s="11">
        <v>1727</v>
      </c>
      <c r="C1730" s="11">
        <v>250</v>
      </c>
      <c r="D1730" s="15">
        <v>129.80000000000001</v>
      </c>
      <c r="E1730" s="30">
        <f t="shared" si="288"/>
        <v>36.055555555555557</v>
      </c>
      <c r="F1730" s="30">
        <f>SUM(E$3:E1730)</f>
        <v>21881.722222222241</v>
      </c>
      <c r="G1730" s="34">
        <f t="shared" si="297"/>
        <v>-0.31944444444444209</v>
      </c>
      <c r="H1730" s="34">
        <f t="shared" si="295"/>
        <v>-0.13194444444444681</v>
      </c>
      <c r="I1730" s="35">
        <f>'Vehicle Data'!$C$8</f>
        <v>185.52672000000001</v>
      </c>
      <c r="J1730" s="35">
        <f>0.5*'Vehicle Data'!$C$4*'Vehicle Data'!$C$9*'Vehicle Data'!$C$6*(Calculations!E1730^2)</f>
        <v>654.03155277777773</v>
      </c>
      <c r="K1730" s="35">
        <f>'Vehicle Data'!$C$3*G1730</f>
        <v>-503.44444444444071</v>
      </c>
      <c r="L1730" s="35">
        <f t="shared" si="289"/>
        <v>336.1138283333371</v>
      </c>
      <c r="M1730" s="22">
        <f t="shared" si="287"/>
        <v>0</v>
      </c>
      <c r="N1730" s="22">
        <f>SUM(M$3:M1730)</f>
        <v>10691979.707148338</v>
      </c>
      <c r="O1730" s="22">
        <f t="shared" si="290"/>
        <v>2.9699943630967605</v>
      </c>
      <c r="P1730" s="23">
        <f t="shared" si="291"/>
        <v>12118.770810463098</v>
      </c>
      <c r="Q1730" s="23">
        <f>SUMIF(P$3:P1730, "&lt;0")</f>
        <v>-2583597.1940107034</v>
      </c>
      <c r="R1730" s="23">
        <f t="shared" si="292"/>
        <v>0.71766588722519542</v>
      </c>
      <c r="S1730" s="20">
        <f t="shared" si="293"/>
        <v>12118.770810463098</v>
      </c>
      <c r="T1730" s="20">
        <f t="shared" si="294"/>
        <v>12.118770810463099</v>
      </c>
      <c r="U1730" s="20">
        <f>(0.5*'Vehicle Data'!$C$3*(E1730^2-E1729^2))/1000</f>
        <v>-14.25513888888857</v>
      </c>
      <c r="V1730" s="20">
        <f t="shared" si="296"/>
        <v>5.0344444444439986</v>
      </c>
      <c r="W1730" s="37">
        <f>SUM(V$3:V1730)/3600</f>
        <v>0.41386943621399103</v>
      </c>
      <c r="Y1730" s="3"/>
    </row>
    <row r="1731" spans="1:25" x14ac:dyDescent="0.3">
      <c r="A1731" s="11" t="s">
        <v>21</v>
      </c>
      <c r="B1731" s="11">
        <v>1728</v>
      </c>
      <c r="C1731" s="11">
        <v>251</v>
      </c>
      <c r="D1731" s="15">
        <v>128.4</v>
      </c>
      <c r="E1731" s="30">
        <f t="shared" si="288"/>
        <v>35.666666666666664</v>
      </c>
      <c r="F1731" s="30">
        <f>SUM(E$3:E1731)</f>
        <v>21917.388888888909</v>
      </c>
      <c r="G1731" s="34">
        <f t="shared" si="297"/>
        <v>-0.45833333333333492</v>
      </c>
      <c r="H1731" s="34">
        <f t="shared" si="295"/>
        <v>-0.13888888888889084</v>
      </c>
      <c r="I1731" s="35">
        <f>'Vehicle Data'!$C$8</f>
        <v>185.52672000000001</v>
      </c>
      <c r="J1731" s="35">
        <f>0.5*'Vehicle Data'!$C$4*'Vehicle Data'!$C$9*'Vehicle Data'!$C$6*(Calculations!E1731^2)</f>
        <v>639.99909999999988</v>
      </c>
      <c r="K1731" s="35">
        <f>'Vehicle Data'!$C$3*G1731</f>
        <v>-722.33333333333587</v>
      </c>
      <c r="L1731" s="35">
        <f t="shared" si="289"/>
        <v>103.19248666666397</v>
      </c>
      <c r="M1731" s="22">
        <f t="shared" ref="M1731:M1794" si="298">IF(G1731&gt;0,L1731*E1731,0)</f>
        <v>0</v>
      </c>
      <c r="N1731" s="22">
        <f>SUM(M$3:M1731)</f>
        <v>10691979.707148338</v>
      </c>
      <c r="O1731" s="22">
        <f t="shared" si="290"/>
        <v>2.9699943630967605</v>
      </c>
      <c r="P1731" s="23">
        <f t="shared" si="291"/>
        <v>3680.5320244443478</v>
      </c>
      <c r="Q1731" s="23">
        <f>SUMIF(P$3:P1731, "&lt;0")</f>
        <v>-2583597.1940107034</v>
      </c>
      <c r="R1731" s="23">
        <f t="shared" si="292"/>
        <v>0.71766588722519542</v>
      </c>
      <c r="S1731" s="20">
        <f t="shared" si="293"/>
        <v>3680.5320244443478</v>
      </c>
      <c r="T1731" s="20">
        <f t="shared" si="294"/>
        <v>3.6805320244443478</v>
      </c>
      <c r="U1731" s="20">
        <f>(0.5*'Vehicle Data'!$C$3*(E1731^2-E1730^2))/1000</f>
        <v>-21.978876543210099</v>
      </c>
      <c r="V1731" s="20">
        <f t="shared" si="296"/>
        <v>6.1789901234572229</v>
      </c>
      <c r="W1731" s="37">
        <f>SUM(V$3:V1731)/3600</f>
        <v>0.41558582235939584</v>
      </c>
      <c r="Y1731" s="3"/>
    </row>
    <row r="1732" spans="1:25" x14ac:dyDescent="0.3">
      <c r="A1732" s="11" t="s">
        <v>21</v>
      </c>
      <c r="B1732" s="11">
        <v>1729</v>
      </c>
      <c r="C1732" s="11">
        <v>252</v>
      </c>
      <c r="D1732" s="15">
        <v>126.5</v>
      </c>
      <c r="E1732" s="30">
        <f t="shared" ref="E1732:E1795" si="299">D1732/3.6</f>
        <v>35.138888888888886</v>
      </c>
      <c r="F1732" s="30">
        <f>SUM(E$3:E1732)</f>
        <v>21952.527777777799</v>
      </c>
      <c r="G1732" s="34">
        <f t="shared" si="297"/>
        <v>-0.59722222222222376</v>
      </c>
      <c r="H1732" s="34">
        <f t="shared" si="295"/>
        <v>-0.11111111111111072</v>
      </c>
      <c r="I1732" s="35">
        <f>'Vehicle Data'!$C$8</f>
        <v>185.52672000000001</v>
      </c>
      <c r="J1732" s="35">
        <f>0.5*'Vehicle Data'!$C$4*'Vehicle Data'!$C$9*'Vehicle Data'!$C$6*(Calculations!E1732^2)</f>
        <v>621.19845486111092</v>
      </c>
      <c r="K1732" s="35">
        <f>'Vehicle Data'!$C$3*G1732</f>
        <v>-941.22222222222467</v>
      </c>
      <c r="L1732" s="35">
        <f t="shared" ref="L1732:L1795" si="300">SUM(I1732:K1732)</f>
        <v>-134.4970473611138</v>
      </c>
      <c r="M1732" s="22">
        <f t="shared" si="298"/>
        <v>0</v>
      </c>
      <c r="N1732" s="22">
        <f>SUM(M$3:M1732)</f>
        <v>10691979.707148338</v>
      </c>
      <c r="O1732" s="22">
        <f t="shared" ref="O1732:O1795" si="301">N1732/3600000</f>
        <v>2.9699943630967605</v>
      </c>
      <c r="P1732" s="23">
        <f t="shared" ref="P1732:P1795" si="302">IF(G1732&lt;0,E1732*L1732,0)</f>
        <v>-4726.0768031058042</v>
      </c>
      <c r="Q1732" s="23">
        <f>SUMIF(P$3:P1732, "&lt;0")</f>
        <v>-2588323.2708138092</v>
      </c>
      <c r="R1732" s="23">
        <f t="shared" ref="R1732:R1795" si="303">Q1732/3600000*-1</f>
        <v>0.71897868633716921</v>
      </c>
      <c r="S1732" s="20">
        <f t="shared" ref="S1732:S1795" si="304">IF(M1732&gt;0,M1732,P1732)</f>
        <v>-4726.0768031058042</v>
      </c>
      <c r="T1732" s="20">
        <f t="shared" ref="T1732:T1795" si="305">L1732*E1732/1000</f>
        <v>-4.726076803105804</v>
      </c>
      <c r="U1732" s="20">
        <f>(0.5*'Vehicle Data'!$C$3*(E1732^2-E1731^2))/1000</f>
        <v>-29.447243827160495</v>
      </c>
      <c r="V1732" s="20">
        <f t="shared" si="296"/>
        <v>5.9746938271603174</v>
      </c>
      <c r="W1732" s="37">
        <f>SUM(V$3:V1732)/3600</f>
        <v>0.41724545953360703</v>
      </c>
      <c r="Y1732" s="3"/>
    </row>
    <row r="1733" spans="1:25" x14ac:dyDescent="0.3">
      <c r="A1733" s="11" t="s">
        <v>21</v>
      </c>
      <c r="B1733" s="11">
        <v>1730</v>
      </c>
      <c r="C1733" s="11">
        <v>253</v>
      </c>
      <c r="D1733" s="15">
        <v>124.1</v>
      </c>
      <c r="E1733" s="30">
        <f t="shared" si="299"/>
        <v>34.472222222222221</v>
      </c>
      <c r="F1733" s="30">
        <f>SUM(E$3:E1733)</f>
        <v>21987.000000000022</v>
      </c>
      <c r="G1733" s="34">
        <f t="shared" si="297"/>
        <v>-0.68055555555555636</v>
      </c>
      <c r="H1733" s="34">
        <f t="shared" ref="H1733:H1796" si="306">($G1734-$G1732)/2</f>
        <v>-5.5555555555554359E-2</v>
      </c>
      <c r="I1733" s="35">
        <f>'Vehicle Data'!$C$8</f>
        <v>185.52672000000001</v>
      </c>
      <c r="J1733" s="35">
        <f>0.5*'Vehicle Data'!$C$4*'Vehicle Data'!$C$9*'Vehicle Data'!$C$6*(Calculations!E1733^2)</f>
        <v>597.85088819444445</v>
      </c>
      <c r="K1733" s="35">
        <f>'Vehicle Data'!$C$3*G1733</f>
        <v>-1072.5555555555568</v>
      </c>
      <c r="L1733" s="35">
        <f t="shared" si="300"/>
        <v>-289.17794736111227</v>
      </c>
      <c r="M1733" s="22">
        <f t="shared" si="298"/>
        <v>0</v>
      </c>
      <c r="N1733" s="22">
        <f>SUM(M$3:M1733)</f>
        <v>10691979.707148338</v>
      </c>
      <c r="O1733" s="22">
        <f t="shared" si="301"/>
        <v>2.9699943630967605</v>
      </c>
      <c r="P1733" s="23">
        <f t="shared" si="302"/>
        <v>-9968.6064631983427</v>
      </c>
      <c r="Q1733" s="23">
        <f>SUMIF(P$3:P1733, "&lt;0")</f>
        <v>-2598291.8772770078</v>
      </c>
      <c r="R1733" s="23">
        <f t="shared" si="303"/>
        <v>0.72174774368805772</v>
      </c>
      <c r="S1733" s="20">
        <f t="shared" si="304"/>
        <v>-9968.6064631983427</v>
      </c>
      <c r="T1733" s="20">
        <f t="shared" si="305"/>
        <v>-9.9686064631983431</v>
      </c>
      <c r="U1733" s="20">
        <f>(0.5*'Vehicle Data'!$C$3*(E1733^2-E1732^2))/1000</f>
        <v>-36.56903703703685</v>
      </c>
      <c r="V1733" s="20">
        <f t="shared" ref="V1733:V1796" si="307">IF(U1732-U1733&gt;0,(U1732-U1733)*0.8,0)</f>
        <v>5.6974345679010838</v>
      </c>
      <c r="W1733" s="37">
        <f>SUM(V$3:V1733)/3600</f>
        <v>0.41882808024691287</v>
      </c>
      <c r="Y1733" s="3"/>
    </row>
    <row r="1734" spans="1:25" x14ac:dyDescent="0.3">
      <c r="A1734" s="11" t="s">
        <v>21</v>
      </c>
      <c r="B1734" s="11">
        <v>1731</v>
      </c>
      <c r="C1734" s="11">
        <v>254</v>
      </c>
      <c r="D1734" s="15">
        <v>121.6</v>
      </c>
      <c r="E1734" s="30">
        <f t="shared" si="299"/>
        <v>33.777777777777779</v>
      </c>
      <c r="F1734" s="30">
        <f>SUM(E$3:E1734)</f>
        <v>22020.777777777799</v>
      </c>
      <c r="G1734" s="34">
        <f t="shared" ref="G1734:G1797" si="308">($D1735-$D1733)/2/3.6</f>
        <v>-0.70833333333333248</v>
      </c>
      <c r="H1734" s="34">
        <f t="shared" si="306"/>
        <v>-1.3888888888888062E-2</v>
      </c>
      <c r="I1734" s="35">
        <f>'Vehicle Data'!$C$8</f>
        <v>185.52672000000001</v>
      </c>
      <c r="J1734" s="35">
        <f>0.5*'Vehicle Data'!$C$4*'Vehicle Data'!$C$9*'Vehicle Data'!$C$6*(Calculations!E1734^2)</f>
        <v>574.00604444444446</v>
      </c>
      <c r="K1734" s="35">
        <f>'Vehicle Data'!$C$3*G1734</f>
        <v>-1116.3333333333319</v>
      </c>
      <c r="L1734" s="35">
        <f t="shared" si="300"/>
        <v>-356.80056888888748</v>
      </c>
      <c r="M1734" s="22">
        <f t="shared" si="298"/>
        <v>0</v>
      </c>
      <c r="N1734" s="22">
        <f>SUM(M$3:M1734)</f>
        <v>10691979.707148338</v>
      </c>
      <c r="O1734" s="22">
        <f t="shared" si="301"/>
        <v>2.9699943630967605</v>
      </c>
      <c r="P1734" s="23">
        <f t="shared" si="302"/>
        <v>-12051.930326913533</v>
      </c>
      <c r="Q1734" s="23">
        <f>SUMIF(P$3:P1734, "&lt;0")</f>
        <v>-2610343.8076039213</v>
      </c>
      <c r="R1734" s="23">
        <f t="shared" si="303"/>
        <v>0.72509550211220031</v>
      </c>
      <c r="S1734" s="20">
        <f t="shared" si="304"/>
        <v>-12051.930326913533</v>
      </c>
      <c r="T1734" s="20">
        <f t="shared" si="305"/>
        <v>-12.051930326913533</v>
      </c>
      <c r="U1734" s="20">
        <f>(0.5*'Vehicle Data'!$C$3*(E1734^2-E1733^2))/1000</f>
        <v>-37.347916666666606</v>
      </c>
      <c r="V1734" s="20">
        <f t="shared" si="307"/>
        <v>0.62310370370380497</v>
      </c>
      <c r="W1734" s="37">
        <f>SUM(V$3:V1734)/3600</f>
        <v>0.41900116460905285</v>
      </c>
      <c r="Y1734" s="3"/>
    </row>
    <row r="1735" spans="1:25" x14ac:dyDescent="0.3">
      <c r="A1735" s="11" t="s">
        <v>21</v>
      </c>
      <c r="B1735" s="11">
        <v>1732</v>
      </c>
      <c r="C1735" s="11">
        <v>255</v>
      </c>
      <c r="D1735" s="15">
        <v>119</v>
      </c>
      <c r="E1735" s="30">
        <f t="shared" si="299"/>
        <v>33.055555555555557</v>
      </c>
      <c r="F1735" s="30">
        <f>SUM(E$3:E1735)</f>
        <v>22053.833333333354</v>
      </c>
      <c r="G1735" s="34">
        <f t="shared" si="308"/>
        <v>-0.70833333333333248</v>
      </c>
      <c r="H1735" s="34">
        <f t="shared" si="306"/>
        <v>1.3888888888888062E-2</v>
      </c>
      <c r="I1735" s="35">
        <f>'Vehicle Data'!$C$8</f>
        <v>185.52672000000001</v>
      </c>
      <c r="J1735" s="35">
        <f>0.5*'Vehicle Data'!$C$4*'Vehicle Data'!$C$9*'Vehicle Data'!$C$6*(Calculations!E1735^2)</f>
        <v>549.72215277777786</v>
      </c>
      <c r="K1735" s="35">
        <f>'Vehicle Data'!$C$3*G1735</f>
        <v>-1116.3333333333319</v>
      </c>
      <c r="L1735" s="35">
        <f t="shared" si="300"/>
        <v>-381.08446055555396</v>
      </c>
      <c r="M1735" s="22">
        <f t="shared" si="298"/>
        <v>0</v>
      </c>
      <c r="N1735" s="22">
        <f>SUM(M$3:M1735)</f>
        <v>10691979.707148338</v>
      </c>
      <c r="O1735" s="22">
        <f t="shared" si="301"/>
        <v>2.9699943630967605</v>
      </c>
      <c r="P1735" s="23">
        <f t="shared" si="302"/>
        <v>-12596.958557253034</v>
      </c>
      <c r="Q1735" s="23">
        <f>SUMIF(P$3:P1735, "&lt;0")</f>
        <v>-2622940.7661611745</v>
      </c>
      <c r="R1735" s="23">
        <f t="shared" si="303"/>
        <v>0.72859465726699291</v>
      </c>
      <c r="S1735" s="20">
        <f t="shared" si="304"/>
        <v>-12596.958557253034</v>
      </c>
      <c r="T1735" s="20">
        <f t="shared" si="305"/>
        <v>-12.596958557253034</v>
      </c>
      <c r="U1735" s="20">
        <f>(0.5*'Vehicle Data'!$C$3*(E1735^2-E1734^2))/1000</f>
        <v>-38.035592592592565</v>
      </c>
      <c r="V1735" s="20">
        <f t="shared" si="307"/>
        <v>0.55014074074076691</v>
      </c>
      <c r="W1735" s="37">
        <f>SUM(V$3:V1735)/3600</f>
        <v>0.41915398148148086</v>
      </c>
      <c r="Y1735" s="3"/>
    </row>
    <row r="1736" spans="1:25" x14ac:dyDescent="0.3">
      <c r="A1736" s="11" t="s">
        <v>21</v>
      </c>
      <c r="B1736" s="11">
        <v>1733</v>
      </c>
      <c r="C1736" s="11">
        <v>256</v>
      </c>
      <c r="D1736" s="15">
        <v>116.5</v>
      </c>
      <c r="E1736" s="30">
        <f t="shared" si="299"/>
        <v>32.361111111111107</v>
      </c>
      <c r="F1736" s="30">
        <f>SUM(E$3:E1736)</f>
        <v>22086.194444444463</v>
      </c>
      <c r="G1736" s="34">
        <f t="shared" si="308"/>
        <v>-0.68055555555555636</v>
      </c>
      <c r="H1736" s="34">
        <f t="shared" si="306"/>
        <v>2.7777777777777179E-2</v>
      </c>
      <c r="I1736" s="35">
        <f>'Vehicle Data'!$C$8</f>
        <v>185.52672000000001</v>
      </c>
      <c r="J1736" s="35">
        <f>0.5*'Vehicle Data'!$C$4*'Vehicle Data'!$C$9*'Vehicle Data'!$C$6*(Calculations!E1736^2)</f>
        <v>526.86720486111096</v>
      </c>
      <c r="K1736" s="35">
        <f>'Vehicle Data'!$C$3*G1736</f>
        <v>-1072.5555555555568</v>
      </c>
      <c r="L1736" s="35">
        <f t="shared" si="300"/>
        <v>-360.16163069444588</v>
      </c>
      <c r="M1736" s="22">
        <f t="shared" si="298"/>
        <v>0</v>
      </c>
      <c r="N1736" s="22">
        <f>SUM(M$3:M1736)</f>
        <v>10691979.707148338</v>
      </c>
      <c r="O1736" s="22">
        <f t="shared" si="301"/>
        <v>2.9699943630967605</v>
      </c>
      <c r="P1736" s="23">
        <f t="shared" si="302"/>
        <v>-11655.230548861928</v>
      </c>
      <c r="Q1736" s="23">
        <f>SUMIF(P$3:P1736, "&lt;0")</f>
        <v>-2634595.9967100364</v>
      </c>
      <c r="R1736" s="23">
        <f t="shared" si="303"/>
        <v>0.73183222130834347</v>
      </c>
      <c r="S1736" s="20">
        <f t="shared" si="304"/>
        <v>-11655.230548861928</v>
      </c>
      <c r="T1736" s="20">
        <f t="shared" si="305"/>
        <v>-11.655230548861928</v>
      </c>
      <c r="U1736" s="20">
        <f>(0.5*'Vehicle Data'!$C$3*(E1736^2-E1735^2))/1000</f>
        <v>-35.797453703703994</v>
      </c>
      <c r="V1736" s="20">
        <f t="shared" si="307"/>
        <v>0</v>
      </c>
      <c r="W1736" s="37">
        <f>SUM(V$3:V1736)/3600</f>
        <v>0.41915398148148086</v>
      </c>
      <c r="Y1736" s="3"/>
    </row>
    <row r="1737" spans="1:25" x14ac:dyDescent="0.3">
      <c r="A1737" s="11" t="s">
        <v>21</v>
      </c>
      <c r="B1737" s="11">
        <v>1734</v>
      </c>
      <c r="C1737" s="11">
        <v>257</v>
      </c>
      <c r="D1737" s="15">
        <v>114.1</v>
      </c>
      <c r="E1737" s="30">
        <f t="shared" si="299"/>
        <v>31.694444444444443</v>
      </c>
      <c r="F1737" s="30">
        <f>SUM(E$3:E1737)</f>
        <v>22117.888888888909</v>
      </c>
      <c r="G1737" s="34">
        <f t="shared" si="308"/>
        <v>-0.65277777777777812</v>
      </c>
      <c r="H1737" s="34">
        <f t="shared" si="306"/>
        <v>2.0833333333334147E-2</v>
      </c>
      <c r="I1737" s="35">
        <f>'Vehicle Data'!$C$8</f>
        <v>185.52672000000001</v>
      </c>
      <c r="J1737" s="35">
        <f>0.5*'Vehicle Data'!$C$4*'Vehicle Data'!$C$9*'Vehicle Data'!$C$6*(Calculations!E1737^2)</f>
        <v>505.38297152777773</v>
      </c>
      <c r="K1737" s="35">
        <f>'Vehicle Data'!$C$3*G1737</f>
        <v>-1028.7777777777783</v>
      </c>
      <c r="L1737" s="35">
        <f t="shared" si="300"/>
        <v>-337.86808625000049</v>
      </c>
      <c r="M1737" s="22">
        <f t="shared" si="298"/>
        <v>0</v>
      </c>
      <c r="N1737" s="22">
        <f>SUM(M$3:M1737)</f>
        <v>10691979.707148338</v>
      </c>
      <c r="O1737" s="22">
        <f t="shared" si="301"/>
        <v>2.9699943630967605</v>
      </c>
      <c r="P1737" s="23">
        <f t="shared" si="302"/>
        <v>-10708.541289201405</v>
      </c>
      <c r="Q1737" s="23">
        <f>SUMIF(P$3:P1737, "&lt;0")</f>
        <v>-2645304.5379992379</v>
      </c>
      <c r="R1737" s="23">
        <f t="shared" si="303"/>
        <v>0.73480681611089937</v>
      </c>
      <c r="S1737" s="20">
        <f t="shared" si="304"/>
        <v>-10708.541289201405</v>
      </c>
      <c r="T1737" s="20">
        <f t="shared" si="305"/>
        <v>-10.708541289201404</v>
      </c>
      <c r="U1737" s="20">
        <f>(0.5*'Vehicle Data'!$C$3*(E1737^2-E1736^2))/1000</f>
        <v>-33.650518518518425</v>
      </c>
      <c r="V1737" s="20">
        <f t="shared" si="307"/>
        <v>0</v>
      </c>
      <c r="W1737" s="37">
        <f>SUM(V$3:V1737)/3600</f>
        <v>0.41915398148148086</v>
      </c>
      <c r="Y1737" s="3"/>
    </row>
    <row r="1738" spans="1:25" x14ac:dyDescent="0.3">
      <c r="A1738" s="11" t="s">
        <v>21</v>
      </c>
      <c r="B1738" s="11">
        <v>1735</v>
      </c>
      <c r="C1738" s="11">
        <v>258</v>
      </c>
      <c r="D1738" s="15">
        <v>111.8</v>
      </c>
      <c r="E1738" s="30">
        <f t="shared" si="299"/>
        <v>31.055555555555554</v>
      </c>
      <c r="F1738" s="30">
        <f>SUM(E$3:E1738)</f>
        <v>22148.944444444463</v>
      </c>
      <c r="G1738" s="34">
        <f t="shared" si="308"/>
        <v>-0.63888888888888806</v>
      </c>
      <c r="H1738" s="34">
        <f t="shared" si="306"/>
        <v>0</v>
      </c>
      <c r="I1738" s="35">
        <f>'Vehicle Data'!$C$8</f>
        <v>185.52672000000001</v>
      </c>
      <c r="J1738" s="35">
        <f>0.5*'Vehicle Data'!$C$4*'Vehicle Data'!$C$9*'Vehicle Data'!$C$6*(Calculations!E1738^2)</f>
        <v>485.21355277777775</v>
      </c>
      <c r="K1738" s="35">
        <f>'Vehicle Data'!$C$3*G1738</f>
        <v>-1006.8888888888875</v>
      </c>
      <c r="L1738" s="35">
        <f t="shared" si="300"/>
        <v>-336.14861611110973</v>
      </c>
      <c r="M1738" s="22">
        <f t="shared" si="298"/>
        <v>0</v>
      </c>
      <c r="N1738" s="22">
        <f>SUM(M$3:M1738)</f>
        <v>10691979.707148338</v>
      </c>
      <c r="O1738" s="22">
        <f t="shared" si="301"/>
        <v>2.9699943630967605</v>
      </c>
      <c r="P1738" s="23">
        <f t="shared" si="302"/>
        <v>-10439.282022561685</v>
      </c>
      <c r="Q1738" s="23">
        <f>SUMIF(P$3:P1738, "&lt;0")</f>
        <v>-2655743.8200217998</v>
      </c>
      <c r="R1738" s="23">
        <f t="shared" si="303"/>
        <v>0.73770661667272219</v>
      </c>
      <c r="S1738" s="20">
        <f t="shared" si="304"/>
        <v>-10439.282022561685</v>
      </c>
      <c r="T1738" s="20">
        <f t="shared" si="305"/>
        <v>-10.439282022561684</v>
      </c>
      <c r="U1738" s="20">
        <f>(0.5*'Vehicle Data'!$C$3*(E1738^2-E1737^2))/1000</f>
        <v>-31.591138888888839</v>
      </c>
      <c r="V1738" s="20">
        <f t="shared" si="307"/>
        <v>0</v>
      </c>
      <c r="W1738" s="37">
        <f>SUM(V$3:V1738)/3600</f>
        <v>0.41915398148148086</v>
      </c>
      <c r="Y1738" s="3"/>
    </row>
    <row r="1739" spans="1:25" x14ac:dyDescent="0.3">
      <c r="A1739" s="11" t="s">
        <v>21</v>
      </c>
      <c r="B1739" s="11">
        <v>1736</v>
      </c>
      <c r="C1739" s="11">
        <v>259</v>
      </c>
      <c r="D1739" s="15">
        <v>109.5</v>
      </c>
      <c r="E1739" s="30">
        <f t="shared" si="299"/>
        <v>30.416666666666664</v>
      </c>
      <c r="F1739" s="30">
        <f>SUM(E$3:E1739)</f>
        <v>22179.361111111131</v>
      </c>
      <c r="G1739" s="34">
        <f t="shared" si="308"/>
        <v>-0.65277777777777812</v>
      </c>
      <c r="H1739" s="34">
        <f t="shared" si="306"/>
        <v>-6.9444444444450304E-3</v>
      </c>
      <c r="I1739" s="35">
        <f>'Vehicle Data'!$C$8</f>
        <v>185.52672000000001</v>
      </c>
      <c r="J1739" s="35">
        <f>0.5*'Vehicle Data'!$C$4*'Vehicle Data'!$C$9*'Vehicle Data'!$C$6*(Calculations!E1739^2)</f>
        <v>465.4548437499999</v>
      </c>
      <c r="K1739" s="35">
        <f>'Vehicle Data'!$C$3*G1739</f>
        <v>-1028.7777777777783</v>
      </c>
      <c r="L1739" s="35">
        <f t="shared" si="300"/>
        <v>-377.79621402777843</v>
      </c>
      <c r="M1739" s="22">
        <f t="shared" si="298"/>
        <v>0</v>
      </c>
      <c r="N1739" s="22">
        <f>SUM(M$3:M1739)</f>
        <v>10691979.707148338</v>
      </c>
      <c r="O1739" s="22">
        <f t="shared" si="301"/>
        <v>2.9699943630967605</v>
      </c>
      <c r="P1739" s="23">
        <f t="shared" si="302"/>
        <v>-11491.301510011594</v>
      </c>
      <c r="Q1739" s="23">
        <f>SUMIF(P$3:P1739, "&lt;0")</f>
        <v>-2667235.1215318115</v>
      </c>
      <c r="R1739" s="23">
        <f t="shared" si="303"/>
        <v>0.74089864486994761</v>
      </c>
      <c r="S1739" s="20">
        <f t="shared" si="304"/>
        <v>-11491.301510011594</v>
      </c>
      <c r="T1739" s="20">
        <f t="shared" si="305"/>
        <v>-11.491301510011594</v>
      </c>
      <c r="U1739" s="20">
        <f>(0.5*'Vehicle Data'!$C$3*(E1739^2-E1738^2))/1000</f>
        <v>-30.947848765432155</v>
      </c>
      <c r="V1739" s="20">
        <f t="shared" si="307"/>
        <v>0</v>
      </c>
      <c r="W1739" s="37">
        <f>SUM(V$3:V1739)/3600</f>
        <v>0.41915398148148086</v>
      </c>
      <c r="Y1739" s="3"/>
    </row>
    <row r="1740" spans="1:25" x14ac:dyDescent="0.3">
      <c r="A1740" s="11" t="s">
        <v>21</v>
      </c>
      <c r="B1740" s="11">
        <v>1737</v>
      </c>
      <c r="C1740" s="11">
        <v>260</v>
      </c>
      <c r="D1740" s="15">
        <v>107.1</v>
      </c>
      <c r="E1740" s="30">
        <f t="shared" si="299"/>
        <v>29.749999999999996</v>
      </c>
      <c r="F1740" s="30">
        <f>SUM(E$3:E1740)</f>
        <v>22209.111111111131</v>
      </c>
      <c r="G1740" s="34">
        <f t="shared" si="308"/>
        <v>-0.65277777777777812</v>
      </c>
      <c r="H1740" s="34">
        <f t="shared" si="306"/>
        <v>6.9444444444450304E-3</v>
      </c>
      <c r="I1740" s="35">
        <f>'Vehicle Data'!$C$8</f>
        <v>185.52672000000001</v>
      </c>
      <c r="J1740" s="35">
        <f>0.5*'Vehicle Data'!$C$4*'Vehicle Data'!$C$9*'Vehicle Data'!$C$6*(Calculations!E1740^2)</f>
        <v>445.27494374999986</v>
      </c>
      <c r="K1740" s="35">
        <f>'Vehicle Data'!$C$3*G1740</f>
        <v>-1028.7777777777783</v>
      </c>
      <c r="L1740" s="35">
        <f t="shared" si="300"/>
        <v>-397.97611402777841</v>
      </c>
      <c r="M1740" s="22">
        <f t="shared" si="298"/>
        <v>0</v>
      </c>
      <c r="N1740" s="22">
        <f>SUM(M$3:M1740)</f>
        <v>10691979.707148338</v>
      </c>
      <c r="O1740" s="22">
        <f t="shared" si="301"/>
        <v>2.9699943630967605</v>
      </c>
      <c r="P1740" s="23">
        <f t="shared" si="302"/>
        <v>-11839.789392326406</v>
      </c>
      <c r="Q1740" s="23">
        <f>SUMIF(P$3:P1740, "&lt;0")</f>
        <v>-2679074.910924138</v>
      </c>
      <c r="R1740" s="23">
        <f t="shared" si="303"/>
        <v>0.74418747525670503</v>
      </c>
      <c r="S1740" s="20">
        <f t="shared" si="304"/>
        <v>-11839.789392326406</v>
      </c>
      <c r="T1740" s="20">
        <f t="shared" si="305"/>
        <v>-11.839789392326406</v>
      </c>
      <c r="U1740" s="20">
        <f>(0.5*'Vehicle Data'!$C$3*(E1740^2-E1739^2))/1000</f>
        <v>-31.607555555555624</v>
      </c>
      <c r="V1740" s="20">
        <f t="shared" si="307"/>
        <v>0.52776543209877502</v>
      </c>
      <c r="W1740" s="37">
        <f>SUM(V$3:V1740)/3600</f>
        <v>0.41930058299039719</v>
      </c>
      <c r="Y1740" s="3"/>
    </row>
    <row r="1741" spans="1:25" x14ac:dyDescent="0.3">
      <c r="A1741" s="11" t="s">
        <v>21</v>
      </c>
      <c r="B1741" s="11">
        <v>1738</v>
      </c>
      <c r="C1741" s="11">
        <v>261</v>
      </c>
      <c r="D1741" s="15">
        <v>104.8</v>
      </c>
      <c r="E1741" s="30">
        <f t="shared" si="299"/>
        <v>29.111111111111111</v>
      </c>
      <c r="F1741" s="30">
        <f>SUM(E$3:E1741)</f>
        <v>22238.222222222241</v>
      </c>
      <c r="G1741" s="34">
        <f t="shared" si="308"/>
        <v>-0.63888888888888806</v>
      </c>
      <c r="H1741" s="34">
        <f t="shared" si="306"/>
        <v>2.0833333333334092E-2</v>
      </c>
      <c r="I1741" s="35">
        <f>'Vehicle Data'!$C$8</f>
        <v>185.52672000000001</v>
      </c>
      <c r="J1741" s="35">
        <f>0.5*'Vehicle Data'!$C$4*'Vehicle Data'!$C$9*'Vehicle Data'!$C$6*(Calculations!E1741^2)</f>
        <v>426.35551111111113</v>
      </c>
      <c r="K1741" s="35">
        <f>'Vehicle Data'!$C$3*G1741</f>
        <v>-1006.8888888888875</v>
      </c>
      <c r="L1741" s="35">
        <f t="shared" si="300"/>
        <v>-395.00665777777635</v>
      </c>
      <c r="M1741" s="22">
        <f t="shared" si="298"/>
        <v>0</v>
      </c>
      <c r="N1741" s="22">
        <f>SUM(M$3:M1741)</f>
        <v>10691979.707148338</v>
      </c>
      <c r="O1741" s="22">
        <f t="shared" si="301"/>
        <v>2.9699943630967605</v>
      </c>
      <c r="P1741" s="23">
        <f t="shared" si="302"/>
        <v>-11499.08270419749</v>
      </c>
      <c r="Q1741" s="23">
        <f>SUMIF(P$3:P1741, "&lt;0")</f>
        <v>-2690573.9936283357</v>
      </c>
      <c r="R1741" s="23">
        <f t="shared" si="303"/>
        <v>0.74738166489675995</v>
      </c>
      <c r="S1741" s="20">
        <f t="shared" si="304"/>
        <v>-11499.08270419749</v>
      </c>
      <c r="T1741" s="20">
        <f t="shared" si="305"/>
        <v>-11.499082704197489</v>
      </c>
      <c r="U1741" s="20">
        <f>(0.5*'Vehicle Data'!$C$3*(E1741^2-E1740^2))/1000</f>
        <v>-29.633299382715855</v>
      </c>
      <c r="V1741" s="20">
        <f t="shared" si="307"/>
        <v>0</v>
      </c>
      <c r="W1741" s="37">
        <f>SUM(V$3:V1741)/3600</f>
        <v>0.41930058299039719</v>
      </c>
      <c r="Y1741" s="3"/>
    </row>
    <row r="1742" spans="1:25" x14ac:dyDescent="0.3">
      <c r="A1742" s="11" t="s">
        <v>21</v>
      </c>
      <c r="B1742" s="11">
        <v>1739</v>
      </c>
      <c r="C1742" s="11">
        <v>262</v>
      </c>
      <c r="D1742" s="15">
        <v>102.5</v>
      </c>
      <c r="E1742" s="30">
        <f t="shared" si="299"/>
        <v>28.472222222222221</v>
      </c>
      <c r="F1742" s="30">
        <f>SUM(E$3:E1742)</f>
        <v>22266.694444444463</v>
      </c>
      <c r="G1742" s="34">
        <f t="shared" si="308"/>
        <v>-0.61111111111110994</v>
      </c>
      <c r="H1742" s="34">
        <f t="shared" si="306"/>
        <v>4.8611111111110328E-2</v>
      </c>
      <c r="I1742" s="35">
        <f>'Vehicle Data'!$C$8</f>
        <v>185.52672000000001</v>
      </c>
      <c r="J1742" s="35">
        <f>0.5*'Vehicle Data'!$C$4*'Vehicle Data'!$C$9*'Vehicle Data'!$C$6*(Calculations!E1742^2)</f>
        <v>407.8467881944444</v>
      </c>
      <c r="K1742" s="35">
        <f>'Vehicle Data'!$C$3*G1742</f>
        <v>-963.11111111110927</v>
      </c>
      <c r="L1742" s="35">
        <f t="shared" si="300"/>
        <v>-369.73760291666486</v>
      </c>
      <c r="M1742" s="22">
        <f t="shared" si="298"/>
        <v>0</v>
      </c>
      <c r="N1742" s="22">
        <f>SUM(M$3:M1742)</f>
        <v>10691979.707148338</v>
      </c>
      <c r="O1742" s="22">
        <f t="shared" si="301"/>
        <v>2.9699943630967605</v>
      </c>
      <c r="P1742" s="23">
        <f t="shared" si="302"/>
        <v>-10527.25119415504</v>
      </c>
      <c r="Q1742" s="23">
        <f>SUMIF(P$3:P1742, "&lt;0")</f>
        <v>-2701101.2448224905</v>
      </c>
      <c r="R1742" s="23">
        <f t="shared" si="303"/>
        <v>0.75030590133958064</v>
      </c>
      <c r="S1742" s="20">
        <f t="shared" si="304"/>
        <v>-10527.25119415504</v>
      </c>
      <c r="T1742" s="20">
        <f t="shared" si="305"/>
        <v>-10.52725119415504</v>
      </c>
      <c r="U1742" s="20">
        <f>(0.5*'Vehicle Data'!$C$3*(E1742^2-E1741^2))/1000</f>
        <v>-28.990009259259345</v>
      </c>
      <c r="V1742" s="20">
        <f t="shared" si="307"/>
        <v>0</v>
      </c>
      <c r="W1742" s="37">
        <f>SUM(V$3:V1742)/3600</f>
        <v>0.41930058299039719</v>
      </c>
      <c r="Y1742" s="3"/>
    </row>
    <row r="1743" spans="1:25" x14ac:dyDescent="0.3">
      <c r="A1743" s="11" t="s">
        <v>21</v>
      </c>
      <c r="B1743" s="11">
        <v>1740</v>
      </c>
      <c r="C1743" s="11">
        <v>263</v>
      </c>
      <c r="D1743" s="15">
        <v>100.4</v>
      </c>
      <c r="E1743" s="30">
        <f t="shared" si="299"/>
        <v>27.888888888888889</v>
      </c>
      <c r="F1743" s="30">
        <f>SUM(E$3:E1743)</f>
        <v>22294.583333333354</v>
      </c>
      <c r="G1743" s="34">
        <f t="shared" si="308"/>
        <v>-0.54166666666666741</v>
      </c>
      <c r="H1743" s="34">
        <f t="shared" si="306"/>
        <v>8.3333333333332565E-2</v>
      </c>
      <c r="I1743" s="35">
        <f>'Vehicle Data'!$C$8</f>
        <v>185.52672000000001</v>
      </c>
      <c r="J1743" s="35">
        <f>0.5*'Vehicle Data'!$C$4*'Vehicle Data'!$C$9*'Vehicle Data'!$C$6*(Calculations!E1743^2)</f>
        <v>391.30621111111111</v>
      </c>
      <c r="K1743" s="35">
        <f>'Vehicle Data'!$C$3*G1743</f>
        <v>-853.66666666666788</v>
      </c>
      <c r="L1743" s="35">
        <f t="shared" si="300"/>
        <v>-276.83373555555681</v>
      </c>
      <c r="M1743" s="22">
        <f t="shared" si="298"/>
        <v>0</v>
      </c>
      <c r="N1743" s="22">
        <f>SUM(M$3:M1743)</f>
        <v>10691979.707148338</v>
      </c>
      <c r="O1743" s="22">
        <f t="shared" si="301"/>
        <v>2.9699943630967605</v>
      </c>
      <c r="P1743" s="23">
        <f t="shared" si="302"/>
        <v>-7720.5852916049735</v>
      </c>
      <c r="Q1743" s="23">
        <f>SUMIF(P$3:P1743, "&lt;0")</f>
        <v>-2708821.8301140955</v>
      </c>
      <c r="R1743" s="23">
        <f t="shared" si="303"/>
        <v>0.75245050836502647</v>
      </c>
      <c r="S1743" s="20">
        <f t="shared" si="304"/>
        <v>-7720.5852916049735</v>
      </c>
      <c r="T1743" s="20">
        <f t="shared" si="305"/>
        <v>-7.7205852916049738</v>
      </c>
      <c r="U1743" s="20">
        <f>(0.5*'Vehicle Data'!$C$3*(E1743^2-E1742^2))/1000</f>
        <v>-25.907324074073955</v>
      </c>
      <c r="V1743" s="20">
        <f t="shared" si="307"/>
        <v>0</v>
      </c>
      <c r="W1743" s="37">
        <f>SUM(V$3:V1743)/3600</f>
        <v>0.41930058299039719</v>
      </c>
      <c r="Y1743" s="3"/>
    </row>
    <row r="1744" spans="1:25" x14ac:dyDescent="0.3">
      <c r="A1744" s="11" t="s">
        <v>21</v>
      </c>
      <c r="B1744" s="11">
        <v>1741</v>
      </c>
      <c r="C1744" s="11">
        <v>264</v>
      </c>
      <c r="D1744" s="15">
        <v>98.6</v>
      </c>
      <c r="E1744" s="30">
        <f t="shared" si="299"/>
        <v>27.388888888888886</v>
      </c>
      <c r="F1744" s="30">
        <f>SUM(E$3:E1744)</f>
        <v>22321.972222222244</v>
      </c>
      <c r="G1744" s="34">
        <f t="shared" si="308"/>
        <v>-0.44444444444444481</v>
      </c>
      <c r="H1744" s="34">
        <f t="shared" si="306"/>
        <v>8.3333333333334508E-2</v>
      </c>
      <c r="I1744" s="35">
        <f>'Vehicle Data'!$C$8</f>
        <v>185.52672000000001</v>
      </c>
      <c r="J1744" s="35">
        <f>0.5*'Vehicle Data'!$C$4*'Vehicle Data'!$C$9*'Vehicle Data'!$C$6*(Calculations!E1744^2)</f>
        <v>377.401086111111</v>
      </c>
      <c r="K1744" s="35">
        <f>'Vehicle Data'!$C$3*G1744</f>
        <v>-700.44444444444503</v>
      </c>
      <c r="L1744" s="35">
        <f t="shared" si="300"/>
        <v>-137.51663833333396</v>
      </c>
      <c r="M1744" s="22">
        <f t="shared" si="298"/>
        <v>0</v>
      </c>
      <c r="N1744" s="22">
        <f>SUM(M$3:M1744)</f>
        <v>10691979.707148338</v>
      </c>
      <c r="O1744" s="22">
        <f t="shared" si="301"/>
        <v>2.9699943630967605</v>
      </c>
      <c r="P1744" s="23">
        <f t="shared" si="302"/>
        <v>-3766.4279276852017</v>
      </c>
      <c r="Q1744" s="23">
        <f>SUMIF(P$3:P1744, "&lt;0")</f>
        <v>-2712588.2580417804</v>
      </c>
      <c r="R1744" s="23">
        <f t="shared" si="303"/>
        <v>0.75349673834493902</v>
      </c>
      <c r="S1744" s="20">
        <f t="shared" si="304"/>
        <v>-3766.4279276852017</v>
      </c>
      <c r="T1744" s="20">
        <f t="shared" si="305"/>
        <v>-3.7664279276852017</v>
      </c>
      <c r="U1744" s="20">
        <f>(0.5*'Vehicle Data'!$C$3*(E1744^2-E1743^2))/1000</f>
        <v>-21.779444444444643</v>
      </c>
      <c r="V1744" s="20">
        <f t="shared" si="307"/>
        <v>0</v>
      </c>
      <c r="W1744" s="37">
        <f>SUM(V$3:V1744)/3600</f>
        <v>0.41930058299039719</v>
      </c>
      <c r="Y1744" s="3"/>
    </row>
    <row r="1745" spans="1:25" x14ac:dyDescent="0.3">
      <c r="A1745" s="11" t="s">
        <v>21</v>
      </c>
      <c r="B1745" s="11">
        <v>1742</v>
      </c>
      <c r="C1745" s="11">
        <v>265</v>
      </c>
      <c r="D1745" s="15">
        <v>97.2</v>
      </c>
      <c r="E1745" s="30">
        <f t="shared" si="299"/>
        <v>27</v>
      </c>
      <c r="F1745" s="30">
        <f>SUM(E$3:E1745)</f>
        <v>22348.972222222244</v>
      </c>
      <c r="G1745" s="34">
        <f t="shared" si="308"/>
        <v>-0.37499999999999839</v>
      </c>
      <c r="H1745" s="34">
        <f t="shared" si="306"/>
        <v>5.5555555555555358E-2</v>
      </c>
      <c r="I1745" s="35">
        <f>'Vehicle Data'!$C$8</f>
        <v>185.52672000000001</v>
      </c>
      <c r="J1745" s="35">
        <f>0.5*'Vehicle Data'!$C$4*'Vehicle Data'!$C$9*'Vehicle Data'!$C$6*(Calculations!E1745^2)</f>
        <v>366.75990000000002</v>
      </c>
      <c r="K1745" s="35">
        <f>'Vehicle Data'!$C$3*G1745</f>
        <v>-590.9999999999975</v>
      </c>
      <c r="L1745" s="35">
        <f t="shared" si="300"/>
        <v>-38.713379999997414</v>
      </c>
      <c r="M1745" s="22">
        <f t="shared" si="298"/>
        <v>0</v>
      </c>
      <c r="N1745" s="22">
        <f>SUM(M$3:M1745)</f>
        <v>10691979.707148338</v>
      </c>
      <c r="O1745" s="22">
        <f t="shared" si="301"/>
        <v>2.9699943630967605</v>
      </c>
      <c r="P1745" s="23">
        <f t="shared" si="302"/>
        <v>-1045.2612599999302</v>
      </c>
      <c r="Q1745" s="23">
        <f>SUMIF(P$3:P1745, "&lt;0")</f>
        <v>-2713633.5193017805</v>
      </c>
      <c r="R1745" s="23">
        <f t="shared" si="303"/>
        <v>0.75378708869493904</v>
      </c>
      <c r="S1745" s="20">
        <f t="shared" si="304"/>
        <v>-1045.2612599999302</v>
      </c>
      <c r="T1745" s="20">
        <f t="shared" si="305"/>
        <v>-1.0452612599999302</v>
      </c>
      <c r="U1745" s="20">
        <f>(0.5*'Vehicle Data'!$C$3*(E1745^2-E1744^2))/1000</f>
        <v>-16.667172839506019</v>
      </c>
      <c r="V1745" s="20">
        <f t="shared" si="307"/>
        <v>0</v>
      </c>
      <c r="W1745" s="37">
        <f>SUM(V$3:V1745)/3600</f>
        <v>0.41930058299039719</v>
      </c>
      <c r="Y1745" s="3"/>
    </row>
    <row r="1746" spans="1:25" x14ac:dyDescent="0.3">
      <c r="A1746" s="11" t="s">
        <v>21</v>
      </c>
      <c r="B1746" s="11">
        <v>1743</v>
      </c>
      <c r="C1746" s="11">
        <v>266</v>
      </c>
      <c r="D1746" s="15">
        <v>95.9</v>
      </c>
      <c r="E1746" s="30">
        <f t="shared" si="299"/>
        <v>26.638888888888889</v>
      </c>
      <c r="F1746" s="30">
        <f>SUM(E$3:E1746)</f>
        <v>22375.611111111135</v>
      </c>
      <c r="G1746" s="34">
        <f t="shared" si="308"/>
        <v>-0.33333333333333409</v>
      </c>
      <c r="H1746" s="34">
        <f t="shared" si="306"/>
        <v>4.166666666666527E-2</v>
      </c>
      <c r="I1746" s="35">
        <f>'Vehicle Data'!$C$8</f>
        <v>185.52672000000001</v>
      </c>
      <c r="J1746" s="35">
        <f>0.5*'Vehicle Data'!$C$4*'Vehicle Data'!$C$9*'Vehicle Data'!$C$6*(Calculations!E1746^2)</f>
        <v>357.01505486111108</v>
      </c>
      <c r="K1746" s="35">
        <f>'Vehicle Data'!$C$3*G1746</f>
        <v>-525.33333333333451</v>
      </c>
      <c r="L1746" s="35">
        <f t="shared" si="300"/>
        <v>17.208441527776586</v>
      </c>
      <c r="M1746" s="22">
        <f t="shared" si="298"/>
        <v>0</v>
      </c>
      <c r="N1746" s="22">
        <f>SUM(M$3:M1746)</f>
        <v>10691979.707148338</v>
      </c>
      <c r="O1746" s="22">
        <f t="shared" si="301"/>
        <v>2.9699943630967605</v>
      </c>
      <c r="P1746" s="23">
        <f t="shared" si="302"/>
        <v>458.41376180938181</v>
      </c>
      <c r="Q1746" s="23">
        <f>SUMIF(P$3:P1746, "&lt;0")</f>
        <v>-2713633.5193017805</v>
      </c>
      <c r="R1746" s="23">
        <f t="shared" si="303"/>
        <v>0.75378708869493904</v>
      </c>
      <c r="S1746" s="20">
        <f t="shared" si="304"/>
        <v>458.41376180938181</v>
      </c>
      <c r="T1746" s="20">
        <f t="shared" si="305"/>
        <v>0.45841376180938181</v>
      </c>
      <c r="U1746" s="20">
        <f>(0.5*'Vehicle Data'!$C$3*(E1746^2-E1745^2))/1000</f>
        <v>-15.263243827160496</v>
      </c>
      <c r="V1746" s="20">
        <f t="shared" si="307"/>
        <v>0</v>
      </c>
      <c r="W1746" s="37">
        <f>SUM(V$3:V1746)/3600</f>
        <v>0.41930058299039719</v>
      </c>
      <c r="Y1746" s="3"/>
    </row>
    <row r="1747" spans="1:25" x14ac:dyDescent="0.3">
      <c r="A1747" s="11" t="s">
        <v>21</v>
      </c>
      <c r="B1747" s="11">
        <v>1744</v>
      </c>
      <c r="C1747" s="11">
        <v>267</v>
      </c>
      <c r="D1747" s="15">
        <v>94.8</v>
      </c>
      <c r="E1747" s="30">
        <f t="shared" si="299"/>
        <v>26.333333333333332</v>
      </c>
      <c r="F1747" s="30">
        <f>SUM(E$3:E1747)</f>
        <v>22401.944444444467</v>
      </c>
      <c r="G1747" s="34">
        <f t="shared" si="308"/>
        <v>-0.29166666666666785</v>
      </c>
      <c r="H1747" s="34">
        <f t="shared" si="306"/>
        <v>2.7777777777778151E-2</v>
      </c>
      <c r="I1747" s="35">
        <f>'Vehicle Data'!$C$8</f>
        <v>185.52672000000001</v>
      </c>
      <c r="J1747" s="35">
        <f>0.5*'Vehicle Data'!$C$4*'Vehicle Data'!$C$9*'Vehicle Data'!$C$6*(Calculations!E1747^2)</f>
        <v>348.87189999999993</v>
      </c>
      <c r="K1747" s="35">
        <f>'Vehicle Data'!$C$3*G1747</f>
        <v>-459.66666666666856</v>
      </c>
      <c r="L1747" s="35">
        <f t="shared" si="300"/>
        <v>74.731953333331376</v>
      </c>
      <c r="M1747" s="22">
        <f t="shared" si="298"/>
        <v>0</v>
      </c>
      <c r="N1747" s="22">
        <f>SUM(M$3:M1747)</f>
        <v>10691979.707148338</v>
      </c>
      <c r="O1747" s="22">
        <f t="shared" si="301"/>
        <v>2.9699943630967605</v>
      </c>
      <c r="P1747" s="23">
        <f t="shared" si="302"/>
        <v>1967.9414377777262</v>
      </c>
      <c r="Q1747" s="23">
        <f>SUMIF(P$3:P1747, "&lt;0")</f>
        <v>-2713633.5193017805</v>
      </c>
      <c r="R1747" s="23">
        <f t="shared" si="303"/>
        <v>0.75378708869493904</v>
      </c>
      <c r="S1747" s="20">
        <f t="shared" si="304"/>
        <v>1967.9414377777262</v>
      </c>
      <c r="T1747" s="20">
        <f t="shared" si="305"/>
        <v>1.9679414377777262</v>
      </c>
      <c r="U1747" s="20">
        <f>(0.5*'Vehicle Data'!$C$3*(E1747^2-E1746^2))/1000</f>
        <v>-12.754533950617363</v>
      </c>
      <c r="V1747" s="20">
        <f t="shared" si="307"/>
        <v>0</v>
      </c>
      <c r="W1747" s="37">
        <f>SUM(V$3:V1747)/3600</f>
        <v>0.41930058299039719</v>
      </c>
      <c r="Y1747" s="3"/>
    </row>
    <row r="1748" spans="1:25" x14ac:dyDescent="0.3">
      <c r="A1748" s="11" t="s">
        <v>21</v>
      </c>
      <c r="B1748" s="11">
        <v>1745</v>
      </c>
      <c r="C1748" s="11">
        <v>268</v>
      </c>
      <c r="D1748" s="15">
        <v>93.8</v>
      </c>
      <c r="E1748" s="30">
        <f t="shared" si="299"/>
        <v>26.055555555555554</v>
      </c>
      <c r="F1748" s="30">
        <f>SUM(E$3:E1748)</f>
        <v>22428.000000000022</v>
      </c>
      <c r="G1748" s="34">
        <f t="shared" si="308"/>
        <v>-0.27777777777777779</v>
      </c>
      <c r="H1748" s="34">
        <f t="shared" si="306"/>
        <v>6.9444444444450304E-3</v>
      </c>
      <c r="I1748" s="35">
        <f>'Vehicle Data'!$C$8</f>
        <v>185.52672000000001</v>
      </c>
      <c r="J1748" s="35">
        <f>0.5*'Vehicle Data'!$C$4*'Vehicle Data'!$C$9*'Vehicle Data'!$C$6*(Calculations!E1748^2)</f>
        <v>341.55055277777774</v>
      </c>
      <c r="K1748" s="35">
        <f>'Vehicle Data'!$C$3*G1748</f>
        <v>-437.77777777777777</v>
      </c>
      <c r="L1748" s="35">
        <f t="shared" si="300"/>
        <v>89.299495000000036</v>
      </c>
      <c r="M1748" s="22">
        <f t="shared" si="298"/>
        <v>0</v>
      </c>
      <c r="N1748" s="22">
        <f>SUM(M$3:M1748)</f>
        <v>10691979.707148338</v>
      </c>
      <c r="O1748" s="22">
        <f t="shared" si="301"/>
        <v>2.9699943630967605</v>
      </c>
      <c r="P1748" s="23">
        <f t="shared" si="302"/>
        <v>2326.7479530555565</v>
      </c>
      <c r="Q1748" s="23">
        <f>SUMIF(P$3:P1748, "&lt;0")</f>
        <v>-2713633.5193017805</v>
      </c>
      <c r="R1748" s="23">
        <f t="shared" si="303"/>
        <v>0.75378708869493904</v>
      </c>
      <c r="S1748" s="20">
        <f t="shared" si="304"/>
        <v>2326.7479530555565</v>
      </c>
      <c r="T1748" s="20">
        <f t="shared" si="305"/>
        <v>2.3267479530555564</v>
      </c>
      <c r="U1748" s="20">
        <f>(0.5*'Vehicle Data'!$C$3*(E1748^2-E1747^2))/1000</f>
        <v>-11.467345679012311</v>
      </c>
      <c r="V1748" s="20">
        <f t="shared" si="307"/>
        <v>0</v>
      </c>
      <c r="W1748" s="37">
        <f>SUM(V$3:V1748)/3600</f>
        <v>0.41930058299039719</v>
      </c>
      <c r="Y1748" s="3"/>
    </row>
    <row r="1749" spans="1:25" x14ac:dyDescent="0.3">
      <c r="A1749" s="11" t="s">
        <v>21</v>
      </c>
      <c r="B1749" s="11">
        <v>1746</v>
      </c>
      <c r="C1749" s="11">
        <v>269</v>
      </c>
      <c r="D1749" s="15">
        <v>92.8</v>
      </c>
      <c r="E1749" s="30">
        <f t="shared" si="299"/>
        <v>25.777777777777775</v>
      </c>
      <c r="F1749" s="30">
        <f>SUM(E$3:E1749)</f>
        <v>22453.777777777799</v>
      </c>
      <c r="G1749" s="34">
        <f t="shared" si="308"/>
        <v>-0.27777777777777779</v>
      </c>
      <c r="H1749" s="34">
        <f t="shared" si="306"/>
        <v>1.3888888888889089E-2</v>
      </c>
      <c r="I1749" s="35">
        <f>'Vehicle Data'!$C$8</f>
        <v>185.52672000000001</v>
      </c>
      <c r="J1749" s="35">
        <f>0.5*'Vehicle Data'!$C$4*'Vehicle Data'!$C$9*'Vehicle Data'!$C$6*(Calculations!E1749^2)</f>
        <v>334.30684444444432</v>
      </c>
      <c r="K1749" s="35">
        <f>'Vehicle Data'!$C$3*G1749</f>
        <v>-437.77777777777777</v>
      </c>
      <c r="L1749" s="35">
        <f t="shared" si="300"/>
        <v>82.05578666666662</v>
      </c>
      <c r="M1749" s="22">
        <f t="shared" si="298"/>
        <v>0</v>
      </c>
      <c r="N1749" s="22">
        <f>SUM(M$3:M1749)</f>
        <v>10691979.707148338</v>
      </c>
      <c r="O1749" s="22">
        <f t="shared" si="301"/>
        <v>2.9699943630967605</v>
      </c>
      <c r="P1749" s="23">
        <f t="shared" si="302"/>
        <v>2115.2158340740725</v>
      </c>
      <c r="Q1749" s="23">
        <f>SUMIF(P$3:P1749, "&lt;0")</f>
        <v>-2713633.5193017805</v>
      </c>
      <c r="R1749" s="23">
        <f t="shared" si="303"/>
        <v>0.75378708869493904</v>
      </c>
      <c r="S1749" s="20">
        <f t="shared" si="304"/>
        <v>2115.2158340740725</v>
      </c>
      <c r="T1749" s="20">
        <f t="shared" si="305"/>
        <v>2.1152158340740725</v>
      </c>
      <c r="U1749" s="20">
        <f>(0.5*'Vehicle Data'!$C$3*(E1749^2-E1748^2))/1000</f>
        <v>-11.345740740740833</v>
      </c>
      <c r="V1749" s="20">
        <f t="shared" si="307"/>
        <v>0</v>
      </c>
      <c r="W1749" s="37">
        <f>SUM(V$3:V1749)/3600</f>
        <v>0.41930058299039719</v>
      </c>
      <c r="Y1749" s="3"/>
    </row>
    <row r="1750" spans="1:25" x14ac:dyDescent="0.3">
      <c r="A1750" s="11" t="s">
        <v>21</v>
      </c>
      <c r="B1750" s="11">
        <v>1747</v>
      </c>
      <c r="C1750" s="11">
        <v>270</v>
      </c>
      <c r="D1750" s="15">
        <v>91.8</v>
      </c>
      <c r="E1750" s="30">
        <f t="shared" si="299"/>
        <v>25.5</v>
      </c>
      <c r="F1750" s="30">
        <f>SUM(E$3:E1750)</f>
        <v>22479.277777777799</v>
      </c>
      <c r="G1750" s="34">
        <f t="shared" si="308"/>
        <v>-0.24999999999999961</v>
      </c>
      <c r="H1750" s="34">
        <f t="shared" si="306"/>
        <v>2.7777777777778179E-2</v>
      </c>
      <c r="I1750" s="35">
        <f>'Vehicle Data'!$C$8</f>
        <v>185.52672000000001</v>
      </c>
      <c r="J1750" s="35">
        <f>0.5*'Vehicle Data'!$C$4*'Vehicle Data'!$C$9*'Vehicle Data'!$C$6*(Calculations!E1750^2)</f>
        <v>327.14077500000002</v>
      </c>
      <c r="K1750" s="35">
        <f>'Vehicle Data'!$C$3*G1750</f>
        <v>-393.99999999999937</v>
      </c>
      <c r="L1750" s="35">
        <f t="shared" si="300"/>
        <v>118.66749500000066</v>
      </c>
      <c r="M1750" s="22">
        <f t="shared" si="298"/>
        <v>0</v>
      </c>
      <c r="N1750" s="22">
        <f>SUM(M$3:M1750)</f>
        <v>10691979.707148338</v>
      </c>
      <c r="O1750" s="22">
        <f t="shared" si="301"/>
        <v>2.9699943630967605</v>
      </c>
      <c r="P1750" s="23">
        <f t="shared" si="302"/>
        <v>3026.0211225000166</v>
      </c>
      <c r="Q1750" s="23">
        <f>SUMIF(P$3:P1750, "&lt;0")</f>
        <v>-2713633.5193017805</v>
      </c>
      <c r="R1750" s="23">
        <f t="shared" si="303"/>
        <v>0.75378708869493904</v>
      </c>
      <c r="S1750" s="20">
        <f t="shared" si="304"/>
        <v>3026.0211225000166</v>
      </c>
      <c r="T1750" s="20">
        <f t="shared" si="305"/>
        <v>3.0260211225000164</v>
      </c>
      <c r="U1750" s="20">
        <f>(0.5*'Vehicle Data'!$C$3*(E1750^2-E1749^2))/1000</f>
        <v>-11.224135802468998</v>
      </c>
      <c r="V1750" s="20">
        <f t="shared" si="307"/>
        <v>0</v>
      </c>
      <c r="W1750" s="37">
        <f>SUM(V$3:V1750)/3600</f>
        <v>0.41930058299039719</v>
      </c>
      <c r="Y1750" s="3"/>
    </row>
    <row r="1751" spans="1:25" x14ac:dyDescent="0.3">
      <c r="A1751" s="11" t="s">
        <v>21</v>
      </c>
      <c r="B1751" s="11">
        <v>1748</v>
      </c>
      <c r="C1751" s="11">
        <v>271</v>
      </c>
      <c r="D1751" s="15">
        <v>91</v>
      </c>
      <c r="E1751" s="30">
        <f t="shared" si="299"/>
        <v>25.277777777777779</v>
      </c>
      <c r="F1751" s="30">
        <f>SUM(E$3:E1751)</f>
        <v>22504.555555555577</v>
      </c>
      <c r="G1751" s="34">
        <f t="shared" si="308"/>
        <v>-0.22222222222222143</v>
      </c>
      <c r="H1751" s="34">
        <f t="shared" si="306"/>
        <v>2.7777777777777193E-2</v>
      </c>
      <c r="I1751" s="35">
        <f>'Vehicle Data'!$C$8</f>
        <v>185.52672000000001</v>
      </c>
      <c r="J1751" s="35">
        <f>0.5*'Vehicle Data'!$C$4*'Vehicle Data'!$C$9*'Vehicle Data'!$C$6*(Calculations!E1751^2)</f>
        <v>321.46381944444443</v>
      </c>
      <c r="K1751" s="35">
        <f>'Vehicle Data'!$C$3*G1751</f>
        <v>-350.22222222222098</v>
      </c>
      <c r="L1751" s="35">
        <f t="shared" si="300"/>
        <v>156.76831722222346</v>
      </c>
      <c r="M1751" s="22">
        <f t="shared" si="298"/>
        <v>0</v>
      </c>
      <c r="N1751" s="22">
        <f>SUM(M$3:M1751)</f>
        <v>10691979.707148338</v>
      </c>
      <c r="O1751" s="22">
        <f t="shared" si="301"/>
        <v>2.9699943630967605</v>
      </c>
      <c r="P1751" s="23">
        <f t="shared" si="302"/>
        <v>3962.7546853395374</v>
      </c>
      <c r="Q1751" s="23">
        <f>SUMIF(P$3:P1751, "&lt;0")</f>
        <v>-2713633.5193017805</v>
      </c>
      <c r="R1751" s="23">
        <f t="shared" si="303"/>
        <v>0.75378708869493904</v>
      </c>
      <c r="S1751" s="20">
        <f t="shared" si="304"/>
        <v>3962.7546853395374</v>
      </c>
      <c r="T1751" s="20">
        <f t="shared" si="305"/>
        <v>3.9627546853395375</v>
      </c>
      <c r="U1751" s="20">
        <f>(0.5*'Vehicle Data'!$C$3*(E1751^2-E1750^2))/1000</f>
        <v>-8.8917530864197527</v>
      </c>
      <c r="V1751" s="20">
        <f t="shared" si="307"/>
        <v>0</v>
      </c>
      <c r="W1751" s="37">
        <f>SUM(V$3:V1751)/3600</f>
        <v>0.41930058299039719</v>
      </c>
      <c r="Y1751" s="3"/>
    </row>
    <row r="1752" spans="1:25" x14ac:dyDescent="0.3">
      <c r="A1752" s="11" t="s">
        <v>21</v>
      </c>
      <c r="B1752" s="11">
        <v>1749</v>
      </c>
      <c r="C1752" s="11">
        <v>272</v>
      </c>
      <c r="D1752" s="15">
        <v>90.2</v>
      </c>
      <c r="E1752" s="30">
        <f t="shared" si="299"/>
        <v>25.055555555555557</v>
      </c>
      <c r="F1752" s="30">
        <f>SUM(E$3:E1752)</f>
        <v>22529.611111111131</v>
      </c>
      <c r="G1752" s="34">
        <f t="shared" si="308"/>
        <v>-0.19444444444444522</v>
      </c>
      <c r="H1752" s="34">
        <f t="shared" si="306"/>
        <v>3.4722222222221238E-2</v>
      </c>
      <c r="I1752" s="35">
        <f>'Vehicle Data'!$C$8</f>
        <v>185.52672000000001</v>
      </c>
      <c r="J1752" s="35">
        <f>0.5*'Vehicle Data'!$C$4*'Vehicle Data'!$C$9*'Vehicle Data'!$C$6*(Calculations!E1752^2)</f>
        <v>315.8365527777778</v>
      </c>
      <c r="K1752" s="35">
        <f>'Vehicle Data'!$C$3*G1752</f>
        <v>-306.44444444444565</v>
      </c>
      <c r="L1752" s="35">
        <f t="shared" si="300"/>
        <v>194.91882833333216</v>
      </c>
      <c r="M1752" s="22">
        <f t="shared" si="298"/>
        <v>0</v>
      </c>
      <c r="N1752" s="22">
        <f>SUM(M$3:M1752)</f>
        <v>10691979.707148338</v>
      </c>
      <c r="O1752" s="22">
        <f t="shared" si="301"/>
        <v>2.9699943630967605</v>
      </c>
      <c r="P1752" s="23">
        <f t="shared" si="302"/>
        <v>4883.7995321296003</v>
      </c>
      <c r="Q1752" s="23">
        <f>SUMIF(P$3:P1752, "&lt;0")</f>
        <v>-2713633.5193017805</v>
      </c>
      <c r="R1752" s="23">
        <f t="shared" si="303"/>
        <v>0.75378708869493904</v>
      </c>
      <c r="S1752" s="20">
        <f t="shared" si="304"/>
        <v>4883.7995321296003</v>
      </c>
      <c r="T1752" s="20">
        <f t="shared" si="305"/>
        <v>4.8837995321296006</v>
      </c>
      <c r="U1752" s="20">
        <f>(0.5*'Vehicle Data'!$C$3*(E1752^2-E1751^2))/1000</f>
        <v>-8.8139259259258633</v>
      </c>
      <c r="V1752" s="20">
        <f t="shared" si="307"/>
        <v>0</v>
      </c>
      <c r="W1752" s="37">
        <f>SUM(V$3:V1752)/3600</f>
        <v>0.41930058299039719</v>
      </c>
      <c r="Y1752" s="3"/>
    </row>
    <row r="1753" spans="1:25" x14ac:dyDescent="0.3">
      <c r="A1753" s="11" t="s">
        <v>21</v>
      </c>
      <c r="B1753" s="11">
        <v>1750</v>
      </c>
      <c r="C1753" s="11">
        <v>273</v>
      </c>
      <c r="D1753" s="15">
        <v>89.6</v>
      </c>
      <c r="E1753" s="30">
        <f t="shared" si="299"/>
        <v>24.888888888888886</v>
      </c>
      <c r="F1753" s="30">
        <f>SUM(E$3:E1753)</f>
        <v>22554.500000000022</v>
      </c>
      <c r="G1753" s="34">
        <f t="shared" si="308"/>
        <v>-0.15277777777777896</v>
      </c>
      <c r="H1753" s="34">
        <f t="shared" si="306"/>
        <v>2.7777777777778165E-2</v>
      </c>
      <c r="I1753" s="35">
        <f>'Vehicle Data'!$C$8</f>
        <v>185.52672000000001</v>
      </c>
      <c r="J1753" s="35">
        <f>0.5*'Vehicle Data'!$C$4*'Vehicle Data'!$C$9*'Vehicle Data'!$C$6*(Calculations!E1753^2)</f>
        <v>311.64871111111103</v>
      </c>
      <c r="K1753" s="35">
        <f>'Vehicle Data'!$C$3*G1753</f>
        <v>-240.77777777777965</v>
      </c>
      <c r="L1753" s="35">
        <f t="shared" si="300"/>
        <v>256.39765333333139</v>
      </c>
      <c r="M1753" s="22">
        <f t="shared" si="298"/>
        <v>0</v>
      </c>
      <c r="N1753" s="22">
        <f>SUM(M$3:M1753)</f>
        <v>10691979.707148338</v>
      </c>
      <c r="O1753" s="22">
        <f t="shared" si="301"/>
        <v>2.9699943630967605</v>
      </c>
      <c r="P1753" s="23">
        <f t="shared" si="302"/>
        <v>6381.4527051851364</v>
      </c>
      <c r="Q1753" s="23">
        <f>SUMIF(P$3:P1753, "&lt;0")</f>
        <v>-2713633.5193017805</v>
      </c>
      <c r="R1753" s="23">
        <f t="shared" si="303"/>
        <v>0.75378708869493904</v>
      </c>
      <c r="S1753" s="20">
        <f t="shared" si="304"/>
        <v>6381.4527051851364</v>
      </c>
      <c r="T1753" s="20">
        <f t="shared" si="305"/>
        <v>6.3814527051851364</v>
      </c>
      <c r="U1753" s="20">
        <f>(0.5*'Vehicle Data'!$C$3*(E1753^2-E1752^2))/1000</f>
        <v>-6.5593703703705959</v>
      </c>
      <c r="V1753" s="20">
        <f t="shared" si="307"/>
        <v>0</v>
      </c>
      <c r="W1753" s="37">
        <f>SUM(V$3:V1753)/3600</f>
        <v>0.41930058299039719</v>
      </c>
      <c r="Y1753" s="3"/>
    </row>
    <row r="1754" spans="1:25" x14ac:dyDescent="0.3">
      <c r="A1754" s="11" t="s">
        <v>21</v>
      </c>
      <c r="B1754" s="11">
        <v>1751</v>
      </c>
      <c r="C1754" s="11">
        <v>274</v>
      </c>
      <c r="D1754" s="15">
        <v>89.1</v>
      </c>
      <c r="E1754" s="30">
        <f t="shared" si="299"/>
        <v>24.749999999999996</v>
      </c>
      <c r="F1754" s="30">
        <f>SUM(E$3:E1754)</f>
        <v>22579.250000000022</v>
      </c>
      <c r="G1754" s="34">
        <f t="shared" si="308"/>
        <v>-0.1388888888888889</v>
      </c>
      <c r="H1754" s="34">
        <f t="shared" si="306"/>
        <v>6.9444444444450304E-3</v>
      </c>
      <c r="I1754" s="35">
        <f>'Vehicle Data'!$C$8</f>
        <v>185.52672000000001</v>
      </c>
      <c r="J1754" s="35">
        <f>0.5*'Vehicle Data'!$C$4*'Vehicle Data'!$C$9*'Vehicle Data'!$C$6*(Calculations!E1754^2)</f>
        <v>308.18019374999989</v>
      </c>
      <c r="K1754" s="35">
        <f>'Vehicle Data'!$C$3*G1754</f>
        <v>-218.88888888888889</v>
      </c>
      <c r="L1754" s="35">
        <f t="shared" si="300"/>
        <v>274.81802486111098</v>
      </c>
      <c r="M1754" s="22">
        <f t="shared" si="298"/>
        <v>0</v>
      </c>
      <c r="N1754" s="22">
        <f>SUM(M$3:M1754)</f>
        <v>10691979.707148338</v>
      </c>
      <c r="O1754" s="22">
        <f t="shared" si="301"/>
        <v>2.9699943630967605</v>
      </c>
      <c r="P1754" s="23">
        <f t="shared" si="302"/>
        <v>6801.7461153124959</v>
      </c>
      <c r="Q1754" s="23">
        <f>SUMIF(P$3:P1754, "&lt;0")</f>
        <v>-2713633.5193017805</v>
      </c>
      <c r="R1754" s="23">
        <f t="shared" si="303"/>
        <v>0.75378708869493904</v>
      </c>
      <c r="S1754" s="20">
        <f t="shared" si="304"/>
        <v>6801.7461153124959</v>
      </c>
      <c r="T1754" s="20">
        <f t="shared" si="305"/>
        <v>6.8017461153124961</v>
      </c>
      <c r="U1754" s="20">
        <f>(0.5*'Vehicle Data'!$C$3*(E1754^2-E1753^2))/1000</f>
        <v>-5.4327006172839685</v>
      </c>
      <c r="V1754" s="20">
        <f t="shared" si="307"/>
        <v>0</v>
      </c>
      <c r="W1754" s="37">
        <f>SUM(V$3:V1754)/3600</f>
        <v>0.41930058299039719</v>
      </c>
      <c r="Y1754" s="3"/>
    </row>
    <row r="1755" spans="1:25" x14ac:dyDescent="0.3">
      <c r="A1755" s="11" t="s">
        <v>21</v>
      </c>
      <c r="B1755" s="11">
        <v>1752</v>
      </c>
      <c r="C1755" s="11">
        <v>275</v>
      </c>
      <c r="D1755" s="15">
        <v>88.6</v>
      </c>
      <c r="E1755" s="30">
        <f t="shared" si="299"/>
        <v>24.611111111111107</v>
      </c>
      <c r="F1755" s="30">
        <f>SUM(E$3:E1755)</f>
        <v>22603.861111111131</v>
      </c>
      <c r="G1755" s="34">
        <f t="shared" si="308"/>
        <v>-0.1388888888888889</v>
      </c>
      <c r="H1755" s="34">
        <f t="shared" si="306"/>
        <v>0</v>
      </c>
      <c r="I1755" s="35">
        <f>'Vehicle Data'!$C$8</f>
        <v>185.52672000000001</v>
      </c>
      <c r="J1755" s="35">
        <f>0.5*'Vehicle Data'!$C$4*'Vehicle Data'!$C$9*'Vehicle Data'!$C$6*(Calculations!E1755^2)</f>
        <v>304.73108611111098</v>
      </c>
      <c r="K1755" s="35">
        <f>'Vehicle Data'!$C$3*G1755</f>
        <v>-218.88888888888889</v>
      </c>
      <c r="L1755" s="35">
        <f t="shared" si="300"/>
        <v>271.36891722222208</v>
      </c>
      <c r="M1755" s="22">
        <f t="shared" si="298"/>
        <v>0</v>
      </c>
      <c r="N1755" s="22">
        <f>SUM(M$3:M1755)</f>
        <v>10691979.707148338</v>
      </c>
      <c r="O1755" s="22">
        <f t="shared" si="301"/>
        <v>2.9699943630967605</v>
      </c>
      <c r="P1755" s="23">
        <f t="shared" si="302"/>
        <v>6678.6905738580199</v>
      </c>
      <c r="Q1755" s="23">
        <f>SUMIF(P$3:P1755, "&lt;0")</f>
        <v>-2713633.5193017805</v>
      </c>
      <c r="R1755" s="23">
        <f t="shared" si="303"/>
        <v>0.75378708869493904</v>
      </c>
      <c r="S1755" s="20">
        <f t="shared" si="304"/>
        <v>6678.6905738580199</v>
      </c>
      <c r="T1755" s="20">
        <f t="shared" si="305"/>
        <v>6.6786905738580202</v>
      </c>
      <c r="U1755" s="20">
        <f>(0.5*'Vehicle Data'!$C$3*(E1755^2-E1754^2))/1000</f>
        <v>-5.4022993827160315</v>
      </c>
      <c r="V1755" s="20">
        <f t="shared" si="307"/>
        <v>0</v>
      </c>
      <c r="W1755" s="37">
        <f>SUM(V$3:V1755)/3600</f>
        <v>0.41930058299039719</v>
      </c>
      <c r="Y1755" s="3"/>
    </row>
    <row r="1756" spans="1:25" x14ac:dyDescent="0.3">
      <c r="A1756" s="11" t="s">
        <v>21</v>
      </c>
      <c r="B1756" s="11">
        <v>1753</v>
      </c>
      <c r="C1756" s="11">
        <v>276</v>
      </c>
      <c r="D1756" s="15">
        <v>88.1</v>
      </c>
      <c r="E1756" s="30">
        <f t="shared" si="299"/>
        <v>24.472222222222221</v>
      </c>
      <c r="F1756" s="30">
        <f>SUM(E$3:E1756)</f>
        <v>22628.333333333354</v>
      </c>
      <c r="G1756" s="34">
        <f t="shared" si="308"/>
        <v>-0.1388888888888889</v>
      </c>
      <c r="H1756" s="34">
        <f t="shared" si="306"/>
        <v>0</v>
      </c>
      <c r="I1756" s="35">
        <f>'Vehicle Data'!$C$8</f>
        <v>185.52672000000001</v>
      </c>
      <c r="J1756" s="35">
        <f>0.5*'Vehicle Data'!$C$4*'Vehicle Data'!$C$9*'Vehicle Data'!$C$6*(Calculations!E1756^2)</f>
        <v>301.30138819444443</v>
      </c>
      <c r="K1756" s="35">
        <f>'Vehicle Data'!$C$3*G1756</f>
        <v>-218.88888888888889</v>
      </c>
      <c r="L1756" s="35">
        <f t="shared" si="300"/>
        <v>267.93921930555553</v>
      </c>
      <c r="M1756" s="22">
        <f t="shared" si="298"/>
        <v>0</v>
      </c>
      <c r="N1756" s="22">
        <f>SUM(M$3:M1756)</f>
        <v>10691979.707148338</v>
      </c>
      <c r="O1756" s="22">
        <f t="shared" si="301"/>
        <v>2.9699943630967605</v>
      </c>
      <c r="P1756" s="23">
        <f t="shared" si="302"/>
        <v>6557.0681168942892</v>
      </c>
      <c r="Q1756" s="23">
        <f>SUMIF(P$3:P1756, "&lt;0")</f>
        <v>-2713633.5193017805</v>
      </c>
      <c r="R1756" s="23">
        <f t="shared" si="303"/>
        <v>0.75378708869493904</v>
      </c>
      <c r="S1756" s="20">
        <f t="shared" si="304"/>
        <v>6557.0681168942892</v>
      </c>
      <c r="T1756" s="20">
        <f t="shared" si="305"/>
        <v>6.557068116894289</v>
      </c>
      <c r="U1756" s="20">
        <f>(0.5*'Vehicle Data'!$C$3*(E1756^2-E1755^2))/1000</f>
        <v>-5.3718981481480057</v>
      </c>
      <c r="V1756" s="20">
        <f t="shared" si="307"/>
        <v>0</v>
      </c>
      <c r="W1756" s="37">
        <f>SUM(V$3:V1756)/3600</f>
        <v>0.41930058299039719</v>
      </c>
      <c r="Y1756" s="3"/>
    </row>
    <row r="1757" spans="1:25" x14ac:dyDescent="0.3">
      <c r="A1757" s="11" t="s">
        <v>21</v>
      </c>
      <c r="B1757" s="11">
        <v>1754</v>
      </c>
      <c r="C1757" s="11">
        <v>277</v>
      </c>
      <c r="D1757" s="15">
        <v>87.6</v>
      </c>
      <c r="E1757" s="30">
        <f t="shared" si="299"/>
        <v>24.333333333333332</v>
      </c>
      <c r="F1757" s="30">
        <f>SUM(E$3:E1757)</f>
        <v>22652.666666666686</v>
      </c>
      <c r="G1757" s="34">
        <f t="shared" si="308"/>
        <v>-0.1388888888888889</v>
      </c>
      <c r="H1757" s="34">
        <f t="shared" si="306"/>
        <v>0</v>
      </c>
      <c r="I1757" s="35">
        <f>'Vehicle Data'!$C$8</f>
        <v>185.52672000000001</v>
      </c>
      <c r="J1757" s="35">
        <f>0.5*'Vehicle Data'!$C$4*'Vehicle Data'!$C$9*'Vehicle Data'!$C$6*(Calculations!E1757^2)</f>
        <v>297.89109999999999</v>
      </c>
      <c r="K1757" s="35">
        <f>'Vehicle Data'!$C$3*G1757</f>
        <v>-218.88888888888889</v>
      </c>
      <c r="L1757" s="35">
        <f t="shared" si="300"/>
        <v>264.52893111111109</v>
      </c>
      <c r="M1757" s="22">
        <f t="shared" si="298"/>
        <v>0</v>
      </c>
      <c r="N1757" s="22">
        <f>SUM(M$3:M1757)</f>
        <v>10691979.707148338</v>
      </c>
      <c r="O1757" s="22">
        <f t="shared" si="301"/>
        <v>2.9699943630967605</v>
      </c>
      <c r="P1757" s="23">
        <f t="shared" si="302"/>
        <v>6436.8706570370359</v>
      </c>
      <c r="Q1757" s="23">
        <f>SUMIF(P$3:P1757, "&lt;0")</f>
        <v>-2713633.5193017805</v>
      </c>
      <c r="R1757" s="23">
        <f t="shared" si="303"/>
        <v>0.75378708869493904</v>
      </c>
      <c r="S1757" s="20">
        <f t="shared" si="304"/>
        <v>6436.8706570370359</v>
      </c>
      <c r="T1757" s="20">
        <f t="shared" si="305"/>
        <v>6.4368706570370362</v>
      </c>
      <c r="U1757" s="20">
        <f>(0.5*'Vehicle Data'!$C$3*(E1757^2-E1756^2))/1000</f>
        <v>-5.3414969135802473</v>
      </c>
      <c r="V1757" s="20">
        <f t="shared" si="307"/>
        <v>0</v>
      </c>
      <c r="W1757" s="37">
        <f>SUM(V$3:V1757)/3600</f>
        <v>0.41930058299039719</v>
      </c>
      <c r="Y1757" s="3"/>
    </row>
    <row r="1758" spans="1:25" x14ac:dyDescent="0.3">
      <c r="A1758" s="11" t="s">
        <v>21</v>
      </c>
      <c r="B1758" s="11">
        <v>1755</v>
      </c>
      <c r="C1758" s="11">
        <v>278</v>
      </c>
      <c r="D1758" s="15">
        <v>87.1</v>
      </c>
      <c r="E1758" s="30">
        <f t="shared" si="299"/>
        <v>24.194444444444443</v>
      </c>
      <c r="F1758" s="30">
        <f>SUM(E$3:E1758)</f>
        <v>22676.861111111131</v>
      </c>
      <c r="G1758" s="34">
        <f t="shared" si="308"/>
        <v>-0.1388888888888889</v>
      </c>
      <c r="H1758" s="34">
        <f t="shared" si="306"/>
        <v>0</v>
      </c>
      <c r="I1758" s="35">
        <f>'Vehicle Data'!$C$8</f>
        <v>185.52672000000001</v>
      </c>
      <c r="J1758" s="35">
        <f>0.5*'Vehicle Data'!$C$4*'Vehicle Data'!$C$9*'Vehicle Data'!$C$6*(Calculations!E1758^2)</f>
        <v>294.50022152777774</v>
      </c>
      <c r="K1758" s="35">
        <f>'Vehicle Data'!$C$3*G1758</f>
        <v>-218.88888888888889</v>
      </c>
      <c r="L1758" s="35">
        <f t="shared" si="300"/>
        <v>261.13805263888889</v>
      </c>
      <c r="M1758" s="22">
        <f t="shared" si="298"/>
        <v>0</v>
      </c>
      <c r="N1758" s="22">
        <f>SUM(M$3:M1758)</f>
        <v>10691979.707148338</v>
      </c>
      <c r="O1758" s="22">
        <f t="shared" si="301"/>
        <v>2.9699943630967605</v>
      </c>
      <c r="P1758" s="23">
        <f t="shared" si="302"/>
        <v>6318.0901069020056</v>
      </c>
      <c r="Q1758" s="23">
        <f>SUMIF(P$3:P1758, "&lt;0")</f>
        <v>-2713633.5193017805</v>
      </c>
      <c r="R1758" s="23">
        <f t="shared" si="303"/>
        <v>0.75378708869493904</v>
      </c>
      <c r="S1758" s="20">
        <f t="shared" si="304"/>
        <v>6318.0901069020056</v>
      </c>
      <c r="T1758" s="20">
        <f t="shared" si="305"/>
        <v>6.3180901069020052</v>
      </c>
      <c r="U1758" s="20">
        <f>(0.5*'Vehicle Data'!$C$3*(E1758^2-E1757^2))/1000</f>
        <v>-5.3110956790124009</v>
      </c>
      <c r="V1758" s="20">
        <f t="shared" si="307"/>
        <v>0</v>
      </c>
      <c r="W1758" s="37">
        <f>SUM(V$3:V1758)/3600</f>
        <v>0.41930058299039719</v>
      </c>
      <c r="Y1758" s="3"/>
    </row>
    <row r="1759" spans="1:25" x14ac:dyDescent="0.3">
      <c r="A1759" s="11" t="s">
        <v>21</v>
      </c>
      <c r="B1759" s="11">
        <v>1756</v>
      </c>
      <c r="C1759" s="11">
        <v>279</v>
      </c>
      <c r="D1759" s="15">
        <v>86.6</v>
      </c>
      <c r="E1759" s="30">
        <f t="shared" si="299"/>
        <v>24.055555555555554</v>
      </c>
      <c r="F1759" s="30">
        <f>SUM(E$3:E1759)</f>
        <v>22700.916666666686</v>
      </c>
      <c r="G1759" s="34">
        <f t="shared" si="308"/>
        <v>-0.1388888888888889</v>
      </c>
      <c r="H1759" s="34">
        <f t="shared" si="306"/>
        <v>-6.9444444444440451E-3</v>
      </c>
      <c r="I1759" s="35">
        <f>'Vehicle Data'!$C$8</f>
        <v>185.52672000000001</v>
      </c>
      <c r="J1759" s="35">
        <f>0.5*'Vehicle Data'!$C$4*'Vehicle Data'!$C$9*'Vehicle Data'!$C$6*(Calculations!E1759^2)</f>
        <v>291.12875277777772</v>
      </c>
      <c r="K1759" s="35">
        <f>'Vehicle Data'!$C$3*G1759</f>
        <v>-218.88888888888889</v>
      </c>
      <c r="L1759" s="35">
        <f t="shared" si="300"/>
        <v>257.76658388888882</v>
      </c>
      <c r="M1759" s="22">
        <f t="shared" si="298"/>
        <v>0</v>
      </c>
      <c r="N1759" s="22">
        <f>SUM(M$3:M1759)</f>
        <v>10691979.707148338</v>
      </c>
      <c r="O1759" s="22">
        <f t="shared" si="301"/>
        <v>2.9699943630967605</v>
      </c>
      <c r="P1759" s="23">
        <f t="shared" si="302"/>
        <v>6200.7183791049356</v>
      </c>
      <c r="Q1759" s="23">
        <f>SUMIF(P$3:P1759, "&lt;0")</f>
        <v>-2713633.5193017805</v>
      </c>
      <c r="R1759" s="23">
        <f t="shared" si="303"/>
        <v>0.75378708869493904</v>
      </c>
      <c r="S1759" s="20">
        <f t="shared" si="304"/>
        <v>6200.7183791049356</v>
      </c>
      <c r="T1759" s="20">
        <f t="shared" si="305"/>
        <v>6.2007183791049352</v>
      </c>
      <c r="U1759" s="20">
        <f>(0.5*'Vehicle Data'!$C$3*(E1759^2-E1758^2))/1000</f>
        <v>-5.2806944444444648</v>
      </c>
      <c r="V1759" s="20">
        <f t="shared" si="307"/>
        <v>0</v>
      </c>
      <c r="W1759" s="37">
        <f>SUM(V$3:V1759)/3600</f>
        <v>0.41930058299039719</v>
      </c>
      <c r="Y1759" s="3"/>
    </row>
    <row r="1760" spans="1:25" x14ac:dyDescent="0.3">
      <c r="A1760" s="11" t="s">
        <v>21</v>
      </c>
      <c r="B1760" s="11">
        <v>1757</v>
      </c>
      <c r="C1760" s="11">
        <v>280</v>
      </c>
      <c r="D1760" s="15">
        <v>86.1</v>
      </c>
      <c r="E1760" s="30">
        <f t="shared" si="299"/>
        <v>23.916666666666664</v>
      </c>
      <c r="F1760" s="30">
        <f>SUM(E$3:E1760)</f>
        <v>22724.833333333354</v>
      </c>
      <c r="G1760" s="34">
        <f t="shared" si="308"/>
        <v>-0.15277777777777699</v>
      </c>
      <c r="H1760" s="34">
        <f t="shared" si="306"/>
        <v>-6.9444444444440451E-3</v>
      </c>
      <c r="I1760" s="35">
        <f>'Vehicle Data'!$C$8</f>
        <v>185.52672000000001</v>
      </c>
      <c r="J1760" s="35">
        <f>0.5*'Vehicle Data'!$C$4*'Vehicle Data'!$C$9*'Vehicle Data'!$C$6*(Calculations!E1760^2)</f>
        <v>287.77669374999994</v>
      </c>
      <c r="K1760" s="35">
        <f>'Vehicle Data'!$C$3*G1760</f>
        <v>-240.77777777777652</v>
      </c>
      <c r="L1760" s="35">
        <f t="shared" si="300"/>
        <v>232.52563597222343</v>
      </c>
      <c r="M1760" s="22">
        <f t="shared" si="298"/>
        <v>0</v>
      </c>
      <c r="N1760" s="22">
        <f>SUM(M$3:M1760)</f>
        <v>10691979.707148338</v>
      </c>
      <c r="O1760" s="22">
        <f t="shared" si="301"/>
        <v>2.9699943630967605</v>
      </c>
      <c r="P1760" s="23">
        <f t="shared" si="302"/>
        <v>5561.2381270023434</v>
      </c>
      <c r="Q1760" s="23">
        <f>SUMIF(P$3:P1760, "&lt;0")</f>
        <v>-2713633.5193017805</v>
      </c>
      <c r="R1760" s="23">
        <f t="shared" si="303"/>
        <v>0.75378708869493904</v>
      </c>
      <c r="S1760" s="20">
        <f t="shared" si="304"/>
        <v>5561.2381270023434</v>
      </c>
      <c r="T1760" s="20">
        <f t="shared" si="305"/>
        <v>5.5612381270023432</v>
      </c>
      <c r="U1760" s="20">
        <f>(0.5*'Vehicle Data'!$C$3*(E1760^2-E1759^2))/1000</f>
        <v>-5.2502932098765278</v>
      </c>
      <c r="V1760" s="20">
        <f t="shared" si="307"/>
        <v>0</v>
      </c>
      <c r="W1760" s="37">
        <f>SUM(V$3:V1760)/3600</f>
        <v>0.41930058299039719</v>
      </c>
      <c r="Y1760" s="3"/>
    </row>
    <row r="1761" spans="1:25" x14ac:dyDescent="0.3">
      <c r="A1761" s="11" t="s">
        <v>21</v>
      </c>
      <c r="B1761" s="11">
        <v>1758</v>
      </c>
      <c r="C1761" s="11">
        <v>281</v>
      </c>
      <c r="D1761" s="15">
        <v>85.5</v>
      </c>
      <c r="E1761" s="30">
        <f t="shared" si="299"/>
        <v>23.75</v>
      </c>
      <c r="F1761" s="30">
        <f>SUM(E$3:E1761)</f>
        <v>22748.583333333354</v>
      </c>
      <c r="G1761" s="34">
        <f t="shared" si="308"/>
        <v>-0.15277777777777699</v>
      </c>
      <c r="H1761" s="34">
        <f t="shared" si="306"/>
        <v>0</v>
      </c>
      <c r="I1761" s="35">
        <f>'Vehicle Data'!$C$8</f>
        <v>185.52672000000001</v>
      </c>
      <c r="J1761" s="35">
        <f>0.5*'Vehicle Data'!$C$4*'Vehicle Data'!$C$9*'Vehicle Data'!$C$6*(Calculations!E1761^2)</f>
        <v>283.77984375</v>
      </c>
      <c r="K1761" s="35">
        <f>'Vehicle Data'!$C$3*G1761</f>
        <v>-240.77777777777652</v>
      </c>
      <c r="L1761" s="35">
        <f t="shared" si="300"/>
        <v>228.52878597222349</v>
      </c>
      <c r="M1761" s="22">
        <f t="shared" si="298"/>
        <v>0</v>
      </c>
      <c r="N1761" s="22">
        <f>SUM(M$3:M1761)</f>
        <v>10691979.707148338</v>
      </c>
      <c r="O1761" s="22">
        <f t="shared" si="301"/>
        <v>2.9699943630967605</v>
      </c>
      <c r="P1761" s="23">
        <f t="shared" si="302"/>
        <v>5427.5586668403075</v>
      </c>
      <c r="Q1761" s="23">
        <f>SUMIF(P$3:P1761, "&lt;0")</f>
        <v>-2713633.5193017805</v>
      </c>
      <c r="R1761" s="23">
        <f t="shared" si="303"/>
        <v>0.75378708869493904</v>
      </c>
      <c r="S1761" s="20">
        <f t="shared" si="304"/>
        <v>5427.5586668403075</v>
      </c>
      <c r="T1761" s="20">
        <f t="shared" si="305"/>
        <v>5.4275586668403077</v>
      </c>
      <c r="U1761" s="20">
        <f>(0.5*'Vehicle Data'!$C$3*(E1761^2-E1760^2))/1000</f>
        <v>-6.2602222222221426</v>
      </c>
      <c r="V1761" s="20">
        <f t="shared" si="307"/>
        <v>0.80794320987649193</v>
      </c>
      <c r="W1761" s="37">
        <f>SUM(V$3:V1761)/3600</f>
        <v>0.41952501165980727</v>
      </c>
      <c r="Y1761" s="3"/>
    </row>
    <row r="1762" spans="1:25" x14ac:dyDescent="0.3">
      <c r="A1762" s="11" t="s">
        <v>21</v>
      </c>
      <c r="B1762" s="11">
        <v>1759</v>
      </c>
      <c r="C1762" s="11">
        <v>282</v>
      </c>
      <c r="D1762" s="15">
        <v>85</v>
      </c>
      <c r="E1762" s="30">
        <f t="shared" si="299"/>
        <v>23.611111111111111</v>
      </c>
      <c r="F1762" s="30">
        <f>SUM(E$3:E1762)</f>
        <v>22772.194444444463</v>
      </c>
      <c r="G1762" s="34">
        <f t="shared" si="308"/>
        <v>-0.15277777777777699</v>
      </c>
      <c r="H1762" s="34">
        <f t="shared" si="306"/>
        <v>-6.9444444444450304E-3</v>
      </c>
      <c r="I1762" s="35">
        <f>'Vehicle Data'!$C$8</f>
        <v>185.52672000000001</v>
      </c>
      <c r="J1762" s="35">
        <f>0.5*'Vehicle Data'!$C$4*'Vehicle Data'!$C$9*'Vehicle Data'!$C$6*(Calculations!E1762^2)</f>
        <v>280.47048611111109</v>
      </c>
      <c r="K1762" s="35">
        <f>'Vehicle Data'!$C$3*G1762</f>
        <v>-240.77777777777652</v>
      </c>
      <c r="L1762" s="35">
        <f t="shared" si="300"/>
        <v>225.21942833333458</v>
      </c>
      <c r="M1762" s="22">
        <f t="shared" si="298"/>
        <v>0</v>
      </c>
      <c r="N1762" s="22">
        <f>SUM(M$3:M1762)</f>
        <v>10691979.707148338</v>
      </c>
      <c r="O1762" s="22">
        <f t="shared" si="301"/>
        <v>2.9699943630967605</v>
      </c>
      <c r="P1762" s="23">
        <f t="shared" si="302"/>
        <v>5317.6809467592884</v>
      </c>
      <c r="Q1762" s="23">
        <f>SUMIF(P$3:P1762, "&lt;0")</f>
        <v>-2713633.5193017805</v>
      </c>
      <c r="R1762" s="23">
        <f t="shared" si="303"/>
        <v>0.75378708869493904</v>
      </c>
      <c r="S1762" s="20">
        <f t="shared" si="304"/>
        <v>5317.6809467592884</v>
      </c>
      <c r="T1762" s="20">
        <f t="shared" si="305"/>
        <v>5.317680946759288</v>
      </c>
      <c r="U1762" s="20">
        <f>(0.5*'Vehicle Data'!$C$3*(E1762^2-E1761^2))/1000</f>
        <v>-5.1834104938271919</v>
      </c>
      <c r="V1762" s="20">
        <f t="shared" si="307"/>
        <v>0</v>
      </c>
      <c r="W1762" s="37">
        <f>SUM(V$3:V1762)/3600</f>
        <v>0.41952501165980727</v>
      </c>
      <c r="Y1762" s="3"/>
    </row>
    <row r="1763" spans="1:25" x14ac:dyDescent="0.3">
      <c r="A1763" s="11" t="s">
        <v>21</v>
      </c>
      <c r="B1763" s="11">
        <v>1760</v>
      </c>
      <c r="C1763" s="11">
        <v>283</v>
      </c>
      <c r="D1763" s="15">
        <v>84.4</v>
      </c>
      <c r="E1763" s="30">
        <f t="shared" si="299"/>
        <v>23.444444444444446</v>
      </c>
      <c r="F1763" s="30">
        <f>SUM(E$3:E1763)</f>
        <v>22795.638888888909</v>
      </c>
      <c r="G1763" s="34">
        <f t="shared" si="308"/>
        <v>-0.16666666666666705</v>
      </c>
      <c r="H1763" s="34">
        <f t="shared" si="306"/>
        <v>-6.9444444444450304E-3</v>
      </c>
      <c r="I1763" s="35">
        <f>'Vehicle Data'!$C$8</f>
        <v>185.52672000000001</v>
      </c>
      <c r="J1763" s="35">
        <f>0.5*'Vehicle Data'!$C$4*'Vehicle Data'!$C$9*'Vehicle Data'!$C$6*(Calculations!E1763^2)</f>
        <v>276.52487777777782</v>
      </c>
      <c r="K1763" s="35">
        <f>'Vehicle Data'!$C$3*G1763</f>
        <v>-262.66666666666725</v>
      </c>
      <c r="L1763" s="35">
        <f t="shared" si="300"/>
        <v>199.38493111111057</v>
      </c>
      <c r="M1763" s="22">
        <f t="shared" si="298"/>
        <v>0</v>
      </c>
      <c r="N1763" s="22">
        <f>SUM(M$3:M1763)</f>
        <v>10691979.707148338</v>
      </c>
      <c r="O1763" s="22">
        <f t="shared" si="301"/>
        <v>2.9699943630967605</v>
      </c>
      <c r="P1763" s="23">
        <f t="shared" si="302"/>
        <v>4674.4689404938154</v>
      </c>
      <c r="Q1763" s="23">
        <f>SUMIF(P$3:P1763, "&lt;0")</f>
        <v>-2713633.5193017805</v>
      </c>
      <c r="R1763" s="23">
        <f t="shared" si="303"/>
        <v>0.75378708869493904</v>
      </c>
      <c r="S1763" s="20">
        <f t="shared" si="304"/>
        <v>4674.4689404938154</v>
      </c>
      <c r="T1763" s="20">
        <f t="shared" si="305"/>
        <v>4.6744689404938153</v>
      </c>
      <c r="U1763" s="20">
        <f>(0.5*'Vehicle Data'!$C$3*(E1763^2-E1762^2))/1000</f>
        <v>-6.1799629629628869</v>
      </c>
      <c r="V1763" s="20">
        <f t="shared" si="307"/>
        <v>0.79724197530855612</v>
      </c>
      <c r="W1763" s="37">
        <f>SUM(V$3:V1763)/3600</f>
        <v>0.41974646776405961</v>
      </c>
      <c r="Y1763" s="3"/>
    </row>
    <row r="1764" spans="1:25" x14ac:dyDescent="0.3">
      <c r="A1764" s="11" t="s">
        <v>21</v>
      </c>
      <c r="B1764" s="11">
        <v>1761</v>
      </c>
      <c r="C1764" s="11">
        <v>284</v>
      </c>
      <c r="D1764" s="15">
        <v>83.8</v>
      </c>
      <c r="E1764" s="30">
        <f t="shared" si="299"/>
        <v>23.277777777777775</v>
      </c>
      <c r="F1764" s="30">
        <f>SUM(E$3:E1764)</f>
        <v>22818.916666666686</v>
      </c>
      <c r="G1764" s="34">
        <f t="shared" si="308"/>
        <v>-0.16666666666666705</v>
      </c>
      <c r="H1764" s="34">
        <f t="shared" si="306"/>
        <v>0</v>
      </c>
      <c r="I1764" s="35">
        <f>'Vehicle Data'!$C$8</f>
        <v>185.52672000000001</v>
      </c>
      <c r="J1764" s="35">
        <f>0.5*'Vehicle Data'!$C$4*'Vehicle Data'!$C$9*'Vehicle Data'!$C$6*(Calculations!E1764^2)</f>
        <v>272.60721944444441</v>
      </c>
      <c r="K1764" s="35">
        <f>'Vehicle Data'!$C$3*G1764</f>
        <v>-262.66666666666725</v>
      </c>
      <c r="L1764" s="35">
        <f t="shared" si="300"/>
        <v>195.46727277777717</v>
      </c>
      <c r="M1764" s="22">
        <f t="shared" si="298"/>
        <v>0</v>
      </c>
      <c r="N1764" s="22">
        <f>SUM(M$3:M1764)</f>
        <v>10691979.707148338</v>
      </c>
      <c r="O1764" s="22">
        <f t="shared" si="301"/>
        <v>2.9699943630967605</v>
      </c>
      <c r="P1764" s="23">
        <f t="shared" si="302"/>
        <v>4550.0437385493678</v>
      </c>
      <c r="Q1764" s="23">
        <f>SUMIF(P$3:P1764, "&lt;0")</f>
        <v>-2713633.5193017805</v>
      </c>
      <c r="R1764" s="23">
        <f t="shared" si="303"/>
        <v>0.75378708869493904</v>
      </c>
      <c r="S1764" s="20">
        <f t="shared" si="304"/>
        <v>4550.0437385493678</v>
      </c>
      <c r="T1764" s="20">
        <f t="shared" si="305"/>
        <v>4.5500437385493679</v>
      </c>
      <c r="U1764" s="20">
        <f>(0.5*'Vehicle Data'!$C$3*(E1764^2-E1763^2))/1000</f>
        <v>-6.1361851851852984</v>
      </c>
      <c r="V1764" s="20">
        <f t="shared" si="307"/>
        <v>0</v>
      </c>
      <c r="W1764" s="37">
        <f>SUM(V$3:V1764)/3600</f>
        <v>0.41974646776405961</v>
      </c>
      <c r="Y1764" s="3"/>
    </row>
    <row r="1765" spans="1:25" x14ac:dyDescent="0.3">
      <c r="A1765" s="11" t="s">
        <v>21</v>
      </c>
      <c r="B1765" s="11">
        <v>1762</v>
      </c>
      <c r="C1765" s="11">
        <v>285</v>
      </c>
      <c r="D1765" s="15">
        <v>83.2</v>
      </c>
      <c r="E1765" s="30">
        <f t="shared" si="299"/>
        <v>23.111111111111111</v>
      </c>
      <c r="F1765" s="30">
        <f>SUM(E$3:E1765)</f>
        <v>22842.027777777796</v>
      </c>
      <c r="G1765" s="34">
        <f t="shared" si="308"/>
        <v>-0.16666666666666705</v>
      </c>
      <c r="H1765" s="34">
        <f t="shared" si="306"/>
        <v>0</v>
      </c>
      <c r="I1765" s="35">
        <f>'Vehicle Data'!$C$8</f>
        <v>185.52672000000001</v>
      </c>
      <c r="J1765" s="35">
        <f>0.5*'Vehicle Data'!$C$4*'Vehicle Data'!$C$9*'Vehicle Data'!$C$6*(Calculations!E1765^2)</f>
        <v>268.71751111111109</v>
      </c>
      <c r="K1765" s="35">
        <f>'Vehicle Data'!$C$3*G1765</f>
        <v>-262.66666666666725</v>
      </c>
      <c r="L1765" s="35">
        <f t="shared" si="300"/>
        <v>191.57756444444385</v>
      </c>
      <c r="M1765" s="22">
        <f t="shared" si="298"/>
        <v>0</v>
      </c>
      <c r="N1765" s="22">
        <f>SUM(M$3:M1765)</f>
        <v>10691979.707148338</v>
      </c>
      <c r="O1765" s="22">
        <f t="shared" si="301"/>
        <v>2.9699943630967605</v>
      </c>
      <c r="P1765" s="23">
        <f t="shared" si="302"/>
        <v>4427.5703782715909</v>
      </c>
      <c r="Q1765" s="23">
        <f>SUMIF(P$3:P1765, "&lt;0")</f>
        <v>-2713633.5193017805</v>
      </c>
      <c r="R1765" s="23">
        <f t="shared" si="303"/>
        <v>0.75378708869493904</v>
      </c>
      <c r="S1765" s="20">
        <f t="shared" si="304"/>
        <v>4427.5703782715909</v>
      </c>
      <c r="T1765" s="20">
        <f t="shared" si="305"/>
        <v>4.4275703782715912</v>
      </c>
      <c r="U1765" s="20">
        <f>(0.5*'Vehicle Data'!$C$3*(E1765^2-E1764^2))/1000</f>
        <v>-6.0924074074073502</v>
      </c>
      <c r="V1765" s="20">
        <f t="shared" si="307"/>
        <v>0</v>
      </c>
      <c r="W1765" s="37">
        <f>SUM(V$3:V1765)/3600</f>
        <v>0.41974646776405961</v>
      </c>
      <c r="Y1765" s="3"/>
    </row>
    <row r="1766" spans="1:25" x14ac:dyDescent="0.3">
      <c r="A1766" s="11" t="s">
        <v>21</v>
      </c>
      <c r="B1766" s="11">
        <v>1763</v>
      </c>
      <c r="C1766" s="11">
        <v>286</v>
      </c>
      <c r="D1766" s="15">
        <v>82.6</v>
      </c>
      <c r="E1766" s="30">
        <f t="shared" si="299"/>
        <v>22.944444444444443</v>
      </c>
      <c r="F1766" s="30">
        <f>SUM(E$3:E1766)</f>
        <v>22864.972222222241</v>
      </c>
      <c r="G1766" s="34">
        <f t="shared" si="308"/>
        <v>-0.16666666666666705</v>
      </c>
      <c r="H1766" s="34">
        <f t="shared" si="306"/>
        <v>-6.944444444444059E-3</v>
      </c>
      <c r="I1766" s="35">
        <f>'Vehicle Data'!$C$8</f>
        <v>185.52672000000001</v>
      </c>
      <c r="J1766" s="35">
        <f>0.5*'Vehicle Data'!$C$4*'Vehicle Data'!$C$9*'Vehicle Data'!$C$6*(Calculations!E1766^2)</f>
        <v>264.85575277777775</v>
      </c>
      <c r="K1766" s="35">
        <f>'Vehicle Data'!$C$3*G1766</f>
        <v>-262.66666666666725</v>
      </c>
      <c r="L1766" s="35">
        <f t="shared" si="300"/>
        <v>187.71580611111051</v>
      </c>
      <c r="M1766" s="22">
        <f t="shared" si="298"/>
        <v>0</v>
      </c>
      <c r="N1766" s="22">
        <f>SUM(M$3:M1766)</f>
        <v>10691979.707148338</v>
      </c>
      <c r="O1766" s="22">
        <f t="shared" si="301"/>
        <v>2.9699943630967605</v>
      </c>
      <c r="P1766" s="23">
        <f t="shared" si="302"/>
        <v>4307.0348846604793</v>
      </c>
      <c r="Q1766" s="23">
        <f>SUMIF(P$3:P1766, "&lt;0")</f>
        <v>-2713633.5193017805</v>
      </c>
      <c r="R1766" s="23">
        <f t="shared" si="303"/>
        <v>0.75378708869493904</v>
      </c>
      <c r="S1766" s="20">
        <f t="shared" si="304"/>
        <v>4307.0348846604793</v>
      </c>
      <c r="T1766" s="20">
        <f t="shared" si="305"/>
        <v>4.3070348846604789</v>
      </c>
      <c r="U1766" s="20">
        <f>(0.5*'Vehicle Data'!$C$3*(E1766^2-E1765^2))/1000</f>
        <v>-6.0486296296296729</v>
      </c>
      <c r="V1766" s="20">
        <f t="shared" si="307"/>
        <v>0</v>
      </c>
      <c r="W1766" s="37">
        <f>SUM(V$3:V1766)/3600</f>
        <v>0.41974646776405961</v>
      </c>
      <c r="Y1766" s="3"/>
    </row>
    <row r="1767" spans="1:25" x14ac:dyDescent="0.3">
      <c r="A1767" s="11" t="s">
        <v>21</v>
      </c>
      <c r="B1767" s="11">
        <v>1764</v>
      </c>
      <c r="C1767" s="11">
        <v>287</v>
      </c>
      <c r="D1767" s="15">
        <v>82</v>
      </c>
      <c r="E1767" s="30">
        <f t="shared" si="299"/>
        <v>22.777777777777779</v>
      </c>
      <c r="F1767" s="30">
        <f>SUM(E$3:E1767)</f>
        <v>22887.750000000018</v>
      </c>
      <c r="G1767" s="34">
        <f t="shared" si="308"/>
        <v>-0.18055555555555516</v>
      </c>
      <c r="H1767" s="34">
        <f t="shared" si="306"/>
        <v>-2.7777777777777193E-2</v>
      </c>
      <c r="I1767" s="35">
        <f>'Vehicle Data'!$C$8</f>
        <v>185.52672000000001</v>
      </c>
      <c r="J1767" s="35">
        <f>0.5*'Vehicle Data'!$C$4*'Vehicle Data'!$C$9*'Vehicle Data'!$C$6*(Calculations!E1767^2)</f>
        <v>261.0219444444445</v>
      </c>
      <c r="K1767" s="35">
        <f>'Vehicle Data'!$C$3*G1767</f>
        <v>-284.55555555555492</v>
      </c>
      <c r="L1767" s="35">
        <f t="shared" si="300"/>
        <v>161.99310888888959</v>
      </c>
      <c r="M1767" s="22">
        <f t="shared" si="298"/>
        <v>0</v>
      </c>
      <c r="N1767" s="22">
        <f>SUM(M$3:M1767)</f>
        <v>10691979.707148338</v>
      </c>
      <c r="O1767" s="22">
        <f t="shared" si="301"/>
        <v>2.9699943630967605</v>
      </c>
      <c r="P1767" s="23">
        <f t="shared" si="302"/>
        <v>3689.8430358024852</v>
      </c>
      <c r="Q1767" s="23">
        <f>SUMIF(P$3:P1767, "&lt;0")</f>
        <v>-2713633.5193017805</v>
      </c>
      <c r="R1767" s="23">
        <f t="shared" si="303"/>
        <v>0.75378708869493904</v>
      </c>
      <c r="S1767" s="20">
        <f t="shared" si="304"/>
        <v>3689.8430358024852</v>
      </c>
      <c r="T1767" s="20">
        <f t="shared" si="305"/>
        <v>3.6898430358024852</v>
      </c>
      <c r="U1767" s="20">
        <f>(0.5*'Vehicle Data'!$C$3*(E1767^2-E1766^2))/1000</f>
        <v>-6.0048518518517255</v>
      </c>
      <c r="V1767" s="20">
        <f t="shared" si="307"/>
        <v>0</v>
      </c>
      <c r="W1767" s="37">
        <f>SUM(V$3:V1767)/3600</f>
        <v>0.41974646776405961</v>
      </c>
      <c r="Y1767" s="3"/>
    </row>
    <row r="1768" spans="1:25" x14ac:dyDescent="0.3">
      <c r="A1768" s="11" t="s">
        <v>21</v>
      </c>
      <c r="B1768" s="11">
        <v>1765</v>
      </c>
      <c r="C1768" s="11">
        <v>288</v>
      </c>
      <c r="D1768" s="15">
        <v>81.3</v>
      </c>
      <c r="E1768" s="30">
        <f t="shared" si="299"/>
        <v>22.583333333333332</v>
      </c>
      <c r="F1768" s="30">
        <f>SUM(E$3:E1768)</f>
        <v>22910.33333333335</v>
      </c>
      <c r="G1768" s="34">
        <f t="shared" si="308"/>
        <v>-0.22222222222222143</v>
      </c>
      <c r="H1768" s="34">
        <f t="shared" si="306"/>
        <v>-6.2500000000000402E-2</v>
      </c>
      <c r="I1768" s="35">
        <f>'Vehicle Data'!$C$8</f>
        <v>185.52672000000001</v>
      </c>
      <c r="J1768" s="35">
        <f>0.5*'Vehicle Data'!$C$4*'Vehicle Data'!$C$9*'Vehicle Data'!$C$6*(Calculations!E1768^2)</f>
        <v>256.58449374999998</v>
      </c>
      <c r="K1768" s="35">
        <f>'Vehicle Data'!$C$3*G1768</f>
        <v>-350.22222222222098</v>
      </c>
      <c r="L1768" s="35">
        <f t="shared" si="300"/>
        <v>91.888991527779012</v>
      </c>
      <c r="M1768" s="22">
        <f t="shared" si="298"/>
        <v>0</v>
      </c>
      <c r="N1768" s="22">
        <f>SUM(M$3:M1768)</f>
        <v>10691979.707148338</v>
      </c>
      <c r="O1768" s="22">
        <f t="shared" si="301"/>
        <v>2.9699943630967605</v>
      </c>
      <c r="P1768" s="23">
        <f t="shared" si="302"/>
        <v>2075.1597253356758</v>
      </c>
      <c r="Q1768" s="23">
        <f>SUMIF(P$3:P1768, "&lt;0")</f>
        <v>-2713633.5193017805</v>
      </c>
      <c r="R1768" s="23">
        <f t="shared" si="303"/>
        <v>0.75378708869493904</v>
      </c>
      <c r="S1768" s="20">
        <f t="shared" si="304"/>
        <v>2075.1597253356758</v>
      </c>
      <c r="T1768" s="20">
        <f t="shared" si="305"/>
        <v>2.0751597253356757</v>
      </c>
      <c r="U1768" s="20">
        <f>(0.5*'Vehicle Data'!$C$3*(E1768^2-E1767^2))/1000</f>
        <v>-6.9503302469136861</v>
      </c>
      <c r="V1768" s="20">
        <f t="shared" si="307"/>
        <v>0.75638271604956842</v>
      </c>
      <c r="W1768" s="37">
        <f>SUM(V$3:V1768)/3600</f>
        <v>0.41995657407407339</v>
      </c>
      <c r="Y1768" s="3"/>
    </row>
    <row r="1769" spans="1:25" x14ac:dyDescent="0.3">
      <c r="A1769" s="11" t="s">
        <v>21</v>
      </c>
      <c r="B1769" s="11">
        <v>1766</v>
      </c>
      <c r="C1769" s="11">
        <v>289</v>
      </c>
      <c r="D1769" s="15">
        <v>80.400000000000006</v>
      </c>
      <c r="E1769" s="30">
        <f t="shared" si="299"/>
        <v>22.333333333333336</v>
      </c>
      <c r="F1769" s="30">
        <f>SUM(E$3:E1769)</f>
        <v>22932.666666666682</v>
      </c>
      <c r="G1769" s="34">
        <f t="shared" si="308"/>
        <v>-0.30555555555555597</v>
      </c>
      <c r="H1769" s="34">
        <f t="shared" si="306"/>
        <v>-9.7222222222222598E-2</v>
      </c>
      <c r="I1769" s="35">
        <f>'Vehicle Data'!$C$8</f>
        <v>185.52672000000001</v>
      </c>
      <c r="J1769" s="35">
        <f>0.5*'Vehicle Data'!$C$4*'Vehicle Data'!$C$9*'Vehicle Data'!$C$6*(Calculations!E1769^2)</f>
        <v>250.93510000000006</v>
      </c>
      <c r="K1769" s="35">
        <f>'Vehicle Data'!$C$3*G1769</f>
        <v>-481.55555555555623</v>
      </c>
      <c r="L1769" s="35">
        <f t="shared" si="300"/>
        <v>-45.093735555556123</v>
      </c>
      <c r="M1769" s="22">
        <f t="shared" si="298"/>
        <v>0</v>
      </c>
      <c r="N1769" s="22">
        <f>SUM(M$3:M1769)</f>
        <v>10691979.707148338</v>
      </c>
      <c r="O1769" s="22">
        <f t="shared" si="301"/>
        <v>2.9699943630967605</v>
      </c>
      <c r="P1769" s="23">
        <f t="shared" si="302"/>
        <v>-1007.0934274074202</v>
      </c>
      <c r="Q1769" s="23">
        <f>SUMIF(P$3:P1769, "&lt;0")</f>
        <v>-2714640.6127291881</v>
      </c>
      <c r="R1769" s="23">
        <f t="shared" si="303"/>
        <v>0.75406683686921894</v>
      </c>
      <c r="S1769" s="20">
        <f t="shared" si="304"/>
        <v>-1007.0934274074202</v>
      </c>
      <c r="T1769" s="20">
        <f t="shared" si="305"/>
        <v>-1.0070934274074201</v>
      </c>
      <c r="U1769" s="20">
        <f>(0.5*'Vehicle Data'!$C$3*(E1769^2-E1768^2))/1000</f>
        <v>-8.8485833333332131</v>
      </c>
      <c r="V1769" s="20">
        <f t="shared" si="307"/>
        <v>1.5186024691356217</v>
      </c>
      <c r="W1769" s="37">
        <f>SUM(V$3:V1769)/3600</f>
        <v>0.4203784080932777</v>
      </c>
      <c r="Y1769" s="3"/>
    </row>
    <row r="1770" spans="1:25" x14ac:dyDescent="0.3">
      <c r="A1770" s="11" t="s">
        <v>21</v>
      </c>
      <c r="B1770" s="11">
        <v>1767</v>
      </c>
      <c r="C1770" s="11">
        <v>290</v>
      </c>
      <c r="D1770" s="15">
        <v>79.099999999999994</v>
      </c>
      <c r="E1770" s="30">
        <f t="shared" si="299"/>
        <v>21.972222222222221</v>
      </c>
      <c r="F1770" s="30">
        <f>SUM(E$3:E1770)</f>
        <v>22954.638888888905</v>
      </c>
      <c r="G1770" s="34">
        <f t="shared" si="308"/>
        <v>-0.41666666666666663</v>
      </c>
      <c r="H1770" s="34">
        <f t="shared" si="306"/>
        <v>-0.12499999999999981</v>
      </c>
      <c r="I1770" s="35">
        <f>'Vehicle Data'!$C$8</f>
        <v>185.52672000000001</v>
      </c>
      <c r="J1770" s="35">
        <f>0.5*'Vehicle Data'!$C$4*'Vehicle Data'!$C$9*'Vehicle Data'!$C$6*(Calculations!E1770^2)</f>
        <v>242.88588819444442</v>
      </c>
      <c r="K1770" s="35">
        <f>'Vehicle Data'!$C$3*G1770</f>
        <v>-656.66666666666663</v>
      </c>
      <c r="L1770" s="35">
        <f t="shared" si="300"/>
        <v>-228.2540584722222</v>
      </c>
      <c r="M1770" s="22">
        <f t="shared" si="298"/>
        <v>0</v>
      </c>
      <c r="N1770" s="22">
        <f>SUM(M$3:M1770)</f>
        <v>10691979.707148338</v>
      </c>
      <c r="O1770" s="22">
        <f t="shared" si="301"/>
        <v>2.9699943630967605</v>
      </c>
      <c r="P1770" s="23">
        <f t="shared" si="302"/>
        <v>-5015.2488958757713</v>
      </c>
      <c r="Q1770" s="23">
        <f>SUMIF(P$3:P1770, "&lt;0")</f>
        <v>-2719655.8616250637</v>
      </c>
      <c r="R1770" s="23">
        <f t="shared" si="303"/>
        <v>0.75545996156251771</v>
      </c>
      <c r="S1770" s="20">
        <f t="shared" si="304"/>
        <v>-5015.2488958757713</v>
      </c>
      <c r="T1770" s="20">
        <f t="shared" si="305"/>
        <v>-5.0152488958757715</v>
      </c>
      <c r="U1770" s="20">
        <f>(0.5*'Vehicle Data'!$C$3*(E1770^2-E1769^2))/1000</f>
        <v>-12.60739197530877</v>
      </c>
      <c r="V1770" s="20">
        <f t="shared" si="307"/>
        <v>3.0070469135804458</v>
      </c>
      <c r="W1770" s="37">
        <f>SUM(V$3:V1770)/3600</f>
        <v>0.42121369890260568</v>
      </c>
      <c r="Y1770" s="3"/>
    </row>
    <row r="1771" spans="1:25" x14ac:dyDescent="0.3">
      <c r="A1771" s="11" t="s">
        <v>21</v>
      </c>
      <c r="B1771" s="11">
        <v>1768</v>
      </c>
      <c r="C1771" s="11">
        <v>291</v>
      </c>
      <c r="D1771" s="15">
        <v>77.400000000000006</v>
      </c>
      <c r="E1771" s="30">
        <f t="shared" si="299"/>
        <v>21.5</v>
      </c>
      <c r="F1771" s="30">
        <f>SUM(E$3:E1771)</f>
        <v>22976.138888888905</v>
      </c>
      <c r="G1771" s="34">
        <f t="shared" si="308"/>
        <v>-0.55555555555555558</v>
      </c>
      <c r="H1771" s="34">
        <f t="shared" si="306"/>
        <v>-0.14583333333333393</v>
      </c>
      <c r="I1771" s="35">
        <f>'Vehicle Data'!$C$8</f>
        <v>185.52672000000001</v>
      </c>
      <c r="J1771" s="35">
        <f>0.5*'Vehicle Data'!$C$4*'Vehicle Data'!$C$9*'Vehicle Data'!$C$6*(Calculations!E1771^2)</f>
        <v>232.557975</v>
      </c>
      <c r="K1771" s="35">
        <f>'Vehicle Data'!$C$3*G1771</f>
        <v>-875.55555555555554</v>
      </c>
      <c r="L1771" s="35">
        <f t="shared" si="300"/>
        <v>-457.47086055555553</v>
      </c>
      <c r="M1771" s="22">
        <f t="shared" si="298"/>
        <v>0</v>
      </c>
      <c r="N1771" s="22">
        <f>SUM(M$3:M1771)</f>
        <v>10691979.707148338</v>
      </c>
      <c r="O1771" s="22">
        <f t="shared" si="301"/>
        <v>2.9699943630967605</v>
      </c>
      <c r="P1771" s="23">
        <f t="shared" si="302"/>
        <v>-9835.6235019444448</v>
      </c>
      <c r="Q1771" s="23">
        <f>SUMIF(P$3:P1771, "&lt;0")</f>
        <v>-2729491.4851270081</v>
      </c>
      <c r="R1771" s="23">
        <f t="shared" si="303"/>
        <v>0.75819207920194664</v>
      </c>
      <c r="S1771" s="20">
        <f t="shared" si="304"/>
        <v>-9835.6235019444448</v>
      </c>
      <c r="T1771" s="20">
        <f t="shared" si="305"/>
        <v>-9.8356235019444451</v>
      </c>
      <c r="U1771" s="20">
        <f>(0.5*'Vehicle Data'!$C$3*(E1771^2-E1770^2))/1000</f>
        <v>-16.176496913580205</v>
      </c>
      <c r="V1771" s="20">
        <f t="shared" si="307"/>
        <v>2.8552839506171481</v>
      </c>
      <c r="W1771" s="37">
        <f>SUM(V$3:V1771)/3600</f>
        <v>0.42200683333333266</v>
      </c>
      <c r="Y1771" s="3"/>
    </row>
    <row r="1772" spans="1:25" x14ac:dyDescent="0.3">
      <c r="A1772" s="11" t="s">
        <v>21</v>
      </c>
      <c r="B1772" s="11">
        <v>1769</v>
      </c>
      <c r="C1772" s="11">
        <v>292</v>
      </c>
      <c r="D1772" s="15">
        <v>75.099999999999994</v>
      </c>
      <c r="E1772" s="30">
        <f t="shared" si="299"/>
        <v>20.861111111111111</v>
      </c>
      <c r="F1772" s="30">
        <f>SUM(E$3:E1772)</f>
        <v>22997.000000000015</v>
      </c>
      <c r="G1772" s="34">
        <f t="shared" si="308"/>
        <v>-0.70833333333333448</v>
      </c>
      <c r="H1772" s="34">
        <f t="shared" si="306"/>
        <v>-0.13888888888888884</v>
      </c>
      <c r="I1772" s="35">
        <f>'Vehicle Data'!$C$8</f>
        <v>185.52672000000001</v>
      </c>
      <c r="J1772" s="35">
        <f>0.5*'Vehicle Data'!$C$4*'Vehicle Data'!$C$9*'Vehicle Data'!$C$6*(Calculations!E1772^2)</f>
        <v>218.9420548611111</v>
      </c>
      <c r="K1772" s="35">
        <f>'Vehicle Data'!$C$3*G1772</f>
        <v>-1116.3333333333351</v>
      </c>
      <c r="L1772" s="35">
        <f t="shared" si="300"/>
        <v>-711.86455847222396</v>
      </c>
      <c r="M1772" s="22">
        <f t="shared" si="298"/>
        <v>0</v>
      </c>
      <c r="N1772" s="22">
        <f>SUM(M$3:M1772)</f>
        <v>10691979.707148338</v>
      </c>
      <c r="O1772" s="22">
        <f t="shared" si="301"/>
        <v>2.9699943630967605</v>
      </c>
      <c r="P1772" s="23">
        <f t="shared" si="302"/>
        <v>-14850.285650351116</v>
      </c>
      <c r="Q1772" s="23">
        <f>SUMIF(P$3:P1772, "&lt;0")</f>
        <v>-2744341.7707773591</v>
      </c>
      <c r="R1772" s="23">
        <f t="shared" si="303"/>
        <v>0.7623171585492664</v>
      </c>
      <c r="S1772" s="20">
        <f t="shared" si="304"/>
        <v>-14850.285650351116</v>
      </c>
      <c r="T1772" s="20">
        <f t="shared" si="305"/>
        <v>-14.850285650351116</v>
      </c>
      <c r="U1772" s="20">
        <f>(0.5*'Vehicle Data'!$C$3*(E1772^2-E1771^2))/1000</f>
        <v>-21.326466049382727</v>
      </c>
      <c r="V1772" s="20">
        <f t="shared" si="307"/>
        <v>4.1199753086420179</v>
      </c>
      <c r="W1772" s="37">
        <f>SUM(V$3:V1772)/3600</f>
        <v>0.42315127091906657</v>
      </c>
      <c r="Y1772" s="3"/>
    </row>
    <row r="1773" spans="1:25" x14ac:dyDescent="0.3">
      <c r="A1773" s="11" t="s">
        <v>21</v>
      </c>
      <c r="B1773" s="11">
        <v>1770</v>
      </c>
      <c r="C1773" s="11">
        <v>293</v>
      </c>
      <c r="D1773" s="15">
        <v>72.3</v>
      </c>
      <c r="E1773" s="30">
        <f t="shared" si="299"/>
        <v>20.083333333333332</v>
      </c>
      <c r="F1773" s="30">
        <f>SUM(E$3:E1773)</f>
        <v>23017.083333333347</v>
      </c>
      <c r="G1773" s="34">
        <f t="shared" si="308"/>
        <v>-0.83333333333333326</v>
      </c>
      <c r="H1773" s="34">
        <f t="shared" si="306"/>
        <v>-9.0277777777776624E-2</v>
      </c>
      <c r="I1773" s="35">
        <f>'Vehicle Data'!$C$8</f>
        <v>185.52672000000001</v>
      </c>
      <c r="J1773" s="35">
        <f>0.5*'Vehicle Data'!$C$4*'Vehicle Data'!$C$9*'Vehicle Data'!$C$6*(Calculations!E1773^2)</f>
        <v>202.92049374999996</v>
      </c>
      <c r="K1773" s="35">
        <f>'Vehicle Data'!$C$3*G1773</f>
        <v>-1313.3333333333333</v>
      </c>
      <c r="L1773" s="35">
        <f t="shared" si="300"/>
        <v>-924.88611958333331</v>
      </c>
      <c r="M1773" s="22">
        <f t="shared" si="298"/>
        <v>0</v>
      </c>
      <c r="N1773" s="22">
        <f>SUM(M$3:M1773)</f>
        <v>10691979.707148338</v>
      </c>
      <c r="O1773" s="22">
        <f t="shared" si="301"/>
        <v>2.9699943630967605</v>
      </c>
      <c r="P1773" s="23">
        <f t="shared" si="302"/>
        <v>-18574.796234965277</v>
      </c>
      <c r="Q1773" s="23">
        <f>SUMIF(P$3:P1773, "&lt;0")</f>
        <v>-2762916.5670123245</v>
      </c>
      <c r="R1773" s="23">
        <f t="shared" si="303"/>
        <v>0.76747682417009011</v>
      </c>
      <c r="S1773" s="20">
        <f t="shared" si="304"/>
        <v>-18574.796234965277</v>
      </c>
      <c r="T1773" s="20">
        <f t="shared" si="305"/>
        <v>-18.574796234965277</v>
      </c>
      <c r="U1773" s="20">
        <f>(0.5*'Vehicle Data'!$C$3*(E1773^2-E1772^2))/1000</f>
        <v>-25.094395061728431</v>
      </c>
      <c r="V1773" s="20">
        <f t="shared" si="307"/>
        <v>3.014343209876563</v>
      </c>
      <c r="W1773" s="37">
        <f>SUM(V$3:V1773)/3600</f>
        <v>0.42398858847736565</v>
      </c>
      <c r="Y1773" s="3"/>
    </row>
    <row r="1774" spans="1:25" x14ac:dyDescent="0.3">
      <c r="A1774" s="11" t="s">
        <v>21</v>
      </c>
      <c r="B1774" s="11">
        <v>1771</v>
      </c>
      <c r="C1774" s="11">
        <v>294</v>
      </c>
      <c r="D1774" s="15">
        <v>69.099999999999994</v>
      </c>
      <c r="E1774" s="30">
        <f t="shared" si="299"/>
        <v>19.194444444444443</v>
      </c>
      <c r="F1774" s="30">
        <f>SUM(E$3:E1774)</f>
        <v>23036.277777777792</v>
      </c>
      <c r="G1774" s="34">
        <f t="shared" si="308"/>
        <v>-0.88888888888888773</v>
      </c>
      <c r="H1774" s="34">
        <f t="shared" si="306"/>
        <v>-2.7777777777777235E-2</v>
      </c>
      <c r="I1774" s="35">
        <f>'Vehicle Data'!$C$8</f>
        <v>185.52672000000001</v>
      </c>
      <c r="J1774" s="35">
        <f>0.5*'Vehicle Data'!$C$4*'Vehicle Data'!$C$9*'Vehicle Data'!$C$6*(Calculations!E1774^2)</f>
        <v>185.35547152777775</v>
      </c>
      <c r="K1774" s="35">
        <f>'Vehicle Data'!$C$3*G1774</f>
        <v>-1400.8888888888871</v>
      </c>
      <c r="L1774" s="35">
        <f t="shared" si="300"/>
        <v>-1030.0066973611092</v>
      </c>
      <c r="M1774" s="22">
        <f t="shared" si="298"/>
        <v>0</v>
      </c>
      <c r="N1774" s="22">
        <f>SUM(M$3:M1774)</f>
        <v>10691979.707148338</v>
      </c>
      <c r="O1774" s="22">
        <f t="shared" si="301"/>
        <v>2.9699943630967605</v>
      </c>
      <c r="P1774" s="23">
        <f t="shared" si="302"/>
        <v>-19770.406329903512</v>
      </c>
      <c r="Q1774" s="23">
        <f>SUMIF(P$3:P1774, "&lt;0")</f>
        <v>-2782686.9733422277</v>
      </c>
      <c r="R1774" s="23">
        <f t="shared" si="303"/>
        <v>0.77296860370617437</v>
      </c>
      <c r="S1774" s="20">
        <f t="shared" si="304"/>
        <v>-19770.406329903512</v>
      </c>
      <c r="T1774" s="20">
        <f t="shared" si="305"/>
        <v>-19.770406329903512</v>
      </c>
      <c r="U1774" s="20">
        <f>(0.5*'Vehicle Data'!$C$3*(E1774^2-E1773^2))/1000</f>
        <v>-27.511901234567894</v>
      </c>
      <c r="V1774" s="20">
        <f t="shared" si="307"/>
        <v>1.9340049382715705</v>
      </c>
      <c r="W1774" s="37">
        <f>SUM(V$3:V1774)/3600</f>
        <v>0.42452581207132994</v>
      </c>
      <c r="Y1774" s="3"/>
    </row>
    <row r="1775" spans="1:25" x14ac:dyDescent="0.3">
      <c r="A1775" s="11" t="s">
        <v>21</v>
      </c>
      <c r="B1775" s="11">
        <v>1772</v>
      </c>
      <c r="C1775" s="11">
        <v>295</v>
      </c>
      <c r="D1775" s="15">
        <v>65.900000000000006</v>
      </c>
      <c r="E1775" s="30">
        <f t="shared" si="299"/>
        <v>18.305555555555557</v>
      </c>
      <c r="F1775" s="30">
        <f>SUM(E$3:E1775)</f>
        <v>23054.583333333347</v>
      </c>
      <c r="G1775" s="34">
        <f t="shared" si="308"/>
        <v>-0.88888888888888773</v>
      </c>
      <c r="H1775" s="34">
        <f t="shared" si="306"/>
        <v>1.3888888888888118E-2</v>
      </c>
      <c r="I1775" s="35">
        <f>'Vehicle Data'!$C$8</f>
        <v>185.52672000000001</v>
      </c>
      <c r="J1775" s="35">
        <f>0.5*'Vehicle Data'!$C$4*'Vehicle Data'!$C$9*'Vehicle Data'!$C$6*(Calculations!E1775^2)</f>
        <v>168.58547152777783</v>
      </c>
      <c r="K1775" s="35">
        <f>'Vehicle Data'!$C$3*G1775</f>
        <v>-1400.8888888888871</v>
      </c>
      <c r="L1775" s="35">
        <f t="shared" si="300"/>
        <v>-1046.7766973611092</v>
      </c>
      <c r="M1775" s="22">
        <f t="shared" si="298"/>
        <v>0</v>
      </c>
      <c r="N1775" s="22">
        <f>SUM(M$3:M1775)</f>
        <v>10691979.707148338</v>
      </c>
      <c r="O1775" s="22">
        <f t="shared" si="301"/>
        <v>2.9699943630967605</v>
      </c>
      <c r="P1775" s="23">
        <f t="shared" si="302"/>
        <v>-19161.828987804751</v>
      </c>
      <c r="Q1775" s="23">
        <f>SUMIF(P$3:P1775, "&lt;0")</f>
        <v>-2801848.8023300325</v>
      </c>
      <c r="R1775" s="23">
        <f t="shared" si="303"/>
        <v>0.7782913339805646</v>
      </c>
      <c r="S1775" s="20">
        <f t="shared" si="304"/>
        <v>-19161.828987804751</v>
      </c>
      <c r="T1775" s="20">
        <f t="shared" si="305"/>
        <v>-19.16182898780475</v>
      </c>
      <c r="U1775" s="20">
        <f>(0.5*'Vehicle Data'!$C$3*(E1775^2-E1774^2))/1000</f>
        <v>-26.266666666666563</v>
      </c>
      <c r="V1775" s="20">
        <f t="shared" si="307"/>
        <v>0</v>
      </c>
      <c r="W1775" s="37">
        <f>SUM(V$3:V1775)/3600</f>
        <v>0.42452581207132994</v>
      </c>
      <c r="Y1775" s="3"/>
    </row>
    <row r="1776" spans="1:25" x14ac:dyDescent="0.3">
      <c r="A1776" s="11" t="s">
        <v>21</v>
      </c>
      <c r="B1776" s="11">
        <v>1773</v>
      </c>
      <c r="C1776" s="11">
        <v>296</v>
      </c>
      <c r="D1776" s="15">
        <v>62.7</v>
      </c>
      <c r="E1776" s="30">
        <f t="shared" si="299"/>
        <v>17.416666666666668</v>
      </c>
      <c r="F1776" s="30">
        <f>SUM(E$3:E1776)</f>
        <v>23072.000000000015</v>
      </c>
      <c r="G1776" s="34">
        <f t="shared" si="308"/>
        <v>-0.86111111111111149</v>
      </c>
      <c r="H1776" s="34">
        <f t="shared" si="306"/>
        <v>4.8611111111110328E-2</v>
      </c>
      <c r="I1776" s="35">
        <f>'Vehicle Data'!$C$8</f>
        <v>185.52672000000001</v>
      </c>
      <c r="J1776" s="35">
        <f>0.5*'Vehicle Data'!$C$4*'Vehicle Data'!$C$9*'Vehicle Data'!$C$6*(Calculations!E1776^2)</f>
        <v>152.61049375000002</v>
      </c>
      <c r="K1776" s="35">
        <f>'Vehicle Data'!$C$3*G1776</f>
        <v>-1357.1111111111118</v>
      </c>
      <c r="L1776" s="35">
        <f t="shared" si="300"/>
        <v>-1018.9738973611118</v>
      </c>
      <c r="M1776" s="22">
        <f t="shared" si="298"/>
        <v>0</v>
      </c>
      <c r="N1776" s="22">
        <f>SUM(M$3:M1776)</f>
        <v>10691979.707148338</v>
      </c>
      <c r="O1776" s="22">
        <f t="shared" si="301"/>
        <v>2.9699943630967605</v>
      </c>
      <c r="P1776" s="23">
        <f t="shared" si="302"/>
        <v>-17747.128712372698</v>
      </c>
      <c r="Q1776" s="23">
        <f>SUMIF(P$3:P1776, "&lt;0")</f>
        <v>-2819595.9310424053</v>
      </c>
      <c r="R1776" s="23">
        <f t="shared" si="303"/>
        <v>0.78322109195622369</v>
      </c>
      <c r="S1776" s="20">
        <f t="shared" si="304"/>
        <v>-17747.128712372698</v>
      </c>
      <c r="T1776" s="20">
        <f t="shared" si="305"/>
        <v>-17.7471287123727</v>
      </c>
      <c r="U1776" s="20">
        <f>(0.5*'Vehicle Data'!$C$3*(E1776^2-E1775^2))/1000</f>
        <v>-25.021432098765459</v>
      </c>
      <c r="V1776" s="20">
        <f t="shared" si="307"/>
        <v>0</v>
      </c>
      <c r="W1776" s="37">
        <f>SUM(V$3:V1776)/3600</f>
        <v>0.42452581207132994</v>
      </c>
      <c r="Y1776" s="3"/>
    </row>
    <row r="1777" spans="1:25" x14ac:dyDescent="0.3">
      <c r="A1777" s="11" t="s">
        <v>21</v>
      </c>
      <c r="B1777" s="11">
        <v>1774</v>
      </c>
      <c r="C1777" s="11">
        <v>297</v>
      </c>
      <c r="D1777" s="15">
        <v>59.7</v>
      </c>
      <c r="E1777" s="30">
        <f t="shared" si="299"/>
        <v>16.583333333333332</v>
      </c>
      <c r="F1777" s="30">
        <f>SUM(E$3:E1777)</f>
        <v>23088.583333333347</v>
      </c>
      <c r="G1777" s="34">
        <f t="shared" si="308"/>
        <v>-0.79166666666666707</v>
      </c>
      <c r="H1777" s="34">
        <f t="shared" si="306"/>
        <v>7.6388888888889006E-2</v>
      </c>
      <c r="I1777" s="35">
        <f>'Vehicle Data'!$C$8</f>
        <v>185.52672000000001</v>
      </c>
      <c r="J1777" s="35">
        <f>0.5*'Vehicle Data'!$C$4*'Vehicle Data'!$C$9*'Vehicle Data'!$C$6*(Calculations!E1777^2)</f>
        <v>138.35599374999998</v>
      </c>
      <c r="K1777" s="35">
        <f>'Vehicle Data'!$C$3*G1777</f>
        <v>-1247.6666666666672</v>
      </c>
      <c r="L1777" s="35">
        <f t="shared" si="300"/>
        <v>-923.7839529166672</v>
      </c>
      <c r="M1777" s="22">
        <f t="shared" si="298"/>
        <v>0</v>
      </c>
      <c r="N1777" s="22">
        <f>SUM(M$3:M1777)</f>
        <v>10691979.707148338</v>
      </c>
      <c r="O1777" s="22">
        <f t="shared" si="301"/>
        <v>2.9699943630967605</v>
      </c>
      <c r="P1777" s="23">
        <f t="shared" si="302"/>
        <v>-15319.417219201398</v>
      </c>
      <c r="Q1777" s="23">
        <f>SUMIF(P$3:P1777, "&lt;0")</f>
        <v>-2834915.3482616069</v>
      </c>
      <c r="R1777" s="23">
        <f t="shared" si="303"/>
        <v>0.78747648562822414</v>
      </c>
      <c r="S1777" s="20">
        <f t="shared" si="304"/>
        <v>-15319.417219201398</v>
      </c>
      <c r="T1777" s="20">
        <f t="shared" si="305"/>
        <v>-15.319417219201398</v>
      </c>
      <c r="U1777" s="20">
        <f>(0.5*'Vehicle Data'!$C$3*(E1777^2-E1776^2))/1000</f>
        <v>-22.326666666666739</v>
      </c>
      <c r="V1777" s="20">
        <f t="shared" si="307"/>
        <v>0</v>
      </c>
      <c r="W1777" s="37">
        <f>SUM(V$3:V1777)/3600</f>
        <v>0.42452581207132994</v>
      </c>
      <c r="Y1777" s="3"/>
    </row>
    <row r="1778" spans="1:25" x14ac:dyDescent="0.3">
      <c r="A1778" s="11" t="s">
        <v>21</v>
      </c>
      <c r="B1778" s="11">
        <v>1775</v>
      </c>
      <c r="C1778" s="11">
        <v>298</v>
      </c>
      <c r="D1778" s="15">
        <v>57</v>
      </c>
      <c r="E1778" s="30">
        <f t="shared" si="299"/>
        <v>15.833333333333332</v>
      </c>
      <c r="F1778" s="30">
        <f>SUM(E$3:E1778)</f>
        <v>23104.416666666679</v>
      </c>
      <c r="G1778" s="34">
        <f t="shared" si="308"/>
        <v>-0.70833333333333348</v>
      </c>
      <c r="H1778" s="34">
        <f t="shared" si="306"/>
        <v>6.2500000000000389E-2</v>
      </c>
      <c r="I1778" s="35">
        <f>'Vehicle Data'!$C$8</f>
        <v>185.52672000000001</v>
      </c>
      <c r="J1778" s="35">
        <f>0.5*'Vehicle Data'!$C$4*'Vehicle Data'!$C$9*'Vehicle Data'!$C$6*(Calculations!E1778^2)</f>
        <v>126.12437499999997</v>
      </c>
      <c r="K1778" s="35">
        <f>'Vehicle Data'!$C$3*G1778</f>
        <v>-1116.3333333333335</v>
      </c>
      <c r="L1778" s="35">
        <f t="shared" si="300"/>
        <v>-804.68223833333354</v>
      </c>
      <c r="M1778" s="22">
        <f t="shared" si="298"/>
        <v>0</v>
      </c>
      <c r="N1778" s="22">
        <f>SUM(M$3:M1778)</f>
        <v>10691979.707148338</v>
      </c>
      <c r="O1778" s="22">
        <f t="shared" si="301"/>
        <v>2.9699943630967605</v>
      </c>
      <c r="P1778" s="23">
        <f t="shared" si="302"/>
        <v>-12740.802106944448</v>
      </c>
      <c r="Q1778" s="23">
        <f>SUMIF(P$3:P1778, "&lt;0")</f>
        <v>-2847656.1503685513</v>
      </c>
      <c r="R1778" s="23">
        <f t="shared" si="303"/>
        <v>0.79101559732459759</v>
      </c>
      <c r="S1778" s="20">
        <f t="shared" si="304"/>
        <v>-12740.802106944448</v>
      </c>
      <c r="T1778" s="20">
        <f t="shared" si="305"/>
        <v>-12.740802106944448</v>
      </c>
      <c r="U1778" s="20">
        <f>(0.5*'Vehicle Data'!$C$3*(E1778^2-E1777^2))/1000</f>
        <v>-19.158249999999999</v>
      </c>
      <c r="V1778" s="20">
        <f t="shared" si="307"/>
        <v>0</v>
      </c>
      <c r="W1778" s="37">
        <f>SUM(V$3:V1778)/3600</f>
        <v>0.42452581207132994</v>
      </c>
      <c r="Y1778" s="3"/>
    </row>
    <row r="1779" spans="1:25" x14ac:dyDescent="0.3">
      <c r="A1779" s="11" t="s">
        <v>21</v>
      </c>
      <c r="B1779" s="11">
        <v>1776</v>
      </c>
      <c r="C1779" s="11">
        <v>299</v>
      </c>
      <c r="D1779" s="15">
        <v>54.6</v>
      </c>
      <c r="E1779" s="30">
        <f t="shared" si="299"/>
        <v>15.166666666666666</v>
      </c>
      <c r="F1779" s="30">
        <f>SUM(E$3:E1779)</f>
        <v>23119.583333333347</v>
      </c>
      <c r="G1779" s="34">
        <f t="shared" si="308"/>
        <v>-0.6666666666666663</v>
      </c>
      <c r="H1779" s="34">
        <f t="shared" si="306"/>
        <v>1.3888888888889062E-2</v>
      </c>
      <c r="I1779" s="35">
        <f>'Vehicle Data'!$C$8</f>
        <v>185.52672000000001</v>
      </c>
      <c r="J1779" s="35">
        <f>0.5*'Vehicle Data'!$C$4*'Vehicle Data'!$C$9*'Vehicle Data'!$C$6*(Calculations!E1779^2)</f>
        <v>115.726975</v>
      </c>
      <c r="K1779" s="35">
        <f>'Vehicle Data'!$C$3*G1779</f>
        <v>-1050.6666666666661</v>
      </c>
      <c r="L1779" s="35">
        <f t="shared" si="300"/>
        <v>-749.41297166666607</v>
      </c>
      <c r="M1779" s="22">
        <f t="shared" si="298"/>
        <v>0</v>
      </c>
      <c r="N1779" s="22">
        <f>SUM(M$3:M1779)</f>
        <v>10691979.707148338</v>
      </c>
      <c r="O1779" s="22">
        <f t="shared" si="301"/>
        <v>2.9699943630967605</v>
      </c>
      <c r="P1779" s="23">
        <f t="shared" si="302"/>
        <v>-11366.096736944435</v>
      </c>
      <c r="Q1779" s="23">
        <f>SUMIF(P$3:P1779, "&lt;0")</f>
        <v>-2859022.2471054955</v>
      </c>
      <c r="R1779" s="23">
        <f t="shared" si="303"/>
        <v>0.79417284641819319</v>
      </c>
      <c r="S1779" s="20">
        <f t="shared" si="304"/>
        <v>-11366.096736944435</v>
      </c>
      <c r="T1779" s="20">
        <f t="shared" si="305"/>
        <v>-11.366096736944435</v>
      </c>
      <c r="U1779" s="20">
        <f>(0.5*'Vehicle Data'!$C$3*(E1779^2-E1778^2))/1000</f>
        <v>-16.285333333333302</v>
      </c>
      <c r="V1779" s="20">
        <f t="shared" si="307"/>
        <v>0</v>
      </c>
      <c r="W1779" s="37">
        <f>SUM(V$3:V1779)/3600</f>
        <v>0.42452581207132994</v>
      </c>
      <c r="Y1779" s="3"/>
    </row>
    <row r="1780" spans="1:25" x14ac:dyDescent="0.3">
      <c r="A1780" s="11" t="s">
        <v>21</v>
      </c>
      <c r="B1780" s="11">
        <v>1777</v>
      </c>
      <c r="C1780" s="11">
        <v>300</v>
      </c>
      <c r="D1780" s="15">
        <v>52.2</v>
      </c>
      <c r="E1780" s="30">
        <f t="shared" si="299"/>
        <v>14.5</v>
      </c>
      <c r="F1780" s="30">
        <f>SUM(E$3:E1780)</f>
        <v>23134.083333333347</v>
      </c>
      <c r="G1780" s="34">
        <f t="shared" si="308"/>
        <v>-0.68055555555555536</v>
      </c>
      <c r="H1780" s="34">
        <f t="shared" si="306"/>
        <v>-4.166666666666724E-2</v>
      </c>
      <c r="I1780" s="35">
        <f>'Vehicle Data'!$C$8</f>
        <v>185.52672000000001</v>
      </c>
      <c r="J1780" s="35">
        <f>0.5*'Vehicle Data'!$C$4*'Vehicle Data'!$C$9*'Vehicle Data'!$C$6*(Calculations!E1780^2)</f>
        <v>105.776775</v>
      </c>
      <c r="K1780" s="35">
        <f>'Vehicle Data'!$C$3*G1780</f>
        <v>-1072.5555555555552</v>
      </c>
      <c r="L1780" s="35">
        <f t="shared" si="300"/>
        <v>-781.2520605555552</v>
      </c>
      <c r="M1780" s="22">
        <f t="shared" si="298"/>
        <v>0</v>
      </c>
      <c r="N1780" s="22">
        <f>SUM(M$3:M1780)</f>
        <v>10691979.707148338</v>
      </c>
      <c r="O1780" s="22">
        <f t="shared" si="301"/>
        <v>2.9699943630967605</v>
      </c>
      <c r="P1780" s="23">
        <f t="shared" si="302"/>
        <v>-11328.154878055551</v>
      </c>
      <c r="Q1780" s="23">
        <f>SUMIF(P$3:P1780, "&lt;0")</f>
        <v>-2870350.4019835512</v>
      </c>
      <c r="R1780" s="23">
        <f t="shared" si="303"/>
        <v>0.79731955610654204</v>
      </c>
      <c r="S1780" s="20">
        <f t="shared" si="304"/>
        <v>-11328.154878055551</v>
      </c>
      <c r="T1780" s="20">
        <f t="shared" si="305"/>
        <v>-11.328154878055551</v>
      </c>
      <c r="U1780" s="20">
        <f>(0.5*'Vehicle Data'!$C$3*(E1780^2-E1779^2))/1000</f>
        <v>-15.584888888888884</v>
      </c>
      <c r="V1780" s="20">
        <f t="shared" si="307"/>
        <v>0</v>
      </c>
      <c r="W1780" s="37">
        <f>SUM(V$3:V1780)/3600</f>
        <v>0.42452581207132994</v>
      </c>
      <c r="Y1780" s="3"/>
    </row>
    <row r="1781" spans="1:25" x14ac:dyDescent="0.3">
      <c r="A1781" s="11" t="s">
        <v>21</v>
      </c>
      <c r="B1781" s="11">
        <v>1778</v>
      </c>
      <c r="C1781" s="11">
        <v>301</v>
      </c>
      <c r="D1781" s="15">
        <v>49.7</v>
      </c>
      <c r="E1781" s="30">
        <f t="shared" si="299"/>
        <v>13.805555555555555</v>
      </c>
      <c r="F1781" s="30">
        <f>SUM(E$3:E1781)</f>
        <v>23147.888888888901</v>
      </c>
      <c r="G1781" s="34">
        <f t="shared" si="308"/>
        <v>-0.75000000000000078</v>
      </c>
      <c r="H1781" s="34">
        <f t="shared" si="306"/>
        <v>-9.0277777777778068E-2</v>
      </c>
      <c r="I1781" s="35">
        <f>'Vehicle Data'!$C$8</f>
        <v>185.52672000000001</v>
      </c>
      <c r="J1781" s="35">
        <f>0.5*'Vehicle Data'!$C$4*'Vehicle Data'!$C$9*'Vehicle Data'!$C$6*(Calculations!E1781^2)</f>
        <v>95.887521527777778</v>
      </c>
      <c r="K1781" s="35">
        <f>'Vehicle Data'!$C$3*G1781</f>
        <v>-1182.0000000000011</v>
      </c>
      <c r="L1781" s="35">
        <f t="shared" si="300"/>
        <v>-900.58575847222335</v>
      </c>
      <c r="M1781" s="22">
        <f t="shared" si="298"/>
        <v>0</v>
      </c>
      <c r="N1781" s="22">
        <f>SUM(M$3:M1781)</f>
        <v>10691979.707148338</v>
      </c>
      <c r="O1781" s="22">
        <f t="shared" si="301"/>
        <v>2.9699943630967605</v>
      </c>
      <c r="P1781" s="23">
        <f t="shared" si="302"/>
        <v>-12433.086721130416</v>
      </c>
      <c r="Q1781" s="23">
        <f>SUMIF(P$3:P1781, "&lt;0")</f>
        <v>-2882783.4887046819</v>
      </c>
      <c r="R1781" s="23">
        <f t="shared" si="303"/>
        <v>0.80077319130685609</v>
      </c>
      <c r="S1781" s="20">
        <f t="shared" si="304"/>
        <v>-12433.086721130416</v>
      </c>
      <c r="T1781" s="20">
        <f t="shared" si="305"/>
        <v>-12.433086721130415</v>
      </c>
      <c r="U1781" s="20">
        <f>(0.5*'Vehicle Data'!$C$3*(E1781^2-E1780^2))/1000</f>
        <v>-15.489429012345681</v>
      </c>
      <c r="V1781" s="20">
        <f t="shared" si="307"/>
        <v>0</v>
      </c>
      <c r="W1781" s="37">
        <f>SUM(V$3:V1781)/3600</f>
        <v>0.42452581207132994</v>
      </c>
      <c r="Y1781" s="3"/>
    </row>
    <row r="1782" spans="1:25" x14ac:dyDescent="0.3">
      <c r="A1782" s="11" t="s">
        <v>21</v>
      </c>
      <c r="B1782" s="11">
        <v>1779</v>
      </c>
      <c r="C1782" s="11">
        <v>302</v>
      </c>
      <c r="D1782" s="15">
        <v>46.8</v>
      </c>
      <c r="E1782" s="30">
        <f t="shared" si="299"/>
        <v>12.999999999999998</v>
      </c>
      <c r="F1782" s="30">
        <f>SUM(E$3:E1782)</f>
        <v>23160.888888888901</v>
      </c>
      <c r="G1782" s="34">
        <f t="shared" si="308"/>
        <v>-0.86111111111111149</v>
      </c>
      <c r="H1782" s="34">
        <f t="shared" si="306"/>
        <v>-0.10416666666666619</v>
      </c>
      <c r="I1782" s="35">
        <f>'Vehicle Data'!$C$8</f>
        <v>185.52672000000001</v>
      </c>
      <c r="J1782" s="35">
        <f>0.5*'Vehicle Data'!$C$4*'Vehicle Data'!$C$9*'Vehicle Data'!$C$6*(Calculations!E1782^2)</f>
        <v>85.023899999999969</v>
      </c>
      <c r="K1782" s="35">
        <f>'Vehicle Data'!$C$3*G1782</f>
        <v>-1357.1111111111118</v>
      </c>
      <c r="L1782" s="35">
        <f t="shared" si="300"/>
        <v>-1086.5604911111118</v>
      </c>
      <c r="M1782" s="22">
        <f t="shared" si="298"/>
        <v>0</v>
      </c>
      <c r="N1782" s="22">
        <f>SUM(M$3:M1782)</f>
        <v>10691979.707148338</v>
      </c>
      <c r="O1782" s="22">
        <f t="shared" si="301"/>
        <v>2.9699943630967605</v>
      </c>
      <c r="P1782" s="23">
        <f t="shared" si="302"/>
        <v>-14125.286384444451</v>
      </c>
      <c r="Q1782" s="23">
        <f>SUMIF(P$3:P1782, "&lt;0")</f>
        <v>-2896908.7750891261</v>
      </c>
      <c r="R1782" s="23">
        <f t="shared" si="303"/>
        <v>0.80469688196920164</v>
      </c>
      <c r="S1782" s="20">
        <f t="shared" si="304"/>
        <v>-14125.286384444451</v>
      </c>
      <c r="T1782" s="20">
        <f t="shared" si="305"/>
        <v>-14.125286384444451</v>
      </c>
      <c r="U1782" s="20">
        <f>(0.5*'Vehicle Data'!$C$3*(E1782^2-E1781^2))/1000</f>
        <v>-17.015570987654364</v>
      </c>
      <c r="V1782" s="20">
        <f t="shared" si="307"/>
        <v>1.2209135802469462</v>
      </c>
      <c r="W1782" s="37">
        <f>SUM(V$3:V1782)/3600</f>
        <v>0.42486495473250968</v>
      </c>
      <c r="Y1782" s="3"/>
    </row>
    <row r="1783" spans="1:25" x14ac:dyDescent="0.3">
      <c r="A1783" s="11" t="s">
        <v>21</v>
      </c>
      <c r="B1783" s="11">
        <v>1780</v>
      </c>
      <c r="C1783" s="11">
        <v>303</v>
      </c>
      <c r="D1783" s="15">
        <v>43.5</v>
      </c>
      <c r="E1783" s="30">
        <f t="shared" si="299"/>
        <v>12.083333333333332</v>
      </c>
      <c r="F1783" s="30">
        <f>SUM(E$3:E1783)</f>
        <v>23172.972222222234</v>
      </c>
      <c r="G1783" s="34">
        <f t="shared" si="308"/>
        <v>-0.95833333333333315</v>
      </c>
      <c r="H1783" s="34">
        <f t="shared" si="306"/>
        <v>-6.2499999999999889E-2</v>
      </c>
      <c r="I1783" s="35">
        <f>'Vehicle Data'!$C$8</f>
        <v>185.52672000000001</v>
      </c>
      <c r="J1783" s="35">
        <f>0.5*'Vehicle Data'!$C$4*'Vehicle Data'!$C$9*'Vehicle Data'!$C$6*(Calculations!E1783^2)</f>
        <v>73.456093749999994</v>
      </c>
      <c r="K1783" s="35">
        <f>'Vehicle Data'!$C$3*G1783</f>
        <v>-1510.333333333333</v>
      </c>
      <c r="L1783" s="35">
        <f t="shared" si="300"/>
        <v>-1251.3505195833332</v>
      </c>
      <c r="M1783" s="22">
        <f t="shared" si="298"/>
        <v>0</v>
      </c>
      <c r="N1783" s="22">
        <f>SUM(M$3:M1783)</f>
        <v>10691979.707148338</v>
      </c>
      <c r="O1783" s="22">
        <f t="shared" si="301"/>
        <v>2.9699943630967605</v>
      </c>
      <c r="P1783" s="23">
        <f t="shared" si="302"/>
        <v>-15120.485444965274</v>
      </c>
      <c r="Q1783" s="23">
        <f>SUMIF(P$3:P1783, "&lt;0")</f>
        <v>-2912029.2605340914</v>
      </c>
      <c r="R1783" s="23">
        <f t="shared" si="303"/>
        <v>0.80889701681502535</v>
      </c>
      <c r="S1783" s="20">
        <f t="shared" si="304"/>
        <v>-15120.485444965274</v>
      </c>
      <c r="T1783" s="20">
        <f t="shared" si="305"/>
        <v>-15.120485444965274</v>
      </c>
      <c r="U1783" s="20">
        <f>(0.5*'Vehicle Data'!$C$3*(E1783^2-E1782^2))/1000</f>
        <v>-18.118527777777743</v>
      </c>
      <c r="V1783" s="20">
        <f t="shared" si="307"/>
        <v>0.88236543209870322</v>
      </c>
      <c r="W1783" s="37">
        <f>SUM(V$3:V1783)/3600</f>
        <v>0.42511005624142595</v>
      </c>
      <c r="Y1783" s="3"/>
    </row>
    <row r="1784" spans="1:25" x14ac:dyDescent="0.3">
      <c r="A1784" s="11" t="s">
        <v>21</v>
      </c>
      <c r="B1784" s="11">
        <v>1781</v>
      </c>
      <c r="C1784" s="11">
        <v>304</v>
      </c>
      <c r="D1784" s="15">
        <v>39.9</v>
      </c>
      <c r="E1784" s="30">
        <f t="shared" si="299"/>
        <v>11.083333333333332</v>
      </c>
      <c r="F1784" s="30">
        <f>SUM(E$3:E1784)</f>
        <v>23184.055555555566</v>
      </c>
      <c r="G1784" s="34">
        <f t="shared" si="308"/>
        <v>-0.98611111111111127</v>
      </c>
      <c r="H1784" s="34">
        <f t="shared" si="306"/>
        <v>1.3888888888889117E-2</v>
      </c>
      <c r="I1784" s="35">
        <f>'Vehicle Data'!$C$8</f>
        <v>185.52672000000001</v>
      </c>
      <c r="J1784" s="35">
        <f>0.5*'Vehicle Data'!$C$4*'Vehicle Data'!$C$9*'Vehicle Data'!$C$6*(Calculations!E1784^2)</f>
        <v>61.800943749999988</v>
      </c>
      <c r="K1784" s="35">
        <f>'Vehicle Data'!$C$3*G1784</f>
        <v>-1554.1111111111113</v>
      </c>
      <c r="L1784" s="35">
        <f t="shared" si="300"/>
        <v>-1306.7834473611113</v>
      </c>
      <c r="M1784" s="22">
        <f t="shared" si="298"/>
        <v>0</v>
      </c>
      <c r="N1784" s="22">
        <f>SUM(M$3:M1784)</f>
        <v>10691979.707148338</v>
      </c>
      <c r="O1784" s="22">
        <f t="shared" si="301"/>
        <v>2.9699943630967605</v>
      </c>
      <c r="P1784" s="23">
        <f t="shared" si="302"/>
        <v>-14483.516541585648</v>
      </c>
      <c r="Q1784" s="23">
        <f>SUMIF(P$3:P1784, "&lt;0")</f>
        <v>-2926512.7770756772</v>
      </c>
      <c r="R1784" s="23">
        <f t="shared" si="303"/>
        <v>0.81292021585435481</v>
      </c>
      <c r="S1784" s="20">
        <f t="shared" si="304"/>
        <v>-14483.516541585648</v>
      </c>
      <c r="T1784" s="20">
        <f t="shared" si="305"/>
        <v>-14.483516541585647</v>
      </c>
      <c r="U1784" s="20">
        <f>(0.5*'Vehicle Data'!$C$3*(E1784^2-E1783^2))/1000</f>
        <v>-18.255333333333336</v>
      </c>
      <c r="V1784" s="20">
        <f t="shared" si="307"/>
        <v>0.10944444444447471</v>
      </c>
      <c r="W1784" s="37">
        <f>SUM(V$3:V1784)/3600</f>
        <v>0.42514045747599388</v>
      </c>
      <c r="Y1784" s="3"/>
    </row>
    <row r="1785" spans="1:25" x14ac:dyDescent="0.3">
      <c r="A1785" s="11" t="s">
        <v>21</v>
      </c>
      <c r="B1785" s="11">
        <v>1782</v>
      </c>
      <c r="C1785" s="11">
        <v>305</v>
      </c>
      <c r="D1785" s="15">
        <v>36.4</v>
      </c>
      <c r="E1785" s="30">
        <f t="shared" si="299"/>
        <v>10.111111111111111</v>
      </c>
      <c r="F1785" s="30">
        <f>SUM(E$3:E1785)</f>
        <v>23194.166666666675</v>
      </c>
      <c r="G1785" s="34">
        <f t="shared" si="308"/>
        <v>-0.93055555555555491</v>
      </c>
      <c r="H1785" s="34">
        <f t="shared" si="306"/>
        <v>8.3333333333333537E-2</v>
      </c>
      <c r="I1785" s="35">
        <f>'Vehicle Data'!$C$8</f>
        <v>185.52672000000001</v>
      </c>
      <c r="J1785" s="35">
        <f>0.5*'Vehicle Data'!$C$4*'Vehicle Data'!$C$9*'Vehicle Data'!$C$6*(Calculations!E1785^2)</f>
        <v>51.434211111111104</v>
      </c>
      <c r="K1785" s="35">
        <f>'Vehicle Data'!$C$3*G1785</f>
        <v>-1466.5555555555545</v>
      </c>
      <c r="L1785" s="35">
        <f t="shared" si="300"/>
        <v>-1229.5946244444435</v>
      </c>
      <c r="M1785" s="22">
        <f t="shared" si="298"/>
        <v>0</v>
      </c>
      <c r="N1785" s="22">
        <f>SUM(M$3:M1785)</f>
        <v>10691979.707148338</v>
      </c>
      <c r="O1785" s="22">
        <f t="shared" si="301"/>
        <v>2.9699943630967605</v>
      </c>
      <c r="P1785" s="23">
        <f t="shared" si="302"/>
        <v>-12432.567869382707</v>
      </c>
      <c r="Q1785" s="23">
        <f>SUMIF(P$3:P1785, "&lt;0")</f>
        <v>-2938945.3449450601</v>
      </c>
      <c r="R1785" s="23">
        <f t="shared" si="303"/>
        <v>0.81637370692918332</v>
      </c>
      <c r="S1785" s="20">
        <f t="shared" si="304"/>
        <v>-12432.567869382707</v>
      </c>
      <c r="T1785" s="20">
        <f t="shared" si="305"/>
        <v>-12.432567869382707</v>
      </c>
      <c r="U1785" s="20">
        <f>(0.5*'Vehicle Data'!$C$3*(E1785^2-E1784^2))/1000</f>
        <v>-16.237299382716042</v>
      </c>
      <c r="V1785" s="20">
        <f t="shared" si="307"/>
        <v>0</v>
      </c>
      <c r="W1785" s="37">
        <f>SUM(V$3:V1785)/3600</f>
        <v>0.42514045747599388</v>
      </c>
      <c r="Y1785" s="3"/>
    </row>
    <row r="1786" spans="1:25" x14ac:dyDescent="0.3">
      <c r="A1786" s="11" t="s">
        <v>21</v>
      </c>
      <c r="B1786" s="11">
        <v>1783</v>
      </c>
      <c r="C1786" s="11">
        <v>306</v>
      </c>
      <c r="D1786" s="15">
        <v>33.200000000000003</v>
      </c>
      <c r="E1786" s="30">
        <f t="shared" si="299"/>
        <v>9.2222222222222232</v>
      </c>
      <c r="F1786" s="30">
        <f>SUM(E$3:E1786)</f>
        <v>23203.388888888898</v>
      </c>
      <c r="G1786" s="34">
        <f t="shared" si="308"/>
        <v>-0.8194444444444442</v>
      </c>
      <c r="H1786" s="34">
        <f t="shared" si="306"/>
        <v>0.12499999999999956</v>
      </c>
      <c r="I1786" s="35">
        <f>'Vehicle Data'!$C$8</f>
        <v>185.52672000000001</v>
      </c>
      <c r="J1786" s="35">
        <f>0.5*'Vehicle Data'!$C$4*'Vehicle Data'!$C$9*'Vehicle Data'!$C$6*(Calculations!E1786^2)</f>
        <v>42.788344444444455</v>
      </c>
      <c r="K1786" s="35">
        <f>'Vehicle Data'!$C$3*G1786</f>
        <v>-1291.4444444444441</v>
      </c>
      <c r="L1786" s="35">
        <f t="shared" si="300"/>
        <v>-1063.1293799999996</v>
      </c>
      <c r="M1786" s="22">
        <f t="shared" si="298"/>
        <v>0</v>
      </c>
      <c r="N1786" s="22">
        <f>SUM(M$3:M1786)</f>
        <v>10691979.707148338</v>
      </c>
      <c r="O1786" s="22">
        <f t="shared" si="301"/>
        <v>2.9699943630967605</v>
      </c>
      <c r="P1786" s="23">
        <f t="shared" si="302"/>
        <v>-9804.4153933333309</v>
      </c>
      <c r="Q1786" s="23">
        <f>SUMIF(P$3:P1786, "&lt;0")</f>
        <v>-2948749.7603383935</v>
      </c>
      <c r="R1786" s="23">
        <f t="shared" si="303"/>
        <v>0.81909715564955377</v>
      </c>
      <c r="S1786" s="20">
        <f t="shared" si="304"/>
        <v>-9804.4153933333309</v>
      </c>
      <c r="T1786" s="20">
        <f t="shared" si="305"/>
        <v>-9.8044153933333309</v>
      </c>
      <c r="U1786" s="20">
        <f>(0.5*'Vehicle Data'!$C$3*(E1786^2-E1785^2))/1000</f>
        <v>-13.541925925925897</v>
      </c>
      <c r="V1786" s="20">
        <f t="shared" si="307"/>
        <v>0</v>
      </c>
      <c r="W1786" s="37">
        <f>SUM(V$3:V1786)/3600</f>
        <v>0.42514045747599388</v>
      </c>
      <c r="Y1786" s="3"/>
    </row>
    <row r="1787" spans="1:25" x14ac:dyDescent="0.3">
      <c r="A1787" s="11" t="s">
        <v>21</v>
      </c>
      <c r="B1787" s="11">
        <v>1784</v>
      </c>
      <c r="C1787" s="11">
        <v>307</v>
      </c>
      <c r="D1787" s="15">
        <v>30.5</v>
      </c>
      <c r="E1787" s="30">
        <f t="shared" si="299"/>
        <v>8.4722222222222214</v>
      </c>
      <c r="F1787" s="30">
        <f>SUM(E$3:E1787)</f>
        <v>23211.86111111112</v>
      </c>
      <c r="G1787" s="34">
        <f t="shared" si="308"/>
        <v>-0.6805555555555558</v>
      </c>
      <c r="H1787" s="34">
        <f t="shared" si="306"/>
        <v>0.11805555555555547</v>
      </c>
      <c r="I1787" s="35">
        <f>'Vehicle Data'!$C$8</f>
        <v>185.52672000000001</v>
      </c>
      <c r="J1787" s="35">
        <f>0.5*'Vehicle Data'!$C$4*'Vehicle Data'!$C$9*'Vehicle Data'!$C$6*(Calculations!E1787^2)</f>
        <v>36.111788194444436</v>
      </c>
      <c r="K1787" s="35">
        <f>'Vehicle Data'!$C$3*G1787</f>
        <v>-1072.5555555555559</v>
      </c>
      <c r="L1787" s="35">
        <f t="shared" si="300"/>
        <v>-850.91704736111137</v>
      </c>
      <c r="M1787" s="22">
        <f t="shared" si="298"/>
        <v>0</v>
      </c>
      <c r="N1787" s="22">
        <f>SUM(M$3:M1787)</f>
        <v>10691979.707148338</v>
      </c>
      <c r="O1787" s="22">
        <f t="shared" si="301"/>
        <v>2.9699943630967605</v>
      </c>
      <c r="P1787" s="23">
        <f t="shared" si="302"/>
        <v>-7209.1583179205263</v>
      </c>
      <c r="Q1787" s="23">
        <f>SUMIF(P$3:P1787, "&lt;0")</f>
        <v>-2955958.9186563143</v>
      </c>
      <c r="R1787" s="23">
        <f t="shared" si="303"/>
        <v>0.821099699626754</v>
      </c>
      <c r="S1787" s="20">
        <f t="shared" si="304"/>
        <v>-7209.1583179205263</v>
      </c>
      <c r="T1787" s="20">
        <f t="shared" si="305"/>
        <v>-7.2091583179205267</v>
      </c>
      <c r="U1787" s="20">
        <f>(0.5*'Vehicle Data'!$C$3*(E1787^2-E1786^2))/1000</f>
        <v>-10.457416666666697</v>
      </c>
      <c r="V1787" s="20">
        <f t="shared" si="307"/>
        <v>0</v>
      </c>
      <c r="W1787" s="37">
        <f>SUM(V$3:V1787)/3600</f>
        <v>0.42514045747599388</v>
      </c>
      <c r="Y1787" s="3"/>
    </row>
    <row r="1788" spans="1:25" x14ac:dyDescent="0.3">
      <c r="A1788" s="11" t="s">
        <v>21</v>
      </c>
      <c r="B1788" s="11">
        <v>1785</v>
      </c>
      <c r="C1788" s="11">
        <v>308</v>
      </c>
      <c r="D1788" s="15">
        <v>28.3</v>
      </c>
      <c r="E1788" s="30">
        <f t="shared" si="299"/>
        <v>7.8611111111111107</v>
      </c>
      <c r="F1788" s="30">
        <f>SUM(E$3:E1788)</f>
        <v>23219.72222222223</v>
      </c>
      <c r="G1788" s="34">
        <f t="shared" si="308"/>
        <v>-0.58333333333333326</v>
      </c>
      <c r="H1788" s="34">
        <f t="shared" si="306"/>
        <v>6.944444444444442E-2</v>
      </c>
      <c r="I1788" s="35">
        <f>'Vehicle Data'!$C$8</f>
        <v>185.52672000000001</v>
      </c>
      <c r="J1788" s="35">
        <f>0.5*'Vehicle Data'!$C$4*'Vehicle Data'!$C$9*'Vehicle Data'!$C$6*(Calculations!E1788^2)</f>
        <v>31.090104861111108</v>
      </c>
      <c r="K1788" s="35">
        <f>'Vehicle Data'!$C$3*G1788</f>
        <v>-919.33333333333326</v>
      </c>
      <c r="L1788" s="35">
        <f t="shared" si="300"/>
        <v>-702.71650847222213</v>
      </c>
      <c r="M1788" s="22">
        <f t="shared" si="298"/>
        <v>0</v>
      </c>
      <c r="N1788" s="22">
        <f>SUM(M$3:M1788)</f>
        <v>10691979.707148338</v>
      </c>
      <c r="O1788" s="22">
        <f t="shared" si="301"/>
        <v>2.9699943630967605</v>
      </c>
      <c r="P1788" s="23">
        <f t="shared" si="302"/>
        <v>-5524.1325527121908</v>
      </c>
      <c r="Q1788" s="23">
        <f>SUMIF(P$3:P1788, "&lt;0")</f>
        <v>-2961483.0512090265</v>
      </c>
      <c r="R1788" s="23">
        <f t="shared" si="303"/>
        <v>0.82263418089139628</v>
      </c>
      <c r="S1788" s="20">
        <f t="shared" si="304"/>
        <v>-5524.1325527121908</v>
      </c>
      <c r="T1788" s="20">
        <f t="shared" si="305"/>
        <v>-5.5241325527121905</v>
      </c>
      <c r="U1788" s="20">
        <f>(0.5*'Vehicle Data'!$C$3*(E1788^2-E1787^2))/1000</f>
        <v>-7.8654074074074014</v>
      </c>
      <c r="V1788" s="20">
        <f t="shared" si="307"/>
        <v>0</v>
      </c>
      <c r="W1788" s="37">
        <f>SUM(V$3:V1788)/3600</f>
        <v>0.42514045747599388</v>
      </c>
      <c r="Y1788" s="3"/>
    </row>
    <row r="1789" spans="1:25" x14ac:dyDescent="0.3">
      <c r="A1789" s="11" t="s">
        <v>21</v>
      </c>
      <c r="B1789" s="11">
        <v>1786</v>
      </c>
      <c r="C1789" s="11">
        <v>309</v>
      </c>
      <c r="D1789" s="15">
        <v>26.3</v>
      </c>
      <c r="E1789" s="30">
        <f t="shared" si="299"/>
        <v>7.3055555555555554</v>
      </c>
      <c r="F1789" s="30">
        <f>SUM(E$3:E1789)</f>
        <v>23227.027777777785</v>
      </c>
      <c r="G1789" s="34">
        <f t="shared" si="308"/>
        <v>-0.54166666666666696</v>
      </c>
      <c r="H1789" s="34">
        <f t="shared" si="306"/>
        <v>2.7777777777777679E-2</v>
      </c>
      <c r="I1789" s="35">
        <f>'Vehicle Data'!$C$8</f>
        <v>185.52672000000001</v>
      </c>
      <c r="J1789" s="35">
        <f>0.5*'Vehicle Data'!$C$4*'Vehicle Data'!$C$9*'Vehicle Data'!$C$6*(Calculations!E1789^2)</f>
        <v>26.851021527777775</v>
      </c>
      <c r="K1789" s="35">
        <f>'Vehicle Data'!$C$3*G1789</f>
        <v>-853.66666666666708</v>
      </c>
      <c r="L1789" s="35">
        <f t="shared" si="300"/>
        <v>-641.28892513888923</v>
      </c>
      <c r="M1789" s="22">
        <f t="shared" si="298"/>
        <v>0</v>
      </c>
      <c r="N1789" s="22">
        <f>SUM(M$3:M1789)</f>
        <v>10691979.707148338</v>
      </c>
      <c r="O1789" s="22">
        <f t="shared" si="301"/>
        <v>2.9699943630967605</v>
      </c>
      <c r="P1789" s="23">
        <f t="shared" si="302"/>
        <v>-4684.9718697646631</v>
      </c>
      <c r="Q1789" s="23">
        <f>SUMIF(P$3:P1789, "&lt;0")</f>
        <v>-2966168.0230787913</v>
      </c>
      <c r="R1789" s="23">
        <f t="shared" si="303"/>
        <v>0.82393556196633089</v>
      </c>
      <c r="S1789" s="20">
        <f t="shared" si="304"/>
        <v>-4684.9718697646631</v>
      </c>
      <c r="T1789" s="20">
        <f t="shared" si="305"/>
        <v>-4.684971869764663</v>
      </c>
      <c r="U1789" s="20">
        <f>(0.5*'Vehicle Data'!$C$3*(E1789^2-E1788^2))/1000</f>
        <v>-6.6396296296296278</v>
      </c>
      <c r="V1789" s="20">
        <f t="shared" si="307"/>
        <v>0</v>
      </c>
      <c r="W1789" s="37">
        <f>SUM(V$3:V1789)/3600</f>
        <v>0.42514045747599388</v>
      </c>
      <c r="Y1789" s="3"/>
    </row>
    <row r="1790" spans="1:25" x14ac:dyDescent="0.3">
      <c r="A1790" s="11" t="s">
        <v>21</v>
      </c>
      <c r="B1790" s="11">
        <v>1787</v>
      </c>
      <c r="C1790" s="11">
        <v>310</v>
      </c>
      <c r="D1790" s="15">
        <v>24.4</v>
      </c>
      <c r="E1790" s="30">
        <f t="shared" si="299"/>
        <v>6.7777777777777768</v>
      </c>
      <c r="F1790" s="30">
        <f>SUM(E$3:E1790)</f>
        <v>23233.805555555562</v>
      </c>
      <c r="G1790" s="34">
        <f t="shared" si="308"/>
        <v>-0.5277777777777779</v>
      </c>
      <c r="H1790" s="34">
        <f t="shared" si="306"/>
        <v>2.7755575615628914E-16</v>
      </c>
      <c r="I1790" s="35">
        <f>'Vehicle Data'!$C$8</f>
        <v>185.52672000000001</v>
      </c>
      <c r="J1790" s="35">
        <f>0.5*'Vehicle Data'!$C$4*'Vehicle Data'!$C$9*'Vehicle Data'!$C$6*(Calculations!E1790^2)</f>
        <v>23.111544444444437</v>
      </c>
      <c r="K1790" s="35">
        <f>'Vehicle Data'!$C$3*G1790</f>
        <v>-831.77777777777794</v>
      </c>
      <c r="L1790" s="35">
        <f t="shared" si="300"/>
        <v>-623.13951333333353</v>
      </c>
      <c r="M1790" s="22">
        <f t="shared" si="298"/>
        <v>0</v>
      </c>
      <c r="N1790" s="22">
        <f>SUM(M$3:M1790)</f>
        <v>10691979.707148338</v>
      </c>
      <c r="O1790" s="22">
        <f t="shared" si="301"/>
        <v>2.9699943630967605</v>
      </c>
      <c r="P1790" s="23">
        <f t="shared" si="302"/>
        <v>-4223.5011459259267</v>
      </c>
      <c r="Q1790" s="23">
        <f>SUMIF(P$3:P1790, "&lt;0")</f>
        <v>-2970391.5242247172</v>
      </c>
      <c r="R1790" s="23">
        <f t="shared" si="303"/>
        <v>0.82510875672908812</v>
      </c>
      <c r="S1790" s="20">
        <f t="shared" si="304"/>
        <v>-4223.5011459259267</v>
      </c>
      <c r="T1790" s="20">
        <f t="shared" si="305"/>
        <v>-4.2235011459259271</v>
      </c>
      <c r="U1790" s="20">
        <f>(0.5*'Vehicle Data'!$C$3*(E1790^2-E1789^2))/1000</f>
        <v>-5.8571018518518603</v>
      </c>
      <c r="V1790" s="20">
        <f t="shared" si="307"/>
        <v>0</v>
      </c>
      <c r="W1790" s="37">
        <f>SUM(V$3:V1790)/3600</f>
        <v>0.42514045747599388</v>
      </c>
      <c r="Y1790" s="3"/>
    </row>
    <row r="1791" spans="1:25" x14ac:dyDescent="0.3">
      <c r="A1791" s="11" t="s">
        <v>21</v>
      </c>
      <c r="B1791" s="11">
        <v>1788</v>
      </c>
      <c r="C1791" s="11">
        <v>311</v>
      </c>
      <c r="D1791" s="15">
        <v>22.5</v>
      </c>
      <c r="E1791" s="30">
        <f t="shared" si="299"/>
        <v>6.25</v>
      </c>
      <c r="F1791" s="30">
        <f>SUM(E$3:E1791)</f>
        <v>23240.055555555562</v>
      </c>
      <c r="G1791" s="34">
        <f t="shared" si="308"/>
        <v>-0.54166666666666641</v>
      </c>
      <c r="H1791" s="34">
        <f t="shared" si="306"/>
        <v>-3.472222222222221E-2</v>
      </c>
      <c r="I1791" s="35">
        <f>'Vehicle Data'!$C$8</f>
        <v>185.52672000000001</v>
      </c>
      <c r="J1791" s="35">
        <f>0.5*'Vehicle Data'!$C$4*'Vehicle Data'!$C$9*'Vehicle Data'!$C$6*(Calculations!E1791^2)</f>
        <v>19.65234375</v>
      </c>
      <c r="K1791" s="35">
        <f>'Vehicle Data'!$C$3*G1791</f>
        <v>-853.66666666666629</v>
      </c>
      <c r="L1791" s="35">
        <f t="shared" si="300"/>
        <v>-648.48760291666622</v>
      </c>
      <c r="M1791" s="22">
        <f t="shared" si="298"/>
        <v>0</v>
      </c>
      <c r="N1791" s="22">
        <f>SUM(M$3:M1791)</f>
        <v>10691979.707148338</v>
      </c>
      <c r="O1791" s="22">
        <f t="shared" si="301"/>
        <v>2.9699943630967605</v>
      </c>
      <c r="P1791" s="23">
        <f t="shared" si="302"/>
        <v>-4053.0475182291639</v>
      </c>
      <c r="Q1791" s="23">
        <f>SUMIF(P$3:P1791, "&lt;0")</f>
        <v>-2974444.5717429463</v>
      </c>
      <c r="R1791" s="23">
        <f t="shared" si="303"/>
        <v>0.82623460326192955</v>
      </c>
      <c r="S1791" s="20">
        <f t="shared" si="304"/>
        <v>-4053.0475182291639</v>
      </c>
      <c r="T1791" s="20">
        <f t="shared" si="305"/>
        <v>-4.0530475182291639</v>
      </c>
      <c r="U1791" s="20">
        <f>(0.5*'Vehicle Data'!$C$3*(E1791^2-E1790^2))/1000</f>
        <v>-5.4181080246913469</v>
      </c>
      <c r="V1791" s="20">
        <f t="shared" si="307"/>
        <v>0</v>
      </c>
      <c r="W1791" s="37">
        <f>SUM(V$3:V1791)/3600</f>
        <v>0.42514045747599388</v>
      </c>
      <c r="Y1791" s="3"/>
    </row>
    <row r="1792" spans="1:25" x14ac:dyDescent="0.3">
      <c r="A1792" s="11" t="s">
        <v>21</v>
      </c>
      <c r="B1792" s="11">
        <v>1789</v>
      </c>
      <c r="C1792" s="11">
        <v>312</v>
      </c>
      <c r="D1792" s="15">
        <v>20.5</v>
      </c>
      <c r="E1792" s="30">
        <f t="shared" si="299"/>
        <v>5.6944444444444446</v>
      </c>
      <c r="F1792" s="30">
        <f>SUM(E$3:E1792)</f>
        <v>23245.750000000007</v>
      </c>
      <c r="G1792" s="34">
        <f t="shared" si="308"/>
        <v>-0.59722222222222232</v>
      </c>
      <c r="H1792" s="34">
        <f t="shared" si="306"/>
        <v>-7.6388888888889006E-2</v>
      </c>
      <c r="I1792" s="35">
        <f>'Vehicle Data'!$C$8</f>
        <v>185.52672000000001</v>
      </c>
      <c r="J1792" s="35">
        <f>0.5*'Vehicle Data'!$C$4*'Vehicle Data'!$C$9*'Vehicle Data'!$C$6*(Calculations!E1792^2)</f>
        <v>16.313871527777781</v>
      </c>
      <c r="K1792" s="35">
        <f>'Vehicle Data'!$C$3*G1792</f>
        <v>-941.2222222222224</v>
      </c>
      <c r="L1792" s="35">
        <f t="shared" si="300"/>
        <v>-739.38163069444454</v>
      </c>
      <c r="M1792" s="22">
        <f t="shared" si="298"/>
        <v>0</v>
      </c>
      <c r="N1792" s="22">
        <f>SUM(M$3:M1792)</f>
        <v>10691979.707148338</v>
      </c>
      <c r="O1792" s="22">
        <f t="shared" si="301"/>
        <v>2.9699943630967605</v>
      </c>
      <c r="P1792" s="23">
        <f t="shared" si="302"/>
        <v>-4210.3676192322537</v>
      </c>
      <c r="Q1792" s="23">
        <f>SUMIF(P$3:P1792, "&lt;0")</f>
        <v>-2978654.9393621786</v>
      </c>
      <c r="R1792" s="23">
        <f t="shared" si="303"/>
        <v>0.82740414982282739</v>
      </c>
      <c r="S1792" s="20">
        <f t="shared" si="304"/>
        <v>-4210.3676192322537</v>
      </c>
      <c r="T1792" s="20">
        <f t="shared" si="305"/>
        <v>-4.2103676192322537</v>
      </c>
      <c r="U1792" s="20">
        <f>(0.5*'Vehicle Data'!$C$3*(E1792^2-E1791^2))/1000</f>
        <v>-5.2290123456790081</v>
      </c>
      <c r="V1792" s="20">
        <f t="shared" si="307"/>
        <v>0</v>
      </c>
      <c r="W1792" s="37">
        <f>SUM(V$3:V1792)/3600</f>
        <v>0.42514045747599388</v>
      </c>
      <c r="Y1792" s="3"/>
    </row>
    <row r="1793" spans="1:25" x14ac:dyDescent="0.3">
      <c r="A1793" s="11" t="s">
        <v>21</v>
      </c>
      <c r="B1793" s="11">
        <v>1790</v>
      </c>
      <c r="C1793" s="11">
        <v>313</v>
      </c>
      <c r="D1793" s="15">
        <v>18.2</v>
      </c>
      <c r="E1793" s="30">
        <f t="shared" si="299"/>
        <v>5.0555555555555554</v>
      </c>
      <c r="F1793" s="30">
        <f>SUM(E$3:E1793)</f>
        <v>23250.805555555562</v>
      </c>
      <c r="G1793" s="34">
        <f t="shared" si="308"/>
        <v>-0.69444444444444442</v>
      </c>
      <c r="H1793" s="34">
        <f t="shared" si="306"/>
        <v>-0.11111111111111094</v>
      </c>
      <c r="I1793" s="35">
        <f>'Vehicle Data'!$C$8</f>
        <v>185.52672000000001</v>
      </c>
      <c r="J1793" s="35">
        <f>0.5*'Vehicle Data'!$C$4*'Vehicle Data'!$C$9*'Vehicle Data'!$C$6*(Calculations!E1793^2)</f>
        <v>12.858552777777776</v>
      </c>
      <c r="K1793" s="35">
        <f>'Vehicle Data'!$C$3*G1793</f>
        <v>-1094.4444444444443</v>
      </c>
      <c r="L1793" s="35">
        <f t="shared" si="300"/>
        <v>-896.05917166666654</v>
      </c>
      <c r="M1793" s="22">
        <f t="shared" si="298"/>
        <v>0</v>
      </c>
      <c r="N1793" s="22">
        <f>SUM(M$3:M1793)</f>
        <v>10691979.707148338</v>
      </c>
      <c r="O1793" s="22">
        <f t="shared" si="301"/>
        <v>2.9699943630967605</v>
      </c>
      <c r="P1793" s="23">
        <f t="shared" si="302"/>
        <v>-4530.0769234259251</v>
      </c>
      <c r="Q1793" s="23">
        <f>SUMIF(P$3:P1793, "&lt;0")</f>
        <v>-2983185.0162856043</v>
      </c>
      <c r="R1793" s="23">
        <f t="shared" si="303"/>
        <v>0.82866250452377899</v>
      </c>
      <c r="S1793" s="20">
        <f t="shared" si="304"/>
        <v>-4530.0769234259251</v>
      </c>
      <c r="T1793" s="20">
        <f t="shared" si="305"/>
        <v>-4.5300769234259253</v>
      </c>
      <c r="U1793" s="20">
        <f>(0.5*'Vehicle Data'!$C$3*(E1793^2-E1792^2))/1000</f>
        <v>-5.4120277777777845</v>
      </c>
      <c r="V1793" s="20">
        <f t="shared" si="307"/>
        <v>0.14641234567902117</v>
      </c>
      <c r="W1793" s="37">
        <f>SUM(V$3:V1793)/3600</f>
        <v>0.42518112757201582</v>
      </c>
      <c r="Y1793" s="3"/>
    </row>
    <row r="1794" spans="1:25" x14ac:dyDescent="0.3">
      <c r="A1794" s="11" t="s">
        <v>21</v>
      </c>
      <c r="B1794" s="11">
        <v>1791</v>
      </c>
      <c r="C1794" s="11">
        <v>314</v>
      </c>
      <c r="D1794" s="15">
        <v>15.5</v>
      </c>
      <c r="E1794" s="30">
        <f t="shared" si="299"/>
        <v>4.3055555555555554</v>
      </c>
      <c r="F1794" s="30">
        <f>SUM(E$3:E1794)</f>
        <v>23255.111111111117</v>
      </c>
      <c r="G1794" s="34">
        <f t="shared" si="308"/>
        <v>-0.8194444444444442</v>
      </c>
      <c r="H1794" s="34">
        <f t="shared" si="306"/>
        <v>-0.12500000000000006</v>
      </c>
      <c r="I1794" s="35">
        <f>'Vehicle Data'!$C$8</f>
        <v>185.52672000000001</v>
      </c>
      <c r="J1794" s="35">
        <f>0.5*'Vehicle Data'!$C$4*'Vehicle Data'!$C$9*'Vehicle Data'!$C$6*(Calculations!E1794^2)</f>
        <v>9.326371527777777</v>
      </c>
      <c r="K1794" s="35">
        <f>'Vehicle Data'!$C$3*G1794</f>
        <v>-1291.4444444444441</v>
      </c>
      <c r="L1794" s="35">
        <f t="shared" si="300"/>
        <v>-1096.5913529166664</v>
      </c>
      <c r="M1794" s="22">
        <f t="shared" si="298"/>
        <v>0</v>
      </c>
      <c r="N1794" s="22">
        <f>SUM(M$3:M1794)</f>
        <v>10691979.707148338</v>
      </c>
      <c r="O1794" s="22">
        <f t="shared" si="301"/>
        <v>2.9699943630967605</v>
      </c>
      <c r="P1794" s="23">
        <f t="shared" si="302"/>
        <v>-4721.4349917245354</v>
      </c>
      <c r="Q1794" s="23">
        <f>SUMIF(P$3:P1794, "&lt;0")</f>
        <v>-2987906.4512773287</v>
      </c>
      <c r="R1794" s="23">
        <f t="shared" si="303"/>
        <v>0.82997401424370243</v>
      </c>
      <c r="S1794" s="20">
        <f t="shared" si="304"/>
        <v>-4721.4349917245354</v>
      </c>
      <c r="T1794" s="20">
        <f t="shared" si="305"/>
        <v>-4.7214349917245357</v>
      </c>
      <c r="U1794" s="20">
        <f>(0.5*'Vehicle Data'!$C$3*(E1794^2-E1793^2))/1000</f>
        <v>-5.5324166666666663</v>
      </c>
      <c r="V1794" s="20">
        <f t="shared" si="307"/>
        <v>9.6311111111105421E-2</v>
      </c>
      <c r="W1794" s="37">
        <f>SUM(V$3:V1794)/3600</f>
        <v>0.42520788065843557</v>
      </c>
      <c r="Y1794" s="3"/>
    </row>
    <row r="1795" spans="1:25" x14ac:dyDescent="0.3">
      <c r="A1795" s="11" t="s">
        <v>21</v>
      </c>
      <c r="B1795" s="11">
        <v>1792</v>
      </c>
      <c r="C1795" s="11">
        <v>315</v>
      </c>
      <c r="D1795" s="15">
        <v>12.3</v>
      </c>
      <c r="E1795" s="30">
        <f t="shared" si="299"/>
        <v>3.416666666666667</v>
      </c>
      <c r="F1795" s="30">
        <f>SUM(E$3:E1795)</f>
        <v>23258.527777777785</v>
      </c>
      <c r="G1795" s="34">
        <f t="shared" si="308"/>
        <v>-0.94444444444444453</v>
      </c>
      <c r="H1795" s="34">
        <f t="shared" si="306"/>
        <v>-8.3333333333333481E-2</v>
      </c>
      <c r="I1795" s="35">
        <f>'Vehicle Data'!$C$8</f>
        <v>185.52672000000001</v>
      </c>
      <c r="J1795" s="35">
        <f>0.5*'Vehicle Data'!$C$4*'Vehicle Data'!$C$9*'Vehicle Data'!$C$6*(Calculations!E1795^2)</f>
        <v>5.8729937500000009</v>
      </c>
      <c r="K1795" s="35">
        <f>'Vehicle Data'!$C$3*G1795</f>
        <v>-1488.4444444444446</v>
      </c>
      <c r="L1795" s="35">
        <f t="shared" si="300"/>
        <v>-1297.0447306944445</v>
      </c>
      <c r="M1795" s="22">
        <f t="shared" ref="M1795:M1858" si="309">IF(G1795&gt;0,L1795*E1795,0)</f>
        <v>0</v>
      </c>
      <c r="N1795" s="22">
        <f>SUM(M$3:M1795)</f>
        <v>10691979.707148338</v>
      </c>
      <c r="O1795" s="22">
        <f t="shared" si="301"/>
        <v>2.9699943630967605</v>
      </c>
      <c r="P1795" s="23">
        <f t="shared" si="302"/>
        <v>-4431.5694965393523</v>
      </c>
      <c r="Q1795" s="23">
        <f>SUMIF(P$3:P1795, "&lt;0")</f>
        <v>-2992338.0207738681</v>
      </c>
      <c r="R1795" s="23">
        <f t="shared" si="303"/>
        <v>0.83120500577051892</v>
      </c>
      <c r="S1795" s="20">
        <f t="shared" si="304"/>
        <v>-4431.5694965393523</v>
      </c>
      <c r="T1795" s="20">
        <f t="shared" si="305"/>
        <v>-4.4315694965393524</v>
      </c>
      <c r="U1795" s="20">
        <f>(0.5*'Vehicle Data'!$C$3*(E1795^2-E1794^2))/1000</f>
        <v>-5.4089876543209847</v>
      </c>
      <c r="V1795" s="20">
        <f t="shared" si="307"/>
        <v>0</v>
      </c>
      <c r="W1795" s="37">
        <f>SUM(V$3:V1795)/3600</f>
        <v>0.42520788065843557</v>
      </c>
      <c r="Y1795" s="3"/>
    </row>
    <row r="1796" spans="1:25" x14ac:dyDescent="0.3">
      <c r="A1796" s="11" t="s">
        <v>21</v>
      </c>
      <c r="B1796" s="11">
        <v>1793</v>
      </c>
      <c r="C1796" s="11">
        <v>316</v>
      </c>
      <c r="D1796" s="15">
        <v>8.6999999999999993</v>
      </c>
      <c r="E1796" s="30">
        <f t="shared" ref="E1796:E1803" si="310">D1796/3.6</f>
        <v>2.4166666666666665</v>
      </c>
      <c r="F1796" s="30">
        <f>SUM(E$3:E1796)</f>
        <v>23260.944444444453</v>
      </c>
      <c r="G1796" s="34">
        <f t="shared" si="308"/>
        <v>-0.98611111111111116</v>
      </c>
      <c r="H1796" s="34">
        <f t="shared" si="306"/>
        <v>-0.13194444444444436</v>
      </c>
      <c r="I1796" s="35">
        <f>'Vehicle Data'!$C$8</f>
        <v>185.52672000000001</v>
      </c>
      <c r="J1796" s="35">
        <f>0.5*'Vehicle Data'!$C$4*'Vehicle Data'!$C$9*'Vehicle Data'!$C$6*(Calculations!E1796^2)</f>
        <v>2.9382437499999994</v>
      </c>
      <c r="K1796" s="35">
        <f>'Vehicle Data'!$C$3*G1796</f>
        <v>-1554.1111111111111</v>
      </c>
      <c r="L1796" s="35">
        <f t="shared" ref="L1796:L1803" si="311">SUM(I1796:K1796)</f>
        <v>-1365.6461473611112</v>
      </c>
      <c r="M1796" s="22">
        <f t="shared" si="309"/>
        <v>0</v>
      </c>
      <c r="N1796" s="22">
        <f>SUM(M$3:M1796)</f>
        <v>10691979.707148338</v>
      </c>
      <c r="O1796" s="22">
        <f t="shared" ref="O1796:O1803" si="312">N1796/3600000</f>
        <v>2.9699943630967605</v>
      </c>
      <c r="P1796" s="23">
        <f t="shared" ref="P1796:P1803" si="313">IF(G1796&lt;0,E1796*L1796,0)</f>
        <v>-3300.3115227893518</v>
      </c>
      <c r="Q1796" s="23">
        <f>SUMIF(P$3:P1796, "&lt;0")</f>
        <v>-2995638.3322966574</v>
      </c>
      <c r="R1796" s="23">
        <f t="shared" ref="R1796:R1803" si="314">Q1796/3600000*-1</f>
        <v>0.8321217589712937</v>
      </c>
      <c r="S1796" s="20">
        <f t="shared" ref="S1796:S1803" si="315">IF(M1796&gt;0,M1796,P1796)</f>
        <v>-3300.3115227893518</v>
      </c>
      <c r="T1796" s="20">
        <f t="shared" ref="T1796:T1803" si="316">L1796*E1796/1000</f>
        <v>-3.3003115227893516</v>
      </c>
      <c r="U1796" s="20">
        <f>(0.5*'Vehicle Data'!$C$3*(E1796^2-E1795^2))/1000</f>
        <v>-4.5966666666666685</v>
      </c>
      <c r="V1796" s="20">
        <f t="shared" si="307"/>
        <v>0</v>
      </c>
      <c r="W1796" s="37">
        <f>SUM(V$3:V1796)/3600</f>
        <v>0.42520788065843557</v>
      </c>
      <c r="Y1796" s="3"/>
    </row>
    <row r="1797" spans="1:25" x14ac:dyDescent="0.3">
      <c r="A1797" s="11" t="s">
        <v>21</v>
      </c>
      <c r="B1797" s="11">
        <v>1794</v>
      </c>
      <c r="C1797" s="11">
        <v>317</v>
      </c>
      <c r="D1797" s="15">
        <v>5.2</v>
      </c>
      <c r="E1797" s="30">
        <f t="shared" si="310"/>
        <v>1.4444444444444444</v>
      </c>
      <c r="F1797" s="30">
        <f>SUM(E$3:E1797)</f>
        <v>23262.388888888898</v>
      </c>
      <c r="G1797" s="34">
        <f t="shared" si="308"/>
        <v>-1.2083333333333333</v>
      </c>
      <c r="H1797" s="34">
        <f t="shared" ref="H1797:H1803" si="317">($G1798-$G1796)/2</f>
        <v>0.13194444444444448</v>
      </c>
      <c r="I1797" s="35">
        <f>'Vehicle Data'!$C$8</f>
        <v>185.52672000000001</v>
      </c>
      <c r="J1797" s="35">
        <f>0.5*'Vehicle Data'!$C$4*'Vehicle Data'!$C$9*'Vehicle Data'!$C$6*(Calculations!E1797^2)</f>
        <v>1.0496777777777777</v>
      </c>
      <c r="K1797" s="35">
        <f>'Vehicle Data'!$C$3*G1797</f>
        <v>-1904.3333333333333</v>
      </c>
      <c r="L1797" s="35">
        <f t="shared" si="311"/>
        <v>-1717.7569355555554</v>
      </c>
      <c r="M1797" s="22">
        <f t="shared" si="309"/>
        <v>0</v>
      </c>
      <c r="N1797" s="22">
        <f>SUM(M$3:M1797)</f>
        <v>10691979.707148338</v>
      </c>
      <c r="O1797" s="22">
        <f t="shared" si="312"/>
        <v>2.9699943630967605</v>
      </c>
      <c r="P1797" s="23">
        <f t="shared" si="313"/>
        <v>-2481.2044624691357</v>
      </c>
      <c r="Q1797" s="23">
        <f>SUMIF(P$3:P1797, "&lt;0")</f>
        <v>-2998119.5367591265</v>
      </c>
      <c r="R1797" s="23">
        <f t="shared" si="314"/>
        <v>0.83281098243309071</v>
      </c>
      <c r="S1797" s="20">
        <f t="shared" si="315"/>
        <v>-2481.2044624691357</v>
      </c>
      <c r="T1797" s="20">
        <f t="shared" si="316"/>
        <v>-2.4812044624691358</v>
      </c>
      <c r="U1797" s="20">
        <f>(0.5*'Vehicle Data'!$C$3*(E1797^2-E1796^2))/1000</f>
        <v>-2.9580401234567892</v>
      </c>
      <c r="V1797" s="20">
        <f t="shared" ref="V1797:V1803" si="318">IF(U1796-U1797&gt;0,(U1796-U1797)*0.8,0)</f>
        <v>0</v>
      </c>
      <c r="W1797" s="37">
        <f>SUM(V$3:V1797)/3600</f>
        <v>0.42520788065843557</v>
      </c>
      <c r="Y1797" s="3"/>
    </row>
    <row r="1798" spans="1:25" x14ac:dyDescent="0.3">
      <c r="A1798" s="11" t="s">
        <v>21</v>
      </c>
      <c r="B1798" s="11">
        <v>1795</v>
      </c>
      <c r="C1798" s="11">
        <v>318</v>
      </c>
      <c r="D1798" s="15">
        <v>0</v>
      </c>
      <c r="E1798" s="30">
        <f t="shared" si="310"/>
        <v>0</v>
      </c>
      <c r="F1798" s="30">
        <f>SUM(E$3:E1798)</f>
        <v>23262.388888888898</v>
      </c>
      <c r="G1798" s="34">
        <f t="shared" ref="G1798:G1803" si="319">($D1799-$D1797)/2/3.6</f>
        <v>-0.72222222222222221</v>
      </c>
      <c r="H1798" s="34">
        <f t="shared" si="317"/>
        <v>0.60416666666666663</v>
      </c>
      <c r="I1798" s="35">
        <f>'Vehicle Data'!$C$8</f>
        <v>185.52672000000001</v>
      </c>
      <c r="J1798" s="35">
        <f>0.5*'Vehicle Data'!$C$4*'Vehicle Data'!$C$9*'Vehicle Data'!$C$6*(Calculations!E1798^2)</f>
        <v>0</v>
      </c>
      <c r="K1798" s="35">
        <f>'Vehicle Data'!$C$3*G1798</f>
        <v>-1138.2222222222222</v>
      </c>
      <c r="L1798" s="35">
        <f t="shared" si="311"/>
        <v>-952.6955022222221</v>
      </c>
      <c r="M1798" s="22">
        <f t="shared" si="309"/>
        <v>0</v>
      </c>
      <c r="N1798" s="22">
        <f>SUM(M$3:M1798)</f>
        <v>10691979.707148338</v>
      </c>
      <c r="O1798" s="22">
        <f t="shared" si="312"/>
        <v>2.9699943630967605</v>
      </c>
      <c r="P1798" s="23">
        <f t="shared" si="313"/>
        <v>0</v>
      </c>
      <c r="Q1798" s="23">
        <f>SUMIF(P$3:P1798, "&lt;0")</f>
        <v>-2998119.5367591265</v>
      </c>
      <c r="R1798" s="23">
        <f t="shared" si="314"/>
        <v>0.83281098243309071</v>
      </c>
      <c r="S1798" s="20">
        <f t="shared" si="315"/>
        <v>0</v>
      </c>
      <c r="T1798" s="20">
        <f t="shared" si="316"/>
        <v>0</v>
      </c>
      <c r="U1798" s="20">
        <f>(0.5*'Vehicle Data'!$C$3*(E1798^2-E1797^2))/1000</f>
        <v>-1.6440987654320987</v>
      </c>
      <c r="V1798" s="20">
        <f t="shared" si="318"/>
        <v>0</v>
      </c>
      <c r="W1798" s="37">
        <f>SUM(V$3:V1798)/3600</f>
        <v>0.42520788065843557</v>
      </c>
      <c r="Y1798" s="3"/>
    </row>
    <row r="1799" spans="1:25" x14ac:dyDescent="0.3">
      <c r="A1799" s="11" t="s">
        <v>21</v>
      </c>
      <c r="B1799" s="11">
        <v>1796</v>
      </c>
      <c r="C1799" s="11">
        <v>319</v>
      </c>
      <c r="D1799" s="15">
        <v>0</v>
      </c>
      <c r="E1799" s="30">
        <f t="shared" si="310"/>
        <v>0</v>
      </c>
      <c r="F1799" s="30">
        <f>SUM(E$3:E1799)</f>
        <v>23262.388888888898</v>
      </c>
      <c r="G1799" s="34">
        <f t="shared" si="319"/>
        <v>0</v>
      </c>
      <c r="H1799" s="34">
        <f t="shared" si="317"/>
        <v>0.3611111111111111</v>
      </c>
      <c r="I1799" s="35">
        <f>'Vehicle Data'!$C$8</f>
        <v>185.52672000000001</v>
      </c>
      <c r="J1799" s="35">
        <f>0.5*'Vehicle Data'!$C$4*'Vehicle Data'!$C$9*'Vehicle Data'!$C$6*(Calculations!E1799^2)</f>
        <v>0</v>
      </c>
      <c r="K1799" s="35">
        <f>'Vehicle Data'!$C$3*G1799</f>
        <v>0</v>
      </c>
      <c r="L1799" s="35">
        <f t="shared" si="311"/>
        <v>185.52672000000001</v>
      </c>
      <c r="M1799" s="22">
        <f t="shared" si="309"/>
        <v>0</v>
      </c>
      <c r="N1799" s="22">
        <f>SUM(M$3:M1799)</f>
        <v>10691979.707148338</v>
      </c>
      <c r="O1799" s="22">
        <f t="shared" si="312"/>
        <v>2.9699943630967605</v>
      </c>
      <c r="P1799" s="23">
        <f t="shared" si="313"/>
        <v>0</v>
      </c>
      <c r="Q1799" s="23">
        <f>SUMIF(P$3:P1799, "&lt;0")</f>
        <v>-2998119.5367591265</v>
      </c>
      <c r="R1799" s="23">
        <f t="shared" si="314"/>
        <v>0.83281098243309071</v>
      </c>
      <c r="S1799" s="20">
        <f t="shared" si="315"/>
        <v>0</v>
      </c>
      <c r="T1799" s="20">
        <f t="shared" si="316"/>
        <v>0</v>
      </c>
      <c r="U1799" s="20">
        <f>(0.5*'Vehicle Data'!$C$3*(E1799^2-E1798^2))/1000</f>
        <v>0</v>
      </c>
      <c r="V1799" s="20">
        <f t="shared" si="318"/>
        <v>0</v>
      </c>
      <c r="W1799" s="37">
        <f>SUM(V$3:V1799)/3600</f>
        <v>0.42520788065843557</v>
      </c>
      <c r="Y1799" s="3"/>
    </row>
    <row r="1800" spans="1:25" x14ac:dyDescent="0.3">
      <c r="A1800" s="11" t="s">
        <v>21</v>
      </c>
      <c r="B1800" s="11">
        <v>1797</v>
      </c>
      <c r="C1800" s="11">
        <v>320</v>
      </c>
      <c r="D1800" s="15">
        <v>0</v>
      </c>
      <c r="E1800" s="30">
        <f t="shared" si="310"/>
        <v>0</v>
      </c>
      <c r="F1800" s="30">
        <f>SUM(E$3:E1800)</f>
        <v>23262.388888888898</v>
      </c>
      <c r="G1800" s="34">
        <f t="shared" si="319"/>
        <v>0</v>
      </c>
      <c r="H1800" s="34">
        <f t="shared" si="317"/>
        <v>0</v>
      </c>
      <c r="I1800" s="35">
        <f>'Vehicle Data'!$C$8</f>
        <v>185.52672000000001</v>
      </c>
      <c r="J1800" s="35">
        <f>0.5*'Vehicle Data'!$C$4*'Vehicle Data'!$C$9*'Vehicle Data'!$C$6*(Calculations!E1800^2)</f>
        <v>0</v>
      </c>
      <c r="K1800" s="35">
        <f>'Vehicle Data'!$C$3*G1800</f>
        <v>0</v>
      </c>
      <c r="L1800" s="35">
        <f t="shared" si="311"/>
        <v>185.52672000000001</v>
      </c>
      <c r="M1800" s="22">
        <f t="shared" si="309"/>
        <v>0</v>
      </c>
      <c r="N1800" s="22">
        <f>SUM(M$3:M1800)</f>
        <v>10691979.707148338</v>
      </c>
      <c r="O1800" s="22">
        <f t="shared" si="312"/>
        <v>2.9699943630967605</v>
      </c>
      <c r="P1800" s="23">
        <f t="shared" si="313"/>
        <v>0</v>
      </c>
      <c r="Q1800" s="23">
        <f>SUMIF(P$3:P1800, "&lt;0")</f>
        <v>-2998119.5367591265</v>
      </c>
      <c r="R1800" s="23">
        <f t="shared" si="314"/>
        <v>0.83281098243309071</v>
      </c>
      <c r="S1800" s="20">
        <f t="shared" si="315"/>
        <v>0</v>
      </c>
      <c r="T1800" s="20">
        <f t="shared" si="316"/>
        <v>0</v>
      </c>
      <c r="U1800" s="20">
        <f>(0.5*'Vehicle Data'!$C$3*(E1800^2-E1799^2))/1000</f>
        <v>0</v>
      </c>
      <c r="V1800" s="20">
        <f t="shared" si="318"/>
        <v>0</v>
      </c>
      <c r="W1800" s="37">
        <f>SUM(V$3:V1800)/3600</f>
        <v>0.42520788065843557</v>
      </c>
      <c r="Y1800" s="3"/>
    </row>
    <row r="1801" spans="1:25" x14ac:dyDescent="0.3">
      <c r="A1801" s="11" t="s">
        <v>21</v>
      </c>
      <c r="B1801" s="11">
        <v>1798</v>
      </c>
      <c r="C1801" s="11">
        <v>321</v>
      </c>
      <c r="D1801" s="15">
        <v>0</v>
      </c>
      <c r="E1801" s="30">
        <f t="shared" si="310"/>
        <v>0</v>
      </c>
      <c r="F1801" s="30">
        <f>SUM(E$3:E1801)</f>
        <v>23262.388888888898</v>
      </c>
      <c r="G1801" s="34">
        <f t="shared" si="319"/>
        <v>0</v>
      </c>
      <c r="H1801" s="34">
        <f t="shared" si="317"/>
        <v>0</v>
      </c>
      <c r="I1801" s="35">
        <f>'Vehicle Data'!$C$8</f>
        <v>185.52672000000001</v>
      </c>
      <c r="J1801" s="35">
        <f>0.5*'Vehicle Data'!$C$4*'Vehicle Data'!$C$9*'Vehicle Data'!$C$6*(Calculations!E1801^2)</f>
        <v>0</v>
      </c>
      <c r="K1801" s="35">
        <f>'Vehicle Data'!$C$3*G1801</f>
        <v>0</v>
      </c>
      <c r="L1801" s="35">
        <f t="shared" si="311"/>
        <v>185.52672000000001</v>
      </c>
      <c r="M1801" s="22">
        <f t="shared" si="309"/>
        <v>0</v>
      </c>
      <c r="N1801" s="22">
        <f>SUM(M$3:M1801)</f>
        <v>10691979.707148338</v>
      </c>
      <c r="O1801" s="22">
        <f t="shared" si="312"/>
        <v>2.9699943630967605</v>
      </c>
      <c r="P1801" s="23">
        <f t="shared" si="313"/>
        <v>0</v>
      </c>
      <c r="Q1801" s="23">
        <f>SUMIF(P$3:P1801, "&lt;0")</f>
        <v>-2998119.5367591265</v>
      </c>
      <c r="R1801" s="23">
        <f t="shared" si="314"/>
        <v>0.83281098243309071</v>
      </c>
      <c r="S1801" s="20">
        <f t="shared" si="315"/>
        <v>0</v>
      </c>
      <c r="T1801" s="20">
        <f t="shared" si="316"/>
        <v>0</v>
      </c>
      <c r="U1801" s="20">
        <f>(0.5*'Vehicle Data'!$C$3*(E1801^2-E1800^2))/1000</f>
        <v>0</v>
      </c>
      <c r="V1801" s="20">
        <f t="shared" si="318"/>
        <v>0</v>
      </c>
      <c r="W1801" s="37">
        <f>SUM(V$3:V1801)/3600</f>
        <v>0.42520788065843557</v>
      </c>
      <c r="Y1801" s="3"/>
    </row>
    <row r="1802" spans="1:25" x14ac:dyDescent="0.3">
      <c r="A1802" s="11" t="s">
        <v>21</v>
      </c>
      <c r="B1802" s="11">
        <v>1799</v>
      </c>
      <c r="C1802" s="11">
        <v>322</v>
      </c>
      <c r="D1802" s="15">
        <v>0</v>
      </c>
      <c r="E1802" s="30">
        <f t="shared" si="310"/>
        <v>0</v>
      </c>
      <c r="F1802" s="30">
        <f>SUM(E$3:E1802)</f>
        <v>23262.388888888898</v>
      </c>
      <c r="G1802" s="34">
        <f t="shared" si="319"/>
        <v>0</v>
      </c>
      <c r="H1802" s="34">
        <f t="shared" si="317"/>
        <v>0</v>
      </c>
      <c r="I1802" s="35">
        <f>'Vehicle Data'!$C$8</f>
        <v>185.52672000000001</v>
      </c>
      <c r="J1802" s="35">
        <f>0.5*'Vehicle Data'!$C$4*'Vehicle Data'!$C$9*'Vehicle Data'!$C$6*(Calculations!E1802^2)</f>
        <v>0</v>
      </c>
      <c r="K1802" s="35">
        <f>'Vehicle Data'!$C$3*G1802</f>
        <v>0</v>
      </c>
      <c r="L1802" s="35">
        <f t="shared" si="311"/>
        <v>185.52672000000001</v>
      </c>
      <c r="M1802" s="22">
        <f t="shared" si="309"/>
        <v>0</v>
      </c>
      <c r="N1802" s="22">
        <f>SUM(M$3:M1802)</f>
        <v>10691979.707148338</v>
      </c>
      <c r="O1802" s="22">
        <f t="shared" si="312"/>
        <v>2.9699943630967605</v>
      </c>
      <c r="P1802" s="23">
        <f t="shared" si="313"/>
        <v>0</v>
      </c>
      <c r="Q1802" s="23">
        <f>SUMIF(P$3:P1802, "&lt;0")</f>
        <v>-2998119.5367591265</v>
      </c>
      <c r="R1802" s="23">
        <f t="shared" si="314"/>
        <v>0.83281098243309071</v>
      </c>
      <c r="S1802" s="20">
        <f t="shared" si="315"/>
        <v>0</v>
      </c>
      <c r="T1802" s="20">
        <f t="shared" si="316"/>
        <v>0</v>
      </c>
      <c r="U1802" s="20">
        <f>(0.5*'Vehicle Data'!$C$3*(E1802^2-E1801^2))/1000</f>
        <v>0</v>
      </c>
      <c r="V1802" s="20">
        <f t="shared" si="318"/>
        <v>0</v>
      </c>
      <c r="W1802" s="37">
        <f>SUM(V$3:V1802)/3600</f>
        <v>0.42520788065843557</v>
      </c>
      <c r="Y1802" s="3"/>
    </row>
    <row r="1803" spans="1:25" x14ac:dyDescent="0.3">
      <c r="A1803" s="11" t="s">
        <v>21</v>
      </c>
      <c r="B1803" s="11">
        <v>1800</v>
      </c>
      <c r="C1803" s="11">
        <v>323</v>
      </c>
      <c r="D1803" s="15">
        <v>0</v>
      </c>
      <c r="E1803" s="30">
        <f t="shared" si="310"/>
        <v>0</v>
      </c>
      <c r="F1803" s="30">
        <f>SUM(E$3:E1803)</f>
        <v>23262.388888888898</v>
      </c>
      <c r="G1803" s="34">
        <f t="shared" si="319"/>
        <v>0</v>
      </c>
      <c r="H1803" s="34">
        <f t="shared" si="317"/>
        <v>0</v>
      </c>
      <c r="I1803" s="35">
        <f>'Vehicle Data'!$C$8</f>
        <v>185.52672000000001</v>
      </c>
      <c r="J1803" s="35">
        <f>0.5*'Vehicle Data'!$C$4*'Vehicle Data'!$C$9*'Vehicle Data'!$C$6*(Calculations!E1803^2)</f>
        <v>0</v>
      </c>
      <c r="K1803" s="35">
        <f>'Vehicle Data'!$C$3*G1803</f>
        <v>0</v>
      </c>
      <c r="L1803" s="35">
        <f t="shared" si="311"/>
        <v>185.52672000000001</v>
      </c>
      <c r="M1803" s="22">
        <f t="shared" si="309"/>
        <v>0</v>
      </c>
      <c r="N1803" s="22">
        <f>SUM(M$3:M1803)</f>
        <v>10691979.707148338</v>
      </c>
      <c r="O1803" s="22">
        <f t="shared" si="312"/>
        <v>2.9699943630967605</v>
      </c>
      <c r="P1803" s="23">
        <f t="shared" si="313"/>
        <v>0</v>
      </c>
      <c r="Q1803" s="23">
        <f>SUMIF(P$3:P1803, "&lt;0")</f>
        <v>-2998119.5367591265</v>
      </c>
      <c r="R1803" s="23">
        <f t="shared" si="314"/>
        <v>0.83281098243309071</v>
      </c>
      <c r="S1803" s="20">
        <f t="shared" si="315"/>
        <v>0</v>
      </c>
      <c r="T1803" s="20">
        <f t="shared" si="316"/>
        <v>0</v>
      </c>
      <c r="U1803" s="20">
        <f>(0.5*'Vehicle Data'!$C$3*(E1803^2-E1802^2))/1000</f>
        <v>0</v>
      </c>
      <c r="V1803" s="20">
        <f t="shared" si="318"/>
        <v>0</v>
      </c>
      <c r="W1803" s="37">
        <f>SUM(V$3:V1803)/3600</f>
        <v>0.42520788065843557</v>
      </c>
      <c r="Y1803" s="3"/>
    </row>
    <row r="1805" spans="1:25" x14ac:dyDescent="0.3">
      <c r="N1805" s="36"/>
      <c r="P1805" s="3"/>
      <c r="Q1805" s="36"/>
    </row>
  </sheetData>
  <conditionalFormatting sqref="S3:U1803">
    <cfRule type="cellIs" dxfId="2" priority="3" operator="equal">
      <formula>0</formula>
    </cfRule>
    <cfRule type="cellIs" dxfId="1" priority="4" operator="lessThan">
      <formula>0</formula>
    </cfRule>
    <cfRule type="cellIs" dxfId="0" priority="5" operator="greaterThan">
      <formula>0</formula>
    </cfRule>
  </conditionalFormatting>
  <conditionalFormatting sqref="V3:V1803">
    <cfRule type="colorScale" priority="1">
      <colorScale>
        <cfvo type="min"/>
        <cfvo type="percentile" val="90"/>
        <cfvo type="max"/>
        <color rgb="FFFFFF99"/>
        <color theme="9" tint="0.39997558519241921"/>
        <color theme="6" tint="0.39997558519241921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D49BB-F7D8-4D5D-AEFB-480CD8400848}">
  <dimension ref="Q4"/>
  <sheetViews>
    <sheetView zoomScale="67" zoomScaleNormal="90" workbookViewId="0">
      <selection activeCell="N41" sqref="N41"/>
    </sheetView>
  </sheetViews>
  <sheetFormatPr defaultRowHeight="14.4" x14ac:dyDescent="0.3"/>
  <sheetData>
    <row r="4" spans="17:17" x14ac:dyDescent="0.3">
      <c r="Q4" s="1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15A60-CD1E-42D8-8823-0DF52734CC8F}">
  <dimension ref="A1"/>
  <sheetViews>
    <sheetView zoomScale="83" zoomScaleNormal="100" workbookViewId="0">
      <selection activeCell="V17" sqref="V17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2BE12-B5F0-4F4D-89F4-ADAEEE318FF2}">
  <dimension ref="Q25"/>
  <sheetViews>
    <sheetView zoomScale="90" zoomScaleNormal="90" workbookViewId="0">
      <selection activeCell="N42" sqref="N42"/>
    </sheetView>
  </sheetViews>
  <sheetFormatPr defaultRowHeight="14.4" x14ac:dyDescent="0.3"/>
  <sheetData>
    <row r="25" spans="17:17" x14ac:dyDescent="0.3">
      <c r="Q25" t="s">
        <v>39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CC4E4D-BAC9-43C6-9C31-3FE67BA3C5B1}">
  <dimension ref="A1"/>
  <sheetViews>
    <sheetView zoomScale="87" workbookViewId="0">
      <selection activeCell="I28" sqref="I28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72F9C-B762-4CAD-B390-3B4143CA47C3}">
  <dimension ref="A1"/>
  <sheetViews>
    <sheetView topLeftCell="A6" zoomScale="68" workbookViewId="0">
      <selection activeCell="N47" sqref="N47"/>
    </sheetView>
  </sheetViews>
  <sheetFormatPr defaultRowHeight="14.4" x14ac:dyDescent="0.3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DA2B97165742847ABC519A905693DF8" ma:contentTypeVersion="14" ma:contentTypeDescription="Create a new document." ma:contentTypeScope="" ma:versionID="ffef2593578d69618d4813bfe1fa6b89">
  <xsd:schema xmlns:xsd="http://www.w3.org/2001/XMLSchema" xmlns:xs="http://www.w3.org/2001/XMLSchema" xmlns:p="http://schemas.microsoft.com/office/2006/metadata/properties" xmlns:ns3="0ebdf10f-b5a3-45b6-acdb-7dc1eb398785" xmlns:ns4="550816ce-8156-4f45-b1c4-24236a73d01f" targetNamespace="http://schemas.microsoft.com/office/2006/metadata/properties" ma:root="true" ma:fieldsID="d370c19e400074d7f622f80c0b2b7279" ns3:_="" ns4:_="">
    <xsd:import namespace="0ebdf10f-b5a3-45b6-acdb-7dc1eb398785"/>
    <xsd:import namespace="550816ce-8156-4f45-b1c4-24236a73d01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ServiceAutoTags" minOccurs="0"/>
                <xsd:element ref="ns3:MediaServiceOCR" minOccurs="0"/>
                <xsd:element ref="ns3:MediaServiceSystemTag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bdf10f-b5a3-45b6-acdb-7dc1eb39878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ystemTags" ma:index="17" nillable="true" ma:displayName="MediaServiceSystemTags" ma:hidden="true" ma:internalName="MediaServiceSystemTags" ma:readOnly="true">
      <xsd:simpleType>
        <xsd:restriction base="dms:Note"/>
      </xsd:simpleType>
    </xsd:element>
    <xsd:element name="_activity" ma:index="18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0816ce-8156-4f45-b1c4-24236a73d01f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1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ebdf10f-b5a3-45b6-acdb-7dc1eb398785" xsi:nil="true"/>
  </documentManagement>
</p:properties>
</file>

<file path=customXml/itemProps1.xml><?xml version="1.0" encoding="utf-8"?>
<ds:datastoreItem xmlns:ds="http://schemas.openxmlformats.org/officeDocument/2006/customXml" ds:itemID="{8AA32DEF-9FA1-4C8F-A532-58BA84BB63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ebdf10f-b5a3-45b6-acdb-7dc1eb398785"/>
    <ds:schemaRef ds:uri="550816ce-8156-4f45-b1c4-24236a73d0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9424CCE-448B-4AF4-944B-5C5D3BC0688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1884E6A-F1DC-4671-916C-7249EC81B3BA}">
  <ds:schemaRefs>
    <ds:schemaRef ds:uri="http://purl.org/dc/elements/1.1/"/>
    <ds:schemaRef ds:uri="http://www.w3.org/XML/1998/namespace"/>
    <ds:schemaRef ds:uri="http://purl.org/dc/dcmitype/"/>
    <ds:schemaRef ds:uri="http://schemas.microsoft.com/office/2006/metadata/properties"/>
    <ds:schemaRef ds:uri="http://purl.org/dc/terms/"/>
    <ds:schemaRef ds:uri="http://schemas.microsoft.com/office/2006/documentManagement/types"/>
    <ds:schemaRef ds:uri="0ebdf10f-b5a3-45b6-acdb-7dc1eb398785"/>
    <ds:schemaRef ds:uri="http://schemas.microsoft.com/office/infopath/2007/PartnerControls"/>
    <ds:schemaRef ds:uri="http://schemas.openxmlformats.org/package/2006/metadata/core-properties"/>
    <ds:schemaRef ds:uri="550816ce-8156-4f45-b1c4-24236a73d01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Vehicle Data</vt:lpstr>
      <vt:lpstr>Calculations</vt:lpstr>
      <vt:lpstr>Cumulative Energy Graph</vt:lpstr>
      <vt:lpstr>Force Graphs</vt:lpstr>
      <vt:lpstr>Vehicle Speed Graph</vt:lpstr>
      <vt:lpstr>Power Graph</vt:lpstr>
      <vt:lpstr>Kinetic Energy Recovery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Brierley (2304450)</dc:creator>
  <cp:lastModifiedBy>Dylan Brierley (2304450)</cp:lastModifiedBy>
  <dcterms:created xsi:type="dcterms:W3CDTF">2024-10-23T14:43:59Z</dcterms:created>
  <dcterms:modified xsi:type="dcterms:W3CDTF">2024-12-01T18:58:19Z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0x0101009DA2B97165742847ABC519A905693DF8</vt:lpwstr>
  </property>
</Properties>
</file>