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ia.miao\Desktop\"/>
    </mc:Choice>
  </mc:AlternateContent>
  <bookViews>
    <workbookView xWindow="-15" yWindow="-15" windowWidth="14340" windowHeight="12615"/>
  </bookViews>
  <sheets>
    <sheet name="Completed 5.1 - 5.2" sheetId="4" r:id="rId1"/>
  </sheets>
  <definedNames>
    <definedName name="_xlnm.Print_Area" localSheetId="0">'Completed 5.1 - 5.2'!$A$1:$J$82</definedName>
  </definedNames>
  <calcPr calcId="162913"/>
</workbook>
</file>

<file path=xl/calcChain.xml><?xml version="1.0" encoding="utf-8"?>
<calcChain xmlns="http://schemas.openxmlformats.org/spreadsheetml/2006/main">
  <c r="B5" i="4" l="1"/>
  <c r="B6" i="4" l="1"/>
  <c r="B4" i="4"/>
  <c r="B19" i="4" l="1"/>
  <c r="B21" i="4" s="1"/>
  <c r="B20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B22" i="4" l="1"/>
  <c r="B57" i="4" s="1"/>
  <c r="B43" i="4"/>
  <c r="C19" i="4" l="1"/>
  <c r="C21" i="4" s="1"/>
  <c r="C22" i="4" s="1"/>
  <c r="C57" i="4" s="1"/>
  <c r="C43" i="4" l="1"/>
  <c r="D19" i="4"/>
  <c r="D21" i="4" s="1"/>
  <c r="D43" i="4" s="1"/>
  <c r="D22" i="4" l="1"/>
  <c r="D57" i="4" s="1"/>
  <c r="E19" i="4" l="1"/>
  <c r="E21" i="4" s="1"/>
  <c r="E22" i="4" l="1"/>
  <c r="E43" i="4"/>
  <c r="E57" i="4" l="1"/>
  <c r="F19" i="4"/>
  <c r="F21" i="4" l="1"/>
  <c r="F43" i="4" l="1"/>
  <c r="F22" i="4"/>
  <c r="F57" i="4" l="1"/>
  <c r="G19" i="4"/>
  <c r="G21" i="4" l="1"/>
  <c r="G22" i="4" l="1"/>
  <c r="G43" i="4"/>
  <c r="G57" i="4" l="1"/>
  <c r="H19" i="4"/>
  <c r="H21" i="4" l="1"/>
  <c r="H43" i="4" l="1"/>
  <c r="H22" i="4"/>
  <c r="H57" i="4" l="1"/>
  <c r="I19" i="4"/>
  <c r="I21" i="4" l="1"/>
  <c r="I22" i="4" l="1"/>
  <c r="I43" i="4"/>
  <c r="I57" i="4" l="1"/>
  <c r="J19" i="4"/>
  <c r="J21" i="4" l="1"/>
  <c r="J43" i="4" l="1"/>
  <c r="J22" i="4"/>
  <c r="J57" i="4" l="1"/>
  <c r="K19" i="4"/>
  <c r="K21" i="4" l="1"/>
  <c r="K22" i="4" l="1"/>
  <c r="K43" i="4"/>
  <c r="K57" i="4" l="1"/>
  <c r="L19" i="4"/>
  <c r="L21" i="4" l="1"/>
  <c r="L43" i="4" l="1"/>
  <c r="L22" i="4"/>
  <c r="L57" i="4" l="1"/>
  <c r="M19" i="4"/>
  <c r="M21" i="4" l="1"/>
  <c r="M22" i="4" l="1"/>
  <c r="M43" i="4"/>
  <c r="M57" i="4" l="1"/>
  <c r="N19" i="4"/>
  <c r="N21" i="4" l="1"/>
  <c r="N22" i="4" l="1"/>
  <c r="N43" i="4"/>
  <c r="N57" i="4" l="1"/>
  <c r="O19" i="4"/>
  <c r="O21" i="4" l="1"/>
  <c r="O22" i="4" l="1"/>
  <c r="O43" i="4"/>
  <c r="O57" i="4" l="1"/>
  <c r="P19" i="4"/>
  <c r="P21" i="4" l="1"/>
  <c r="P22" i="4" l="1"/>
  <c r="P43" i="4"/>
  <c r="P57" i="4" l="1"/>
  <c r="Q19" i="4"/>
  <c r="Q21" i="4" l="1"/>
  <c r="Q22" i="4" l="1"/>
  <c r="Q43" i="4"/>
  <c r="Q57" i="4" l="1"/>
  <c r="R19" i="4"/>
  <c r="R21" i="4" l="1"/>
  <c r="R22" i="4" l="1"/>
  <c r="R43" i="4"/>
  <c r="R57" i="4" l="1"/>
  <c r="S19" i="4"/>
  <c r="S21" i="4" l="1"/>
  <c r="S22" i="4" l="1"/>
  <c r="S43" i="4"/>
  <c r="S57" i="4" l="1"/>
  <c r="T19" i="4"/>
  <c r="T21" i="4" l="1"/>
  <c r="T22" i="4" l="1"/>
  <c r="T43" i="4"/>
  <c r="T57" i="4" l="1"/>
  <c r="U19" i="4"/>
  <c r="U21" i="4" l="1"/>
  <c r="U22" i="4" l="1"/>
  <c r="U43" i="4"/>
  <c r="U57" i="4" l="1"/>
  <c r="V19" i="4"/>
  <c r="V21" i="4" l="1"/>
  <c r="V22" i="4" l="1"/>
  <c r="V43" i="4"/>
  <c r="V57" i="4" l="1"/>
  <c r="W19" i="4"/>
  <c r="W21" i="4" l="1"/>
  <c r="W22" i="4" l="1"/>
  <c r="W43" i="4"/>
  <c r="W57" i="4" l="1"/>
  <c r="X19" i="4"/>
  <c r="X21" i="4" l="1"/>
  <c r="X22" i="4" l="1"/>
  <c r="X43" i="4"/>
  <c r="X57" i="4" l="1"/>
  <c r="Y19" i="4"/>
  <c r="Y21" i="4" l="1"/>
  <c r="Y22" i="4" l="1"/>
  <c r="Y43" i="4"/>
  <c r="Y57" i="4" l="1"/>
  <c r="Z19" i="4"/>
  <c r="Z21" i="4" l="1"/>
  <c r="Z22" i="4" l="1"/>
  <c r="Z43" i="4"/>
  <c r="Z57" i="4" l="1"/>
  <c r="AA19" i="4"/>
  <c r="AA21" i="4" l="1"/>
  <c r="AA22" i="4" l="1"/>
  <c r="AA43" i="4"/>
  <c r="AA57" i="4" l="1"/>
  <c r="AB19" i="4"/>
  <c r="AB21" i="4" l="1"/>
  <c r="AB22" i="4" l="1"/>
  <c r="AB43" i="4"/>
  <c r="AB57" i="4" l="1"/>
  <c r="AC19" i="4"/>
  <c r="AC21" i="4" l="1"/>
  <c r="AC22" i="4" l="1"/>
  <c r="AC43" i="4"/>
  <c r="AC57" i="4" l="1"/>
  <c r="AD19" i="4"/>
  <c r="AD21" i="4" l="1"/>
  <c r="AD22" i="4" l="1"/>
  <c r="AD43" i="4"/>
  <c r="AD57" i="4" l="1"/>
  <c r="AE19" i="4"/>
  <c r="AE21" i="4" l="1"/>
  <c r="AE43" i="4" l="1"/>
  <c r="AE22" i="4"/>
  <c r="AE57" i="4" l="1"/>
  <c r="AF19" i="4"/>
</calcChain>
</file>

<file path=xl/sharedStrings.xml><?xml version="1.0" encoding="utf-8"?>
<sst xmlns="http://schemas.openxmlformats.org/spreadsheetml/2006/main" count="21" uniqueCount="18">
  <si>
    <t>Year</t>
  </si>
  <si>
    <t>Inputs</t>
  </si>
  <si>
    <t>Outputs</t>
  </si>
  <si>
    <t>Present value</t>
  </si>
  <si>
    <r>
      <t>L</t>
    </r>
    <r>
      <rPr>
        <b/>
        <sz val="14"/>
        <color indexed="10"/>
        <rFont val="Arial"/>
        <family val="2"/>
      </rPr>
      <t xml:space="preserve">OAN </t>
    </r>
    <r>
      <rPr>
        <b/>
        <sz val="20"/>
        <color indexed="10"/>
        <rFont val="Arial"/>
        <family val="2"/>
      </rPr>
      <t>A</t>
    </r>
    <r>
      <rPr>
        <b/>
        <sz val="14"/>
        <color indexed="10"/>
        <rFont val="Arial"/>
        <family val="2"/>
      </rPr>
      <t>MORTIZATION</t>
    </r>
  </si>
  <si>
    <t>Beg. Principal Balance</t>
  </si>
  <si>
    <t>Payment</t>
  </si>
  <si>
    <t>Interest Component</t>
  </si>
  <si>
    <t>Principal Component</t>
  </si>
  <si>
    <t>Interest rate / year</t>
  </si>
  <si>
    <t>Number of years</t>
  </si>
  <si>
    <r>
      <t xml:space="preserve"> </t>
    </r>
    <r>
      <rPr>
        <sz val="10"/>
        <color indexed="12"/>
        <rFont val="Arial"/>
        <family val="2"/>
      </rPr>
      <t xml:space="preserve"> </t>
    </r>
    <r>
      <rPr>
        <sz val="10"/>
        <rFont val="MS Sans Serif"/>
        <family val="2"/>
      </rPr>
      <t xml:space="preserve"> </t>
    </r>
  </si>
  <si>
    <t>Output Formula: Principal Component</t>
  </si>
  <si>
    <t>Input Values for</t>
  </si>
  <si>
    <t>Data Table: Sensitivity of the Principal Component to the Interest Rate / Year</t>
  </si>
  <si>
    <t>Output Formula: Interest Component</t>
  </si>
  <si>
    <t>Data Table: Sensitivity of the Interest Component to the Interest Rate / Year</t>
  </si>
  <si>
    <t>Basics and Sensitivity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</si>
</sst>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#,##0_);\(&quot;$&quot;#,##0\)"/>
    <numFmt numFmtId="165" formatCode="&quot;$&quot;#,##0_);[Red]\(&quot;$&quot;#,##0\)"/>
    <numFmt numFmtId="166" formatCode="&quot;$&quot;#,##0.00_);\(&quot;$&quot;#,##0.00\)"/>
    <numFmt numFmtId="167" formatCode="&quot;$&quot;#,##0.00_);[Red]\(&quot;$&quot;#,##0.00\)"/>
    <numFmt numFmtId="168" formatCode="0.0%"/>
    <numFmt numFmtId="169" formatCode="&quot;$&quot;#,##0"/>
  </numFmts>
  <fonts count="9" x14ac:knownFonts="1">
    <font>
      <sz val="10"/>
      <name val="MS Sans Serif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14"/>
      <color indexed="10"/>
      <name val="Arial"/>
      <family val="2"/>
    </font>
    <font>
      <b/>
      <sz val="16"/>
      <color indexed="17"/>
      <name val="Arial"/>
      <family val="2"/>
    </font>
    <font>
      <sz val="10"/>
      <color indexed="12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168" fontId="3" fillId="0" borderId="0" xfId="3" applyNumberFormat="1" applyFont="1"/>
    <xf numFmtId="169" fontId="3" fillId="0" borderId="0" xfId="1" quotePrefix="1" applyNumberFormat="1" applyFont="1" applyFill="1" applyBorder="1"/>
    <xf numFmtId="165" fontId="3" fillId="0" borderId="0" xfId="1" quotePrefix="1" applyNumberFormat="1" applyFont="1" applyBorder="1"/>
    <xf numFmtId="3" fontId="3" fillId="0" borderId="0" xfId="1" applyNumberFormat="1" applyFont="1" applyFill="1" applyBorder="1"/>
    <xf numFmtId="0" fontId="3" fillId="0" borderId="0" xfId="2" applyFont="1"/>
    <xf numFmtId="164" fontId="3" fillId="0" borderId="0" xfId="2" applyNumberFormat="1" applyFont="1"/>
    <xf numFmtId="165" fontId="3" fillId="0" borderId="0" xfId="2" applyNumberFormat="1" applyFont="1"/>
    <xf numFmtId="0" fontId="3" fillId="0" borderId="0" xfId="2" applyFont="1" applyAlignment="1">
      <alignment horizontal="right"/>
    </xf>
    <xf numFmtId="38" fontId="3" fillId="0" borderId="0" xfId="2" quotePrefix="1" applyNumberFormat="1" applyFont="1"/>
    <xf numFmtId="0" fontId="3" fillId="0" borderId="0" xfId="2" applyFont="1" applyBorder="1" applyAlignment="1">
      <alignment horizontal="right"/>
    </xf>
    <xf numFmtId="0" fontId="2" fillId="0" borderId="0" xfId="2" applyFont="1" applyAlignment="1">
      <alignment horizontal="left"/>
    </xf>
    <xf numFmtId="0" fontId="2" fillId="0" borderId="0" xfId="2" applyFont="1" applyBorder="1"/>
    <xf numFmtId="0" fontId="2" fillId="0" borderId="0" xfId="2" applyFont="1" applyBorder="1" applyAlignment="1">
      <alignment horizontal="left"/>
    </xf>
    <xf numFmtId="0" fontId="8" fillId="0" borderId="0" xfId="2" applyFont="1" applyBorder="1"/>
    <xf numFmtId="10" fontId="3" fillId="0" borderId="0" xfId="3" applyNumberFormat="1" applyFont="1"/>
    <xf numFmtId="166" fontId="1" fillId="0" borderId="0" xfId="2" applyNumberFormat="1"/>
    <xf numFmtId="0" fontId="2" fillId="0" borderId="0" xfId="2" applyFont="1" applyBorder="1" applyAlignment="1">
      <alignment horizontal="center"/>
    </xf>
    <xf numFmtId="0" fontId="1" fillId="0" borderId="0" xfId="2" applyBorder="1" applyAlignment="1"/>
    <xf numFmtId="165" fontId="3" fillId="0" borderId="0" xfId="2" quotePrefix="1" applyNumberFormat="1" applyFont="1"/>
    <xf numFmtId="0" fontId="3" fillId="0" borderId="0" xfId="2" applyFont="1" applyAlignment="1">
      <alignment horizontal="left"/>
    </xf>
    <xf numFmtId="0" fontId="3" fillId="0" borderId="1" xfId="2" applyFont="1" applyBorder="1" applyAlignment="1">
      <alignment horizontal="right"/>
    </xf>
    <xf numFmtId="0" fontId="3" fillId="0" borderId="1" xfId="2" applyFont="1" applyBorder="1" applyAlignment="1">
      <alignment horizontal="left"/>
    </xf>
    <xf numFmtId="0" fontId="2" fillId="0" borderId="0" xfId="2" applyFont="1"/>
    <xf numFmtId="0" fontId="6" fillId="0" borderId="0" xfId="2" applyFont="1" applyBorder="1" applyAlignment="1">
      <alignment horizontal="left" vertical="center"/>
    </xf>
    <xf numFmtId="0" fontId="3" fillId="0" borderId="0" xfId="2" applyFont="1" applyAlignment="1"/>
    <xf numFmtId="0" fontId="4" fillId="0" borderId="0" xfId="2" applyFont="1" applyBorder="1" applyAlignment="1">
      <alignment horizontal="left" vertical="center"/>
    </xf>
    <xf numFmtId="169" fontId="3" fillId="2" borderId="2" xfId="1" quotePrefix="1" applyNumberFormat="1" applyFont="1" applyFill="1" applyBorder="1"/>
    <xf numFmtId="10" fontId="3" fillId="2" borderId="2" xfId="3" applyNumberFormat="1" applyFont="1" applyFill="1" applyBorder="1"/>
    <xf numFmtId="3" fontId="3" fillId="2" borderId="2" xfId="1" applyNumberFormat="1" applyFont="1" applyFill="1" applyBorder="1"/>
    <xf numFmtId="164" fontId="3" fillId="3" borderId="3" xfId="2" applyNumberFormat="1" applyFont="1" applyFill="1" applyBorder="1"/>
  </cellXfs>
  <cellStyles count="4">
    <cellStyle name="Currency" xfId="1" builtinId="4"/>
    <cellStyle name="Normal" xfId="0" builtinId="0"/>
    <cellStyle name="Normal 2" xfId="2"/>
    <cellStyle name="Percent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FF"/>
      <color rgb="FFCCFFCC"/>
      <color rgb="FFFFFF99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GB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Principal And Interest Payments Over Time</a:t>
            </a:r>
          </a:p>
        </c:rich>
      </c:tx>
      <c:layout>
        <c:manualLayout>
          <c:xMode val="edge"/>
          <c:yMode val="edge"/>
          <c:x val="0.24256683876956694"/>
          <c:y val="3.27868852459016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344319041469702"/>
          <c:y val="0.11475440454876555"/>
          <c:w val="0.7496099092972256"/>
          <c:h val="0.7185811522934606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80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'Completed 5.1 - 5.2'!$B$18:$AF$18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'Completed 5.1 - 5.2'!$B$44:$AF$44</c:f>
              <c:numCache>
                <c:formatCode>"$"#,##0_);\("$"#,##0\)</c:formatCode>
                <c:ptCount val="31"/>
                <c:pt idx="0">
                  <c:v>56000.000000000007</c:v>
                </c:pt>
                <c:pt idx="1">
                  <c:v>55407.161403377781</c:v>
                </c:pt>
                <c:pt idx="2">
                  <c:v>54772.824104992003</c:v>
                </c:pt>
                <c:pt idx="3">
                  <c:v>54094.08319571922</c:v>
                </c:pt>
                <c:pt idx="4">
                  <c:v>53367.830422797335</c:v>
                </c:pt>
                <c:pt idx="5">
                  <c:v>52590.739955770921</c:v>
                </c:pt>
                <c:pt idx="6">
                  <c:v>51759.253156052662</c:v>
                </c:pt>
                <c:pt idx="7">
                  <c:v>50869.562280354126</c:v>
                </c:pt>
                <c:pt idx="8">
                  <c:v>49917.593043356683</c:v>
                </c:pt>
                <c:pt idx="9">
                  <c:v>48898.98595976943</c:v>
                </c:pt>
                <c:pt idx="10">
                  <c:v>47809.076380331062</c:v>
                </c:pt>
                <c:pt idx="11">
                  <c:v>46642.873130332002</c:v>
                </c:pt>
                <c:pt idx="12">
                  <c:v>45395.035652833016</c:v>
                </c:pt>
                <c:pt idx="13">
                  <c:v>44059.849551909101</c:v>
                </c:pt>
                <c:pt idx="14">
                  <c:v>42631.200423920513</c:v>
                </c:pt>
                <c:pt idx="15">
                  <c:v>41102.545856972712</c:v>
                </c:pt>
                <c:pt idx="16">
                  <c:v>39466.88547033858</c:v>
                </c:pt>
                <c:pt idx="17">
                  <c:v>37716.728856640053</c:v>
                </c:pt>
                <c:pt idx="18">
                  <c:v>35844.061279982627</c:v>
                </c:pt>
                <c:pt idx="19">
                  <c:v>33840.306972959181</c:v>
                </c:pt>
                <c:pt idx="20">
                  <c:v>31696.289864444101</c:v>
                </c:pt>
                <c:pt idx="21">
                  <c:v>29402.191558332961</c:v>
                </c:pt>
                <c:pt idx="22">
                  <c:v>26947.506370794039</c:v>
                </c:pt>
                <c:pt idx="23">
                  <c:v>24320.993220127391</c:v>
                </c:pt>
                <c:pt idx="24">
                  <c:v>21510.624148914085</c:v>
                </c:pt>
                <c:pt idx="25">
                  <c:v>18503.529242715842</c:v>
                </c:pt>
                <c:pt idx="26">
                  <c:v>15285.937693083724</c:v>
                </c:pt>
                <c:pt idx="27">
                  <c:v>11843.114734977356</c:v>
                </c:pt>
                <c:pt idx="28">
                  <c:v>8159.2941698035447</c:v>
                </c:pt>
                <c:pt idx="29">
                  <c:v>4217.6061650675656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65-46E6-884D-4ABB5316F4C9}"/>
            </c:ext>
          </c:extLst>
        </c:ser>
        <c:ser>
          <c:idx val="1"/>
          <c:order val="1"/>
          <c:spPr>
            <a:ln w="127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'Completed 5.1 - 5.2'!$B$18:$AF$18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'Completed 5.1 - 5.2'!$B$58:$AF$58</c:f>
              <c:numCache>
                <c:formatCode>"$"#,##0_);\("$"#,##0\)</c:formatCode>
                <c:ptCount val="31"/>
                <c:pt idx="0">
                  <c:v>8469.1228088889475</c:v>
                </c:pt>
                <c:pt idx="1">
                  <c:v>9061.9614055111742</c:v>
                </c:pt>
                <c:pt idx="2">
                  <c:v>9696.2987038969513</c:v>
                </c:pt>
                <c:pt idx="3">
                  <c:v>10375.039613169734</c:v>
                </c:pt>
                <c:pt idx="4">
                  <c:v>11101.29238609162</c:v>
                </c:pt>
                <c:pt idx="5">
                  <c:v>11878.382853118033</c:v>
                </c:pt>
                <c:pt idx="6">
                  <c:v>12709.869652836293</c:v>
                </c:pt>
                <c:pt idx="7">
                  <c:v>13599.560528534828</c:v>
                </c:pt>
                <c:pt idx="8">
                  <c:v>14551.529765532272</c:v>
                </c:pt>
                <c:pt idx="9">
                  <c:v>15570.136849119524</c:v>
                </c:pt>
                <c:pt idx="10">
                  <c:v>16660.046428557893</c:v>
                </c:pt>
                <c:pt idx="11">
                  <c:v>17826.249678556953</c:v>
                </c:pt>
                <c:pt idx="12">
                  <c:v>19074.087156055939</c:v>
                </c:pt>
                <c:pt idx="13">
                  <c:v>20409.273256979854</c:v>
                </c:pt>
                <c:pt idx="14">
                  <c:v>21837.922384968442</c:v>
                </c:pt>
                <c:pt idx="15">
                  <c:v>23366.576951916242</c:v>
                </c:pt>
                <c:pt idx="16">
                  <c:v>25002.237338550374</c:v>
                </c:pt>
                <c:pt idx="17">
                  <c:v>26752.393952248902</c:v>
                </c:pt>
                <c:pt idx="18">
                  <c:v>28625.061528906328</c:v>
                </c:pt>
                <c:pt idx="19">
                  <c:v>30628.815835929774</c:v>
                </c:pt>
                <c:pt idx="20">
                  <c:v>32772.832944444854</c:v>
                </c:pt>
                <c:pt idx="21">
                  <c:v>35066.931250555994</c:v>
                </c:pt>
                <c:pt idx="22">
                  <c:v>37521.616438094919</c:v>
                </c:pt>
                <c:pt idx="23">
                  <c:v>40148.129588761563</c:v>
                </c:pt>
                <c:pt idx="24">
                  <c:v>42958.498659974866</c:v>
                </c:pt>
                <c:pt idx="25">
                  <c:v>45965.593566173113</c:v>
                </c:pt>
                <c:pt idx="26">
                  <c:v>49183.18511580523</c:v>
                </c:pt>
                <c:pt idx="27">
                  <c:v>52626.008073911595</c:v>
                </c:pt>
                <c:pt idx="28">
                  <c:v>56309.828639085412</c:v>
                </c:pt>
                <c:pt idx="29">
                  <c:v>60251.516643821393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65-46E6-884D-4ABB5316F4C9}"/>
            </c:ext>
          </c:extLst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'Completed 5.1 - 5.2'!$B$18:$AF$18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'Completed 5.1 - 5.2'!$B$45:$AF$45</c:f>
              <c:numCache>
                <c:formatCode>"$"#,##0_);\("$"#,##0\)</c:formatCode>
                <c:ptCount val="31"/>
                <c:pt idx="0">
                  <c:v>64000</c:v>
                </c:pt>
                <c:pt idx="1">
                  <c:v>63435.044263214571</c:v>
                </c:pt>
                <c:pt idx="2">
                  <c:v>62824.892067486311</c:v>
                </c:pt>
                <c:pt idx="3">
                  <c:v>62165.927696099789</c:v>
                </c:pt>
                <c:pt idx="4">
                  <c:v>61454.246175002343</c:v>
                </c:pt>
                <c:pt idx="5">
                  <c:v>60685.630132217098</c:v>
                </c:pt>
                <c:pt idx="6">
                  <c:v>59855.524806009038</c:v>
                </c:pt>
                <c:pt idx="7">
                  <c:v>58959.011053704329</c:v>
                </c:pt>
                <c:pt idx="8">
                  <c:v>57990.776201215245</c:v>
                </c:pt>
                <c:pt idx="9">
                  <c:v>56945.082560527037</c:v>
                </c:pt>
                <c:pt idx="10">
                  <c:v>55815.733428583771</c:v>
                </c:pt>
                <c:pt idx="11">
                  <c:v>54596.036366085049</c:v>
                </c:pt>
                <c:pt idx="12">
                  <c:v>53278.763538586427</c:v>
                </c:pt>
                <c:pt idx="13">
                  <c:v>51856.108884887908</c:v>
                </c:pt>
                <c:pt idx="14">
                  <c:v>50319.641858893512</c:v>
                </c:pt>
                <c:pt idx="15">
                  <c:v>48660.257470819568</c:v>
                </c:pt>
                <c:pt idx="16">
                  <c:v>46868.122331699713</c:v>
                </c:pt>
                <c:pt idx="17">
                  <c:v>44932.616381450258</c:v>
                </c:pt>
                <c:pt idx="18">
                  <c:v>42842.269955180855</c:v>
                </c:pt>
                <c:pt idx="19">
                  <c:v>40584.6958148099</c:v>
                </c:pt>
                <c:pt idx="20">
                  <c:v>38146.515743209267</c:v>
                </c:pt>
                <c:pt idx="21">
                  <c:v>35513.281265880578</c:v>
                </c:pt>
                <c:pt idx="22">
                  <c:v>32669.388030365593</c:v>
                </c:pt>
                <c:pt idx="23">
                  <c:v>29597.983336009413</c:v>
                </c:pt>
                <c:pt idx="24">
                  <c:v>26280.866266104738</c:v>
                </c:pt>
                <c:pt idx="25">
                  <c:v>22698.37983060769</c:v>
                </c:pt>
                <c:pt idx="26">
                  <c:v>18829.294480270877</c:v>
                </c:pt>
                <c:pt idx="27">
                  <c:v>14650.68230190712</c:v>
                </c:pt>
                <c:pt idx="28">
                  <c:v>10137.781149274262</c:v>
                </c:pt>
                <c:pt idx="29">
                  <c:v>5263.847904430776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65-46E6-884D-4ABB5316F4C9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'Completed 5.1 - 5.2'!$B$18:$AF$18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'Completed 5.1 - 5.2'!$B$59:$AF$59</c:f>
              <c:numCache>
                <c:formatCode>"$"#,##0_);\("$"#,##0\)</c:formatCode>
                <c:ptCount val="31"/>
                <c:pt idx="0">
                  <c:v>7061.9467098178429</c:v>
                </c:pt>
                <c:pt idx="1">
                  <c:v>7626.9024466032715</c:v>
                </c:pt>
                <c:pt idx="2">
                  <c:v>8237.0546423315318</c:v>
                </c:pt>
                <c:pt idx="3">
                  <c:v>8896.0190137180543</c:v>
                </c:pt>
                <c:pt idx="4">
                  <c:v>9607.7005348154999</c:v>
                </c:pt>
                <c:pt idx="5">
                  <c:v>10376.316577600744</c:v>
                </c:pt>
                <c:pt idx="6">
                  <c:v>11206.421903808805</c:v>
                </c:pt>
                <c:pt idx="7">
                  <c:v>12102.935656113514</c:v>
                </c:pt>
                <c:pt idx="8">
                  <c:v>13071.170508602598</c:v>
                </c:pt>
                <c:pt idx="9">
                  <c:v>14116.864149290806</c:v>
                </c:pt>
                <c:pt idx="10">
                  <c:v>15246.213281234071</c:v>
                </c:pt>
                <c:pt idx="11">
                  <c:v>16465.910343732794</c:v>
                </c:pt>
                <c:pt idx="12">
                  <c:v>17783.183171231416</c:v>
                </c:pt>
                <c:pt idx="13">
                  <c:v>19205.837824929935</c:v>
                </c:pt>
                <c:pt idx="14">
                  <c:v>20742.304850924331</c:v>
                </c:pt>
                <c:pt idx="15">
                  <c:v>22401.689238998275</c:v>
                </c:pt>
                <c:pt idx="16">
                  <c:v>24193.82437811813</c:v>
                </c:pt>
                <c:pt idx="17">
                  <c:v>26129.330328367585</c:v>
                </c:pt>
                <c:pt idx="18">
                  <c:v>28219.676754636988</c:v>
                </c:pt>
                <c:pt idx="19">
                  <c:v>30477.250895007943</c:v>
                </c:pt>
                <c:pt idx="20">
                  <c:v>32915.430966608576</c:v>
                </c:pt>
                <c:pt idx="21">
                  <c:v>35548.665443937265</c:v>
                </c:pt>
                <c:pt idx="22">
                  <c:v>38392.558679452253</c:v>
                </c:pt>
                <c:pt idx="23">
                  <c:v>41463.96337380843</c:v>
                </c:pt>
                <c:pt idx="24">
                  <c:v>44781.080443713101</c:v>
                </c:pt>
                <c:pt idx="25">
                  <c:v>48363.56687921015</c:v>
                </c:pt>
                <c:pt idx="26">
                  <c:v>52232.652229546962</c:v>
                </c:pt>
                <c:pt idx="27">
                  <c:v>56411.264407910727</c:v>
                </c:pt>
                <c:pt idx="28">
                  <c:v>60924.165560543581</c:v>
                </c:pt>
                <c:pt idx="29">
                  <c:v>65798.098805387068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65-46E6-884D-4ABB5316F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62496"/>
        <c:axId val="79964416"/>
      </c:scatterChart>
      <c:valAx>
        <c:axId val="79962496"/>
        <c:scaling>
          <c:orientation val="minMax"/>
          <c:max val="30"/>
        </c:scaling>
        <c:delete val="0"/>
        <c:axPos val="b"/>
        <c:title>
          <c:tx>
            <c:rich>
              <a:bodyPr/>
              <a:lstStyle/>
              <a:p>
                <a:pPr>
                  <a:defRPr lang="en-GB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921834888009892"/>
              <c:y val="0.9098383603688886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GB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964416"/>
        <c:crosses val="autoZero"/>
        <c:crossBetween val="midCat"/>
      </c:valAx>
      <c:valAx>
        <c:axId val="79964416"/>
        <c:scaling>
          <c:orientation val="minMax"/>
          <c:max val="25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lang="en-GB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Principal And Interest Components</a:t>
                </a:r>
              </a:p>
            </c:rich>
          </c:tx>
          <c:layout>
            <c:manualLayout>
              <c:xMode val="edge"/>
              <c:yMode val="edge"/>
              <c:x val="2.6574803149606311E-2"/>
              <c:y val="9.3807495374554073E-2"/>
            </c:manualLayout>
          </c:layout>
          <c:overlay val="0"/>
          <c:spPr>
            <a:noFill/>
            <a:ln w="25400">
              <a:noFill/>
            </a:ln>
          </c:spPr>
        </c:title>
        <c:numFmt formatCode="&quot;$&quot;#,##0_);\(&quot;$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GB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962496"/>
        <c:crosses val="autoZero"/>
        <c:crossBetween val="midCat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8575">
      <a:solidFill>
        <a:schemeClr val="accent6"/>
      </a:solidFill>
      <a:prstDash val="solid"/>
    </a:ln>
  </c:spPr>
  <c:txPr>
    <a:bodyPr/>
    <a:lstStyle/>
    <a:p>
      <a:pPr>
        <a:defRPr sz="17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 orientation="landscape" verticalDpi="30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GB"/>
            </a:pPr>
            <a:r>
              <a:rPr lang="en-US"/>
              <a:t>Loan Amortization</a:t>
            </a:r>
          </a:p>
        </c:rich>
      </c:tx>
      <c:layout>
        <c:manualLayout>
          <c:xMode val="edge"/>
          <c:yMode val="edge"/>
          <c:x val="0.24190960885986826"/>
          <c:y val="1.86140649944530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72321447623934"/>
          <c:y val="0.13065706992811454"/>
          <c:w val="0.82222627659347536"/>
          <c:h val="0.72822794057959295"/>
        </c:manualLayout>
      </c:layout>
      <c:scatterChart>
        <c:scatterStyle val="lineMarker"/>
        <c:varyColors val="0"/>
        <c:ser>
          <c:idx val="0"/>
          <c:order val="0"/>
          <c:tx>
            <c:strRef>
              <c:f>'Completed 5.1 - 5.2'!$A$20</c:f>
              <c:strCache>
                <c:ptCount val="1"/>
                <c:pt idx="0">
                  <c:v>Payment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circl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'Completed 5.1 - 5.2'!$B$18:$AE$18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'Completed 5.1 - 5.2'!$B$20:$AE$20</c:f>
              <c:numCache>
                <c:formatCode>"$"#,##0_);[Red]\("$"#,##0\)</c:formatCode>
                <c:ptCount val="30"/>
                <c:pt idx="0">
                  <c:v>41291.668898080767</c:v>
                </c:pt>
                <c:pt idx="1">
                  <c:v>41291.668898080767</c:v>
                </c:pt>
                <c:pt idx="2">
                  <c:v>41291.668898080767</c:v>
                </c:pt>
                <c:pt idx="3">
                  <c:v>41291.668898080767</c:v>
                </c:pt>
                <c:pt idx="4">
                  <c:v>41291.668898080767</c:v>
                </c:pt>
                <c:pt idx="5">
                  <c:v>41291.668898080767</c:v>
                </c:pt>
                <c:pt idx="6">
                  <c:v>41291.668898080767</c:v>
                </c:pt>
                <c:pt idx="7">
                  <c:v>41291.668898080767</c:v>
                </c:pt>
                <c:pt idx="8">
                  <c:v>41291.668898080767</c:v>
                </c:pt>
                <c:pt idx="9">
                  <c:v>41291.668898080767</c:v>
                </c:pt>
                <c:pt idx="10">
                  <c:v>41291.668898080767</c:v>
                </c:pt>
                <c:pt idx="11">
                  <c:v>41291.668898080767</c:v>
                </c:pt>
                <c:pt idx="12">
                  <c:v>41291.668898080767</c:v>
                </c:pt>
                <c:pt idx="13">
                  <c:v>41291.668898080767</c:v>
                </c:pt>
                <c:pt idx="14">
                  <c:v>41291.668898080767</c:v>
                </c:pt>
                <c:pt idx="15">
                  <c:v>41291.668898080767</c:v>
                </c:pt>
                <c:pt idx="16">
                  <c:v>41291.668898080767</c:v>
                </c:pt>
                <c:pt idx="17">
                  <c:v>41291.668898080767</c:v>
                </c:pt>
                <c:pt idx="18">
                  <c:v>41291.668898080767</c:v>
                </c:pt>
                <c:pt idx="19">
                  <c:v>41291.668898080767</c:v>
                </c:pt>
                <c:pt idx="20">
                  <c:v>41291.668898080767</c:v>
                </c:pt>
                <c:pt idx="21">
                  <c:v>41291.668898080767</c:v>
                </c:pt>
                <c:pt idx="22">
                  <c:v>41291.668898080767</c:v>
                </c:pt>
                <c:pt idx="23">
                  <c:v>41291.668898080767</c:v>
                </c:pt>
                <c:pt idx="24">
                  <c:v>41291.668898080767</c:v>
                </c:pt>
                <c:pt idx="25">
                  <c:v>41291.668898080767</c:v>
                </c:pt>
                <c:pt idx="26">
                  <c:v>41291.668898080767</c:v>
                </c:pt>
                <c:pt idx="27">
                  <c:v>41291.668898080767</c:v>
                </c:pt>
                <c:pt idx="28">
                  <c:v>41291.668898080767</c:v>
                </c:pt>
                <c:pt idx="29">
                  <c:v>41291.668898080767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FA-4067-8983-FA047B733988}"/>
            </c:ext>
          </c:extLst>
        </c:ser>
        <c:ser>
          <c:idx val="1"/>
          <c:order val="1"/>
          <c:tx>
            <c:strRef>
              <c:f>'Completed 5.1 - 5.2'!$A$21</c:f>
              <c:strCache>
                <c:ptCount val="1"/>
                <c:pt idx="0">
                  <c:v>Interest Component</c:v>
                </c:pt>
              </c:strCache>
            </c:strRef>
          </c:tx>
          <c:spPr>
            <a:ln w="19050">
              <a:solidFill>
                <a:srgbClr val="0000FF"/>
              </a:solidFill>
            </a:ln>
          </c:spPr>
          <c:marker>
            <c:symbol val="diamond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xVal>
            <c:numRef>
              <c:f>'Completed 5.1 - 5.2'!$B$18:$AE$18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'Completed 5.1 - 5.2'!$B$21:$AE$21</c:f>
              <c:numCache>
                <c:formatCode>"$"#,##0_);\("$"#,##0\)</c:formatCode>
                <c:ptCount val="30"/>
                <c:pt idx="0">
                  <c:v>24719.999999999996</c:v>
                </c:pt>
                <c:pt idx="1">
                  <c:v>24207.9354310493</c:v>
                </c:pt>
                <c:pt idx="2">
                  <c:v>23680.048066918025</c:v>
                </c:pt>
                <c:pt idx="3">
                  <c:v>23135.848983235097</c:v>
                </c:pt>
                <c:pt idx="4">
                  <c:v>22574.834147866368</c:v>
                </c:pt>
                <c:pt idx="5">
                  <c:v>21996.483954084742</c:v>
                </c:pt>
                <c:pt idx="6">
                  <c:v>21400.262739315265</c:v>
                </c:pt>
                <c:pt idx="7">
                  <c:v>20785.61828900941</c:v>
                </c:pt>
                <c:pt idx="8">
                  <c:v>20151.981325189106</c:v>
                </c:pt>
                <c:pt idx="9">
                  <c:v>19498.764979186752</c:v>
                </c:pt>
                <c:pt idx="10">
                  <c:v>18825.364248092927</c:v>
                </c:pt>
                <c:pt idx="11">
                  <c:v>18131.155434408302</c:v>
                </c:pt>
                <c:pt idx="12">
                  <c:v>17415.495568380822</c:v>
                </c:pt>
                <c:pt idx="13">
                  <c:v>16677.721812493095</c:v>
                </c:pt>
                <c:pt idx="14">
                  <c:v>15917.150847548437</c:v>
                </c:pt>
                <c:pt idx="15">
                  <c:v>15133.078239786988</c:v>
                </c:pt>
                <c:pt idx="16">
                  <c:v>14324.77778844571</c:v>
                </c:pt>
                <c:pt idx="17">
                  <c:v>13491.500853157986</c:v>
                </c:pt>
                <c:pt idx="18">
                  <c:v>12632.475660569873</c:v>
                </c:pt>
                <c:pt idx="19">
                  <c:v>11746.906589530787</c:v>
                </c:pt>
                <c:pt idx="20">
                  <c:v>10833.973434196592</c:v>
                </c:pt>
                <c:pt idx="21">
                  <c:v>9892.8306443625734</c:v>
                </c:pt>
                <c:pt idx="22">
                  <c:v>8922.6065423226792</c:v>
                </c:pt>
                <c:pt idx="23">
                  <c:v>7922.402515529755</c:v>
                </c:pt>
                <c:pt idx="24">
                  <c:v>6891.2921843089289</c:v>
                </c:pt>
                <c:pt idx="25">
                  <c:v>5828.3205438533796</c:v>
                </c:pt>
                <c:pt idx="26">
                  <c:v>4732.5030797077534</c:v>
                </c:pt>
                <c:pt idx="27">
                  <c:v>3602.8248559200279</c:v>
                </c:pt>
                <c:pt idx="28">
                  <c:v>2438.2395750172609</c:v>
                </c:pt>
                <c:pt idx="29">
                  <c:v>1237.6686089345988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FA-4067-8983-FA047B733988}"/>
            </c:ext>
          </c:extLst>
        </c:ser>
        <c:ser>
          <c:idx val="2"/>
          <c:order val="2"/>
          <c:tx>
            <c:strRef>
              <c:f>'Completed 5.1 - 5.2'!$A$22</c:f>
              <c:strCache>
                <c:ptCount val="1"/>
                <c:pt idx="0">
                  <c:v>Principal Component</c:v>
                </c:pt>
              </c:strCache>
            </c:strRef>
          </c:tx>
          <c:spPr>
            <a:ln w="19050">
              <a:solidFill>
                <a:srgbClr val="008000"/>
              </a:solidFill>
            </a:ln>
          </c:spPr>
          <c:marker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</c:spPr>
          </c:marker>
          <c:xVal>
            <c:numRef>
              <c:f>'Completed 5.1 - 5.2'!$B$18:$AE$18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'Completed 5.1 - 5.2'!$B$22:$AE$22</c:f>
              <c:numCache>
                <c:formatCode>"$"#,##0_);\("$"#,##0\)</c:formatCode>
                <c:ptCount val="30"/>
                <c:pt idx="0">
                  <c:v>16571.66889808077</c:v>
                </c:pt>
                <c:pt idx="1">
                  <c:v>17083.733467031467</c:v>
                </c:pt>
                <c:pt idx="2">
                  <c:v>17611.620831162742</c:v>
                </c:pt>
                <c:pt idx="3">
                  <c:v>18155.81991484567</c:v>
                </c:pt>
                <c:pt idx="4">
                  <c:v>18716.834750214399</c:v>
                </c:pt>
                <c:pt idx="5">
                  <c:v>19295.184943996024</c:v>
                </c:pt>
                <c:pt idx="6">
                  <c:v>19891.406158765501</c:v>
                </c:pt>
                <c:pt idx="7">
                  <c:v>20506.050609071357</c:v>
                </c:pt>
                <c:pt idx="8">
                  <c:v>21139.68757289166</c:v>
                </c:pt>
                <c:pt idx="9">
                  <c:v>21792.903918894015</c:v>
                </c:pt>
                <c:pt idx="10">
                  <c:v>22466.30464998784</c:v>
                </c:pt>
                <c:pt idx="11">
                  <c:v>23160.513463672465</c:v>
                </c:pt>
                <c:pt idx="12">
                  <c:v>23876.173329699945</c:v>
                </c:pt>
                <c:pt idx="13">
                  <c:v>24613.947085587672</c:v>
                </c:pt>
                <c:pt idx="14">
                  <c:v>25374.51805053233</c:v>
                </c:pt>
                <c:pt idx="15">
                  <c:v>26158.590658293779</c:v>
                </c:pt>
                <c:pt idx="16">
                  <c:v>26966.891109635057</c:v>
                </c:pt>
                <c:pt idx="17">
                  <c:v>27800.168044922779</c:v>
                </c:pt>
                <c:pt idx="18">
                  <c:v>28659.193237510895</c:v>
                </c:pt>
                <c:pt idx="19">
                  <c:v>29544.76230854998</c:v>
                </c:pt>
                <c:pt idx="20">
                  <c:v>30457.695463884174</c:v>
                </c:pt>
                <c:pt idx="21">
                  <c:v>31398.838253718193</c:v>
                </c:pt>
                <c:pt idx="22">
                  <c:v>32369.062355758088</c:v>
                </c:pt>
                <c:pt idx="23">
                  <c:v>33369.26638255101</c:v>
                </c:pt>
                <c:pt idx="24">
                  <c:v>34400.376713771839</c:v>
                </c:pt>
                <c:pt idx="25">
                  <c:v>35463.34835422739</c:v>
                </c:pt>
                <c:pt idx="26">
                  <c:v>36559.165818373011</c:v>
                </c:pt>
                <c:pt idx="27">
                  <c:v>37688.844042160737</c:v>
                </c:pt>
                <c:pt idx="28">
                  <c:v>38853.429323063508</c:v>
                </c:pt>
                <c:pt idx="29">
                  <c:v>40054.00028914617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FA-4067-8983-FA047B733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073472"/>
        <c:axId val="80075392"/>
      </c:scatterChart>
      <c:valAx>
        <c:axId val="80073472"/>
        <c:scaling>
          <c:orientation val="minMax"/>
          <c:max val="3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lang="en-GB"/>
                </a:pPr>
                <a:r>
                  <a:rPr lang="en-US"/>
                  <a:t>Year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GB"/>
            </a:pPr>
            <a:endParaRPr lang="en-US"/>
          </a:p>
        </c:txPr>
        <c:crossAx val="80075392"/>
        <c:crosses val="autoZero"/>
        <c:crossBetween val="midCat"/>
      </c:valAx>
      <c:valAx>
        <c:axId val="80075392"/>
        <c:scaling>
          <c:orientation val="minMax"/>
          <c:max val="50000"/>
          <c:min val="0"/>
        </c:scaling>
        <c:delete val="0"/>
        <c:axPos val="l"/>
        <c:majorGridlines/>
        <c:numFmt formatCode="&quot;$&quot;#,##0_);[Red]\(&quot;$&quot;#,##0\)" sourceLinked="1"/>
        <c:majorTickMark val="out"/>
        <c:minorTickMark val="none"/>
        <c:tickLblPos val="nextTo"/>
        <c:txPr>
          <a:bodyPr/>
          <a:lstStyle/>
          <a:p>
            <a:pPr>
              <a:defRPr lang="en-GB"/>
            </a:pPr>
            <a:endParaRPr lang="en-US"/>
          </a:p>
        </c:txPr>
        <c:crossAx val="80073472"/>
        <c:crosses val="autoZero"/>
        <c:crossBetween val="midCat"/>
      </c:valAx>
      <c:spPr>
        <a:ln>
          <a:solidFill>
            <a:schemeClr val="bg1">
              <a:lumMod val="6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67143044619422609"/>
          <c:y val="1.5570137066200066E-2"/>
          <c:w val="0.31242558094872303"/>
          <c:h val="0.24856238331033381"/>
        </c:manualLayout>
      </c:layout>
      <c:overlay val="1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</c:spPr>
      <c:txPr>
        <a:bodyPr/>
        <a:lstStyle/>
        <a:p>
          <a:pPr>
            <a:defRPr lang="en-GB"/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6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trlProps/ctrlProp1.xml><?xml version="1.0" encoding="utf-8"?>
<formControlPr xmlns="http://schemas.microsoft.com/office/spreadsheetml/2009/9/main" objectType="Spin" dx="16" fmlaLink="$C$4" max="30000" page="10" val="80"/>
</file>

<file path=xl/ctrlProps/ctrlProp2.xml><?xml version="1.0" encoding="utf-8"?>
<formControlPr xmlns="http://schemas.microsoft.com/office/spreadsheetml/2009/9/main" objectType="Spin" dx="16" fmlaLink="$C$5" max="30000" page="10" val="3"/>
</file>

<file path=xl/ctrlProps/ctrlProp3.xml><?xml version="1.0" encoding="utf-8"?>
<formControlPr xmlns="http://schemas.microsoft.com/office/spreadsheetml/2009/9/main" objectType="Spin" dx="16" fmlaLink="$C$6" max="30000" page="10" val="3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1.png"/><Relationship Id="rId3" Type="http://schemas.openxmlformats.org/officeDocument/2006/relationships/chart" Target="../charts/chart1.xml"/><Relationship Id="rId7" Type="http://schemas.openxmlformats.org/officeDocument/2006/relationships/image" Target="../media/image5.png"/><Relationship Id="rId12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chart" Target="../charts/chart2.xml"/><Relationship Id="rId10" Type="http://schemas.openxmlformats.org/officeDocument/2006/relationships/image" Target="../media/image8.png"/><Relationship Id="rId4" Type="http://schemas.openxmlformats.org/officeDocument/2006/relationships/image" Target="../media/image3.png"/><Relationship Id="rId9" Type="http://schemas.openxmlformats.org/officeDocument/2006/relationships/image" Target="../media/image7.png"/><Relationship Id="rId1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45</xdr:row>
      <xdr:rowOff>133350</xdr:rowOff>
    </xdr:from>
    <xdr:to>
      <xdr:col>5</xdr:col>
      <xdr:colOff>560279</xdr:colOff>
      <xdr:row>53</xdr:row>
      <xdr:rowOff>57256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43150" y="8248650"/>
          <a:ext cx="2408129" cy="1219306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32</xdr:row>
      <xdr:rowOff>47625</xdr:rowOff>
    </xdr:from>
    <xdr:to>
      <xdr:col>5</xdr:col>
      <xdr:colOff>571325</xdr:colOff>
      <xdr:row>39</xdr:row>
      <xdr:rowOff>139552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90775" y="6057900"/>
          <a:ext cx="2371550" cy="1225402"/>
        </a:xfrm>
        <a:prstGeom prst="rect">
          <a:avLst/>
        </a:prstGeom>
      </xdr:spPr>
    </xdr:pic>
    <xdr:clientData/>
  </xdr:twoCellAnchor>
  <xdr:twoCellAnchor>
    <xdr:from>
      <xdr:col>0</xdr:col>
      <xdr:colOff>161926</xdr:colOff>
      <xdr:row>34</xdr:row>
      <xdr:rowOff>47626</xdr:rowOff>
    </xdr:from>
    <xdr:to>
      <xdr:col>0</xdr:col>
      <xdr:colOff>1028702</xdr:colOff>
      <xdr:row>43</xdr:row>
      <xdr:rowOff>57151</xdr:rowOff>
    </xdr:to>
    <xdr:sp macro="" textlink="">
      <xdr:nvSpPr>
        <xdr:cNvPr id="27" name="Freeform 26"/>
        <xdr:cNvSpPr/>
      </xdr:nvSpPr>
      <xdr:spPr>
        <a:xfrm>
          <a:off x="161926" y="6381751"/>
          <a:ext cx="866776" cy="1466850"/>
        </a:xfrm>
        <a:custGeom>
          <a:avLst/>
          <a:gdLst>
            <a:gd name="connsiteX0" fmla="*/ 0 w 828675"/>
            <a:gd name="connsiteY0" fmla="*/ 0 h 1200150"/>
            <a:gd name="connsiteX1" fmla="*/ 266700 w 828675"/>
            <a:gd name="connsiteY1" fmla="*/ 800100 h 1200150"/>
            <a:gd name="connsiteX2" fmla="*/ 828675 w 828675"/>
            <a:gd name="connsiteY2" fmla="*/ 1200150 h 1200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28675" h="1200150">
              <a:moveTo>
                <a:pt x="0" y="0"/>
              </a:moveTo>
              <a:cubicBezTo>
                <a:pt x="64294" y="300037"/>
                <a:pt x="128588" y="600075"/>
                <a:pt x="266700" y="800100"/>
              </a:cubicBezTo>
              <a:cubicBezTo>
                <a:pt x="404813" y="1000125"/>
                <a:pt x="616744" y="1100137"/>
                <a:pt x="828675" y="1200150"/>
              </a:cubicBezTo>
            </a:path>
          </a:pathLst>
        </a:cu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914400</xdr:colOff>
      <xdr:row>14</xdr:row>
      <xdr:rowOff>123826</xdr:rowOff>
    </xdr:from>
    <xdr:to>
      <xdr:col>1</xdr:col>
      <xdr:colOff>161925</xdr:colOff>
      <xdr:row>18</xdr:row>
      <xdr:rowOff>85726</xdr:rowOff>
    </xdr:to>
    <xdr:sp macro="" textlink="">
      <xdr:nvSpPr>
        <xdr:cNvPr id="20" name="Line 14"/>
        <xdr:cNvSpPr>
          <a:spLocks noChangeShapeType="1"/>
        </xdr:cNvSpPr>
      </xdr:nvSpPr>
      <xdr:spPr bwMode="auto">
        <a:xfrm>
          <a:off x="914400" y="3219451"/>
          <a:ext cx="666750" cy="609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1400175</xdr:colOff>
      <xdr:row>39</xdr:row>
      <xdr:rowOff>0</xdr:rowOff>
    </xdr:from>
    <xdr:to>
      <xdr:col>1</xdr:col>
      <xdr:colOff>238125</xdr:colOff>
      <xdr:row>42</xdr:row>
      <xdr:rowOff>38101</xdr:rowOff>
    </xdr:to>
    <xdr:sp macro="" textlink="">
      <xdr:nvSpPr>
        <xdr:cNvPr id="2082" name="Line 14"/>
        <xdr:cNvSpPr>
          <a:spLocks noChangeShapeType="1"/>
        </xdr:cNvSpPr>
      </xdr:nvSpPr>
      <xdr:spPr bwMode="auto">
        <a:xfrm>
          <a:off x="1400175" y="7143750"/>
          <a:ext cx="257175" cy="523876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28575</xdr:colOff>
      <xdr:row>60</xdr:row>
      <xdr:rowOff>38100</xdr:rowOff>
    </xdr:from>
    <xdr:to>
      <xdr:col>7</xdr:col>
      <xdr:colOff>647700</xdr:colOff>
      <xdr:row>81</xdr:row>
      <xdr:rowOff>123825</xdr:rowOff>
    </xdr:to>
    <xdr:graphicFrame macro="">
      <xdr:nvGraphicFramePr>
        <xdr:cNvPr id="208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628647</xdr:colOff>
      <xdr:row>15</xdr:row>
      <xdr:rowOff>152400</xdr:rowOff>
    </xdr:from>
    <xdr:to>
      <xdr:col>3</xdr:col>
      <xdr:colOff>361950</xdr:colOff>
      <xdr:row>18</xdr:row>
      <xdr:rowOff>109536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 flipH="1">
          <a:off x="2790822" y="3409950"/>
          <a:ext cx="409578" cy="442911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695322</xdr:colOff>
      <xdr:row>19</xdr:row>
      <xdr:rowOff>47623</xdr:rowOff>
    </xdr:from>
    <xdr:to>
      <xdr:col>2</xdr:col>
      <xdr:colOff>361949</xdr:colOff>
      <xdr:row>23</xdr:row>
      <xdr:rowOff>9524</xdr:rowOff>
    </xdr:to>
    <xdr:sp macro="" textlink="">
      <xdr:nvSpPr>
        <xdr:cNvPr id="12" name="Line 14"/>
        <xdr:cNvSpPr>
          <a:spLocks noChangeShapeType="1"/>
        </xdr:cNvSpPr>
      </xdr:nvSpPr>
      <xdr:spPr bwMode="auto">
        <a:xfrm flipH="1" flipV="1">
          <a:off x="2114547" y="3952873"/>
          <a:ext cx="409577" cy="609601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676275</xdr:colOff>
      <xdr:row>20</xdr:row>
      <xdr:rowOff>114300</xdr:rowOff>
    </xdr:from>
    <xdr:to>
      <xdr:col>2</xdr:col>
      <xdr:colOff>400043</xdr:colOff>
      <xdr:row>26</xdr:row>
      <xdr:rowOff>28566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 flipV="1">
          <a:off x="2095500" y="4181475"/>
          <a:ext cx="466718" cy="885816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542924</xdr:colOff>
      <xdr:row>21</xdr:row>
      <xdr:rowOff>123824</xdr:rowOff>
    </xdr:from>
    <xdr:to>
      <xdr:col>2</xdr:col>
      <xdr:colOff>352423</xdr:colOff>
      <xdr:row>28</xdr:row>
      <xdr:rowOff>104772</xdr:rowOff>
    </xdr:to>
    <xdr:sp macro="" textlink="">
      <xdr:nvSpPr>
        <xdr:cNvPr id="16" name="Line 14"/>
        <xdr:cNvSpPr>
          <a:spLocks noChangeShapeType="1"/>
        </xdr:cNvSpPr>
      </xdr:nvSpPr>
      <xdr:spPr bwMode="auto">
        <a:xfrm flipH="1" flipV="1">
          <a:off x="1962149" y="4352924"/>
          <a:ext cx="552449" cy="1114423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104775</xdr:colOff>
      <xdr:row>53</xdr:row>
      <xdr:rowOff>114300</xdr:rowOff>
    </xdr:from>
    <xdr:to>
      <xdr:col>1</xdr:col>
      <xdr:colOff>314324</xdr:colOff>
      <xdr:row>56</xdr:row>
      <xdr:rowOff>38100</xdr:rowOff>
    </xdr:to>
    <xdr:sp macro="" textlink="">
      <xdr:nvSpPr>
        <xdr:cNvPr id="23" name="Line 14"/>
        <xdr:cNvSpPr>
          <a:spLocks noChangeShapeType="1"/>
        </xdr:cNvSpPr>
      </xdr:nvSpPr>
      <xdr:spPr bwMode="auto">
        <a:xfrm>
          <a:off x="1524000" y="7410450"/>
          <a:ext cx="209549" cy="4095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 editAs="oneCell">
    <xdr:from>
      <xdr:col>5</xdr:col>
      <xdr:colOff>438150</xdr:colOff>
      <xdr:row>31</xdr:row>
      <xdr:rowOff>142875</xdr:rowOff>
    </xdr:from>
    <xdr:to>
      <xdr:col>9</xdr:col>
      <xdr:colOff>0</xdr:colOff>
      <xdr:row>40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62475" y="3876675"/>
          <a:ext cx="2266950" cy="1352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438150</xdr:colOff>
      <xdr:row>45</xdr:row>
      <xdr:rowOff>76200</xdr:rowOff>
    </xdr:from>
    <xdr:to>
      <xdr:col>9</xdr:col>
      <xdr:colOff>0</xdr:colOff>
      <xdr:row>53</xdr:row>
      <xdr:rowOff>133350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62475" y="6076950"/>
          <a:ext cx="2266950" cy="1352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371475</xdr:colOff>
      <xdr:row>36</xdr:row>
      <xdr:rowOff>76200</xdr:rowOff>
    </xdr:from>
    <xdr:to>
      <xdr:col>7</xdr:col>
      <xdr:colOff>200025</xdr:colOff>
      <xdr:row>37</xdr:row>
      <xdr:rowOff>104775</xdr:rowOff>
    </xdr:to>
    <xdr:sp macro="" textlink="">
      <xdr:nvSpPr>
        <xdr:cNvPr id="29" name="Line 14"/>
        <xdr:cNvSpPr>
          <a:spLocks noChangeShapeType="1"/>
        </xdr:cNvSpPr>
      </xdr:nvSpPr>
      <xdr:spPr bwMode="auto">
        <a:xfrm flipV="1">
          <a:off x="4495800" y="4619625"/>
          <a:ext cx="1181100" cy="1905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4</xdr:col>
      <xdr:colOff>85724</xdr:colOff>
      <xdr:row>38</xdr:row>
      <xdr:rowOff>28575</xdr:rowOff>
    </xdr:from>
    <xdr:to>
      <xdr:col>6</xdr:col>
      <xdr:colOff>552449</xdr:colOff>
      <xdr:row>38</xdr:row>
      <xdr:rowOff>85725</xdr:rowOff>
    </xdr:to>
    <xdr:sp macro="" textlink="">
      <xdr:nvSpPr>
        <xdr:cNvPr id="30" name="Line 14"/>
        <xdr:cNvSpPr>
          <a:spLocks noChangeShapeType="1"/>
        </xdr:cNvSpPr>
      </xdr:nvSpPr>
      <xdr:spPr bwMode="auto">
        <a:xfrm flipV="1">
          <a:off x="3533774" y="4895850"/>
          <a:ext cx="1819275" cy="571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95250</xdr:colOff>
      <xdr:row>49</xdr:row>
      <xdr:rowOff>66674</xdr:rowOff>
    </xdr:from>
    <xdr:to>
      <xdr:col>0</xdr:col>
      <xdr:colOff>1057275</xdr:colOff>
      <xdr:row>57</xdr:row>
      <xdr:rowOff>76199</xdr:rowOff>
    </xdr:to>
    <xdr:sp macro="" textlink="">
      <xdr:nvSpPr>
        <xdr:cNvPr id="31" name="Freeform 30"/>
        <xdr:cNvSpPr/>
      </xdr:nvSpPr>
      <xdr:spPr>
        <a:xfrm>
          <a:off x="95250" y="6715124"/>
          <a:ext cx="962025" cy="1304925"/>
        </a:xfrm>
        <a:custGeom>
          <a:avLst/>
          <a:gdLst>
            <a:gd name="connsiteX0" fmla="*/ 0 w 828675"/>
            <a:gd name="connsiteY0" fmla="*/ 0 h 1200150"/>
            <a:gd name="connsiteX1" fmla="*/ 266700 w 828675"/>
            <a:gd name="connsiteY1" fmla="*/ 800100 h 1200150"/>
            <a:gd name="connsiteX2" fmla="*/ 828675 w 828675"/>
            <a:gd name="connsiteY2" fmla="*/ 1200150 h 1200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28675" h="1200150">
              <a:moveTo>
                <a:pt x="0" y="0"/>
              </a:moveTo>
              <a:cubicBezTo>
                <a:pt x="64294" y="300037"/>
                <a:pt x="128588" y="600075"/>
                <a:pt x="266700" y="800100"/>
              </a:cubicBezTo>
              <a:cubicBezTo>
                <a:pt x="404813" y="1000125"/>
                <a:pt x="616744" y="1100137"/>
                <a:pt x="828675" y="1200150"/>
              </a:cubicBezTo>
            </a:path>
          </a:pathLst>
        </a:cu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371475</xdr:colOff>
      <xdr:row>50</xdr:row>
      <xdr:rowOff>19049</xdr:rowOff>
    </xdr:from>
    <xdr:to>
      <xdr:col>7</xdr:col>
      <xdr:colOff>209550</xdr:colOff>
      <xdr:row>51</xdr:row>
      <xdr:rowOff>19048</xdr:rowOff>
    </xdr:to>
    <xdr:sp macro="" textlink="">
      <xdr:nvSpPr>
        <xdr:cNvPr id="32" name="Line 14"/>
        <xdr:cNvSpPr>
          <a:spLocks noChangeShapeType="1"/>
        </xdr:cNvSpPr>
      </xdr:nvSpPr>
      <xdr:spPr bwMode="auto">
        <a:xfrm flipV="1">
          <a:off x="4495800" y="6829424"/>
          <a:ext cx="1190625" cy="161924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4</xdr:col>
      <xdr:colOff>95250</xdr:colOff>
      <xdr:row>51</xdr:row>
      <xdr:rowOff>123824</xdr:rowOff>
    </xdr:from>
    <xdr:to>
      <xdr:col>6</xdr:col>
      <xdr:colOff>561975</xdr:colOff>
      <xdr:row>52</xdr:row>
      <xdr:rowOff>9524</xdr:rowOff>
    </xdr:to>
    <xdr:sp macro="" textlink="">
      <xdr:nvSpPr>
        <xdr:cNvPr id="33" name="Line 14"/>
        <xdr:cNvSpPr>
          <a:spLocks noChangeShapeType="1"/>
        </xdr:cNvSpPr>
      </xdr:nvSpPr>
      <xdr:spPr bwMode="auto">
        <a:xfrm flipV="1">
          <a:off x="3543300" y="7096124"/>
          <a:ext cx="1819275" cy="47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3</xdr:col>
      <xdr:colOff>19050</xdr:colOff>
      <xdr:row>1</xdr:row>
      <xdr:rowOff>9524</xdr:rowOff>
    </xdr:from>
    <xdr:to>
      <xdr:col>9</xdr:col>
      <xdr:colOff>647700</xdr:colOff>
      <xdr:row>14</xdr:row>
      <xdr:rowOff>19049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428625</xdr:colOff>
      <xdr:row>12</xdr:row>
      <xdr:rowOff>104775</xdr:rowOff>
    </xdr:from>
    <xdr:to>
      <xdr:col>1</xdr:col>
      <xdr:colOff>289671</xdr:colOff>
      <xdr:row>15</xdr:row>
      <xdr:rowOff>82336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8625" y="2876550"/>
          <a:ext cx="1280271" cy="463336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14</xdr:row>
      <xdr:rowOff>66675</xdr:rowOff>
    </xdr:from>
    <xdr:to>
      <xdr:col>9</xdr:col>
      <xdr:colOff>219471</xdr:colOff>
      <xdr:row>17</xdr:row>
      <xdr:rowOff>44236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43175" y="3162300"/>
          <a:ext cx="4572396" cy="46333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22</xdr:row>
      <xdr:rowOff>47625</xdr:rowOff>
    </xdr:from>
    <xdr:to>
      <xdr:col>8</xdr:col>
      <xdr:colOff>251809</xdr:colOff>
      <xdr:row>25</xdr:row>
      <xdr:rowOff>37379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47925" y="4438650"/>
          <a:ext cx="4023709" cy="475529"/>
        </a:xfrm>
        <a:prstGeom prst="rect">
          <a:avLst/>
        </a:prstGeom>
      </xdr:spPr>
    </xdr:pic>
    <xdr:clientData/>
  </xdr:twoCellAnchor>
  <xdr:twoCellAnchor editAs="oneCell">
    <xdr:from>
      <xdr:col>2</xdr:col>
      <xdr:colOff>276225</xdr:colOff>
      <xdr:row>24</xdr:row>
      <xdr:rowOff>152400</xdr:rowOff>
    </xdr:from>
    <xdr:to>
      <xdr:col>7</xdr:col>
      <xdr:colOff>662505</xdr:colOff>
      <xdr:row>27</xdr:row>
      <xdr:rowOff>129961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0" y="4867275"/>
          <a:ext cx="3767655" cy="463336"/>
        </a:xfrm>
        <a:prstGeom prst="rect">
          <a:avLst/>
        </a:prstGeom>
      </xdr:spPr>
    </xdr:pic>
    <xdr:clientData/>
  </xdr:twoCellAnchor>
  <xdr:twoCellAnchor editAs="oneCell">
    <xdr:from>
      <xdr:col>2</xdr:col>
      <xdr:colOff>276225</xdr:colOff>
      <xdr:row>27</xdr:row>
      <xdr:rowOff>114300</xdr:rowOff>
    </xdr:from>
    <xdr:to>
      <xdr:col>5</xdr:col>
      <xdr:colOff>588467</xdr:colOff>
      <xdr:row>30</xdr:row>
      <xdr:rowOff>122344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0" y="5314950"/>
          <a:ext cx="2341067" cy="4938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123825</xdr:rowOff>
    </xdr:from>
    <xdr:to>
      <xdr:col>1</xdr:col>
      <xdr:colOff>336575</xdr:colOff>
      <xdr:row>35</xdr:row>
      <xdr:rowOff>76266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5810250"/>
          <a:ext cx="1755800" cy="762066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35</xdr:row>
      <xdr:rowOff>66675</xdr:rowOff>
    </xdr:from>
    <xdr:to>
      <xdr:col>2</xdr:col>
      <xdr:colOff>306879</xdr:colOff>
      <xdr:row>40</xdr:row>
      <xdr:rowOff>19116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57200" y="6562725"/>
          <a:ext cx="2011854" cy="7620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38100</xdr:rowOff>
    </xdr:from>
    <xdr:to>
      <xdr:col>1</xdr:col>
      <xdr:colOff>342672</xdr:colOff>
      <xdr:row>50</xdr:row>
      <xdr:rowOff>2734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8153400"/>
          <a:ext cx="1761897" cy="774259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49</xdr:row>
      <xdr:rowOff>95250</xdr:rowOff>
    </xdr:from>
    <xdr:to>
      <xdr:col>2</xdr:col>
      <xdr:colOff>311081</xdr:colOff>
      <xdr:row>54</xdr:row>
      <xdr:rowOff>65981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33375" y="8858250"/>
          <a:ext cx="2139881" cy="78035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38100</xdr:rowOff>
        </xdr:from>
        <xdr:to>
          <xdr:col>1</xdr:col>
          <xdr:colOff>200025</xdr:colOff>
          <xdr:row>3</xdr:row>
          <xdr:rowOff>342900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4</xdr:row>
          <xdr:rowOff>38100</xdr:rowOff>
        </xdr:from>
        <xdr:to>
          <xdr:col>1</xdr:col>
          <xdr:colOff>200025</xdr:colOff>
          <xdr:row>4</xdr:row>
          <xdr:rowOff>342900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5</xdr:row>
          <xdr:rowOff>38100</xdr:rowOff>
        </xdr:from>
        <xdr:to>
          <xdr:col>1</xdr:col>
          <xdr:colOff>200025</xdr:colOff>
          <xdr:row>5</xdr:row>
          <xdr:rowOff>342900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0.53544</cdr:x>
      <cdr:y>0.14859</cdr:y>
    </cdr:from>
    <cdr:to>
      <cdr:x>0.80565</cdr:x>
      <cdr:y>0.23857</cdr:y>
    </cdr:to>
    <cdr:sp macro="" textlink="">
      <cdr:nvSpPr>
        <cdr:cNvPr id="307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267202" y="522609"/>
          <a:ext cx="1647206" cy="31453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8% Interest Component</a:t>
          </a:r>
        </a:p>
      </cdr:txBody>
    </cdr:sp>
  </cdr:relSizeAnchor>
  <cdr:relSizeAnchor xmlns:cdr="http://schemas.openxmlformats.org/drawingml/2006/chartDrawing">
    <cdr:from>
      <cdr:x>0.50566</cdr:x>
      <cdr:y>0.1751</cdr:y>
    </cdr:from>
    <cdr:to>
      <cdr:x>0.53544</cdr:x>
      <cdr:y>0.22106</cdr:y>
    </cdr:to>
    <cdr:sp macro="" textlink="">
      <cdr:nvSpPr>
        <cdr:cNvPr id="3074" name="Line 102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3085679" y="615271"/>
          <a:ext cx="181523" cy="16067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0.20764</cdr:x>
      <cdr:y>0.35093</cdr:y>
    </cdr:from>
    <cdr:to>
      <cdr:x>0.4749</cdr:x>
      <cdr:y>0.44358</cdr:y>
    </cdr:to>
    <cdr:sp macro="" textlink="">
      <cdr:nvSpPr>
        <cdr:cNvPr id="3075" name="Text Box 102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8952" y="1229897"/>
          <a:ext cx="1629204" cy="32389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7% Interest Component</a:t>
          </a:r>
        </a:p>
      </cdr:txBody>
    </cdr:sp>
  </cdr:relSizeAnchor>
  <cdr:relSizeAnchor xmlns:cdr="http://schemas.openxmlformats.org/drawingml/2006/chartDrawing">
    <cdr:from>
      <cdr:x>0.43823</cdr:x>
      <cdr:y>0.33074</cdr:y>
    </cdr:from>
    <cdr:to>
      <cdr:x>0.48991</cdr:x>
      <cdr:y>0.37865</cdr:y>
    </cdr:to>
    <cdr:sp macro="" textlink="">
      <cdr:nvSpPr>
        <cdr:cNvPr id="3076" name="Line 102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674628" y="1159339"/>
          <a:ext cx="315039" cy="16747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0.54676</cdr:x>
      <cdr:y>0.71765</cdr:y>
    </cdr:from>
    <cdr:to>
      <cdr:x>0.81549</cdr:x>
      <cdr:y>0.77213</cdr:y>
    </cdr:to>
    <cdr:sp macro="" textlink="">
      <cdr:nvSpPr>
        <cdr:cNvPr id="3077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336211" y="2511858"/>
          <a:ext cx="1638204" cy="1904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8% Principal Component</a:t>
          </a:r>
        </a:p>
      </cdr:txBody>
    </cdr:sp>
  </cdr:relSizeAnchor>
  <cdr:relSizeAnchor xmlns:cdr="http://schemas.openxmlformats.org/drawingml/2006/chartDrawing">
    <cdr:from>
      <cdr:x>0.50566</cdr:x>
      <cdr:y>0.66123</cdr:y>
    </cdr:from>
    <cdr:to>
      <cdr:x>0.54676</cdr:x>
      <cdr:y>0.74416</cdr:y>
    </cdr:to>
    <cdr:sp macro="" textlink="">
      <cdr:nvSpPr>
        <cdr:cNvPr id="3078" name="Line 103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3085679" y="2314633"/>
          <a:ext cx="250532" cy="28988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0.20764</cdr:x>
      <cdr:y>0.56736</cdr:y>
    </cdr:from>
    <cdr:to>
      <cdr:x>0.47638</cdr:x>
      <cdr:y>0.62184</cdr:y>
    </cdr:to>
    <cdr:sp macro="" textlink="">
      <cdr:nvSpPr>
        <cdr:cNvPr id="3079" name="Text Box 103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8952" y="1986492"/>
          <a:ext cx="1638205" cy="1904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7% Principal Component</a:t>
          </a:r>
        </a:p>
      </cdr:txBody>
    </cdr:sp>
  </cdr:relSizeAnchor>
  <cdr:relSizeAnchor xmlns:cdr="http://schemas.openxmlformats.org/drawingml/2006/chartDrawing">
    <cdr:from>
      <cdr:x>0.43823</cdr:x>
      <cdr:y>0.60092</cdr:y>
    </cdr:from>
    <cdr:to>
      <cdr:x>0.47564</cdr:x>
      <cdr:y>0.64324</cdr:y>
    </cdr:to>
    <cdr:sp macro="" textlink="">
      <cdr:nvSpPr>
        <cdr:cNvPr id="3080" name="Line 103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674628" y="2103807"/>
          <a:ext cx="228028" cy="14791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86"/>
  <sheetViews>
    <sheetView tabSelected="1" workbookViewId="0">
      <pane xSplit="2" ySplit="18" topLeftCell="C19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RowHeight="12.75" x14ac:dyDescent="0.2"/>
  <cols>
    <col min="1" max="1" width="21.28515625" style="5" customWidth="1"/>
    <col min="2" max="2" width="11.140625" style="5" customWidth="1"/>
    <col min="3" max="19" width="10.140625" style="5" bestFit="1" customWidth="1"/>
    <col min="20" max="27" width="10" style="5" bestFit="1" customWidth="1"/>
    <col min="28" max="31" width="9.42578125" style="5" bestFit="1" customWidth="1"/>
    <col min="32" max="32" width="9.28515625" style="5" bestFit="1" customWidth="1"/>
    <col min="33" max="16384" width="9.140625" style="5"/>
  </cols>
  <sheetData>
    <row r="1" spans="1:13" ht="26.25" x14ac:dyDescent="0.2">
      <c r="A1" s="26" t="s">
        <v>4</v>
      </c>
      <c r="B1" s="25"/>
      <c r="C1" s="24" t="s">
        <v>17</v>
      </c>
    </row>
    <row r="2" spans="1:13" x14ac:dyDescent="0.2">
      <c r="M2" s="23"/>
    </row>
    <row r="3" spans="1:13" x14ac:dyDescent="0.2">
      <c r="A3" s="23" t="s">
        <v>1</v>
      </c>
    </row>
    <row r="4" spans="1:13" ht="30" customHeight="1" x14ac:dyDescent="0.2">
      <c r="A4" s="5" t="s">
        <v>3</v>
      </c>
      <c r="B4" s="27">
        <f>C4*10000</f>
        <v>800000</v>
      </c>
      <c r="C4" s="5">
        <v>80</v>
      </c>
      <c r="M4" s="23"/>
    </row>
    <row r="5" spans="1:13" ht="30" customHeight="1" x14ac:dyDescent="0.2">
      <c r="A5" s="5" t="s">
        <v>9</v>
      </c>
      <c r="B5" s="28">
        <f>C5/100</f>
        <v>3.0899999999999997E-2</v>
      </c>
      <c r="C5" s="5">
        <v>3.09</v>
      </c>
    </row>
    <row r="6" spans="1:13" ht="30" customHeight="1" x14ac:dyDescent="0.2">
      <c r="A6" s="5" t="s">
        <v>10</v>
      </c>
      <c r="B6" s="29">
        <f>C6</f>
        <v>30</v>
      </c>
      <c r="C6" s="5">
        <v>30</v>
      </c>
      <c r="M6" s="1"/>
    </row>
    <row r="7" spans="1:13" x14ac:dyDescent="0.2">
      <c r="B7" s="4"/>
      <c r="M7" s="1"/>
    </row>
    <row r="8" spans="1:13" x14ac:dyDescent="0.2">
      <c r="B8" s="4"/>
      <c r="M8" s="1"/>
    </row>
    <row r="9" spans="1:13" x14ac:dyDescent="0.2">
      <c r="B9" s="4"/>
      <c r="M9" s="1"/>
    </row>
    <row r="10" spans="1:13" x14ac:dyDescent="0.2">
      <c r="B10" s="4"/>
      <c r="M10" s="1"/>
    </row>
    <row r="11" spans="1:13" x14ac:dyDescent="0.2">
      <c r="B11" s="4"/>
      <c r="M11" s="1"/>
    </row>
    <row r="12" spans="1:13" x14ac:dyDescent="0.2">
      <c r="B12" s="4"/>
      <c r="M12" s="1"/>
    </row>
    <row r="13" spans="1:13" x14ac:dyDescent="0.2">
      <c r="B13" s="4"/>
      <c r="M13" s="1"/>
    </row>
    <row r="14" spans="1:13" x14ac:dyDescent="0.2">
      <c r="B14" s="4"/>
      <c r="M14" s="1"/>
    </row>
    <row r="15" spans="1:13" x14ac:dyDescent="0.2">
      <c r="B15" s="4"/>
      <c r="M15" s="1"/>
    </row>
    <row r="16" spans="1:13" x14ac:dyDescent="0.2">
      <c r="B16" s="4"/>
      <c r="M16" s="1"/>
    </row>
    <row r="17" spans="1:32" x14ac:dyDescent="0.2">
      <c r="A17" s="23" t="s">
        <v>2</v>
      </c>
      <c r="D17" s="2"/>
    </row>
    <row r="18" spans="1:32" x14ac:dyDescent="0.2">
      <c r="A18" s="22" t="s">
        <v>0</v>
      </c>
      <c r="B18" s="21">
        <v>1</v>
      </c>
      <c r="C18" s="21">
        <v>2</v>
      </c>
      <c r="D18" s="21">
        <v>3</v>
      </c>
      <c r="E18" s="21">
        <v>4</v>
      </c>
      <c r="F18" s="21">
        <v>5</v>
      </c>
      <c r="G18" s="21">
        <v>6</v>
      </c>
      <c r="H18" s="21">
        <v>7</v>
      </c>
      <c r="I18" s="21">
        <v>8</v>
      </c>
      <c r="J18" s="21">
        <v>9</v>
      </c>
      <c r="K18" s="21">
        <v>10</v>
      </c>
      <c r="L18" s="21">
        <v>11</v>
      </c>
      <c r="M18" s="21">
        <v>12</v>
      </c>
      <c r="N18" s="21">
        <v>13</v>
      </c>
      <c r="O18" s="21">
        <v>14</v>
      </c>
      <c r="P18" s="21">
        <v>15</v>
      </c>
      <c r="Q18" s="21">
        <v>16</v>
      </c>
      <c r="R18" s="21">
        <v>17</v>
      </c>
      <c r="S18" s="21">
        <v>18</v>
      </c>
      <c r="T18" s="21">
        <v>19</v>
      </c>
      <c r="U18" s="21">
        <v>20</v>
      </c>
      <c r="V18" s="21">
        <v>21</v>
      </c>
      <c r="W18" s="21">
        <v>22</v>
      </c>
      <c r="X18" s="21">
        <v>23</v>
      </c>
      <c r="Y18" s="21">
        <v>24</v>
      </c>
      <c r="Z18" s="21">
        <v>25</v>
      </c>
      <c r="AA18" s="21">
        <v>26</v>
      </c>
      <c r="AB18" s="21">
        <v>27</v>
      </c>
      <c r="AC18" s="21">
        <v>28</v>
      </c>
      <c r="AD18" s="21">
        <v>29</v>
      </c>
      <c r="AE18" s="21">
        <v>30</v>
      </c>
      <c r="AF18" s="21">
        <v>31</v>
      </c>
    </row>
    <row r="19" spans="1:32" x14ac:dyDescent="0.2">
      <c r="A19" s="20" t="s">
        <v>5</v>
      </c>
      <c r="B19" s="19">
        <f>B4</f>
        <v>800000</v>
      </c>
      <c r="C19" s="7">
        <f t="shared" ref="C19:AF19" si="0">B19-B22</f>
        <v>783428.33110191918</v>
      </c>
      <c r="D19" s="7">
        <f t="shared" si="0"/>
        <v>766344.59763488767</v>
      </c>
      <c r="E19" s="7">
        <f t="shared" si="0"/>
        <v>748732.97680372489</v>
      </c>
      <c r="F19" s="7">
        <f t="shared" si="0"/>
        <v>730577.15688887925</v>
      </c>
      <c r="G19" s="7">
        <f t="shared" si="0"/>
        <v>711860.32213866489</v>
      </c>
      <c r="H19" s="7">
        <f t="shared" si="0"/>
        <v>692565.13719466887</v>
      </c>
      <c r="I19" s="7">
        <f t="shared" si="0"/>
        <v>672673.73103590333</v>
      </c>
      <c r="J19" s="7">
        <f t="shared" si="0"/>
        <v>652167.68042683194</v>
      </c>
      <c r="K19" s="7">
        <f t="shared" si="0"/>
        <v>631027.99285394023</v>
      </c>
      <c r="L19" s="7">
        <f t="shared" si="0"/>
        <v>609235.08893504622</v>
      </c>
      <c r="M19" s="7">
        <f t="shared" si="0"/>
        <v>586768.78428505838</v>
      </c>
      <c r="N19" s="7">
        <f t="shared" si="0"/>
        <v>563608.2708213859</v>
      </c>
      <c r="O19" s="7">
        <f t="shared" si="0"/>
        <v>539732.097491686</v>
      </c>
      <c r="P19" s="7">
        <f t="shared" si="0"/>
        <v>515118.15040609834</v>
      </c>
      <c r="Q19" s="7">
        <f t="shared" si="0"/>
        <v>489743.63235556602</v>
      </c>
      <c r="R19" s="7">
        <f t="shared" si="0"/>
        <v>463585.04169727222</v>
      </c>
      <c r="S19" s="7">
        <f t="shared" si="0"/>
        <v>436618.15058763715</v>
      </c>
      <c r="T19" s="7">
        <f t="shared" si="0"/>
        <v>408817.9825427144</v>
      </c>
      <c r="U19" s="7">
        <f t="shared" si="0"/>
        <v>380158.78930520348</v>
      </c>
      <c r="V19" s="7">
        <f t="shared" si="0"/>
        <v>350614.02699665353</v>
      </c>
      <c r="W19" s="7">
        <f t="shared" si="0"/>
        <v>320156.33153276937</v>
      </c>
      <c r="X19" s="7">
        <f t="shared" si="0"/>
        <v>288757.49327905115</v>
      </c>
      <c r="Y19" s="7">
        <f t="shared" si="0"/>
        <v>256388.43092329305</v>
      </c>
      <c r="Z19" s="7">
        <f t="shared" si="0"/>
        <v>223019.16454074206</v>
      </c>
      <c r="AA19" s="7">
        <f t="shared" si="0"/>
        <v>188618.78782697022</v>
      </c>
      <c r="AB19" s="7">
        <f t="shared" si="0"/>
        <v>153155.43947274284</v>
      </c>
      <c r="AC19" s="7">
        <f t="shared" si="0"/>
        <v>116596.27365436984</v>
      </c>
      <c r="AD19" s="7">
        <f t="shared" si="0"/>
        <v>78907.429612209104</v>
      </c>
      <c r="AE19" s="7">
        <f t="shared" si="0"/>
        <v>40054.000289145595</v>
      </c>
      <c r="AF19" s="7">
        <f t="shared" si="0"/>
        <v>-5.7480065152049065E-10</v>
      </c>
    </row>
    <row r="20" spans="1:32" x14ac:dyDescent="0.2">
      <c r="A20" s="20" t="s">
        <v>6</v>
      </c>
      <c r="B20" s="3">
        <f t="shared" ref="B20:AE20" si="1">PMT($B$5,$B$6,-$B$4,0)</f>
        <v>41291.668898080767</v>
      </c>
      <c r="C20" s="3">
        <f t="shared" si="1"/>
        <v>41291.668898080767</v>
      </c>
      <c r="D20" s="3">
        <f t="shared" si="1"/>
        <v>41291.668898080767</v>
      </c>
      <c r="E20" s="3">
        <f t="shared" si="1"/>
        <v>41291.668898080767</v>
      </c>
      <c r="F20" s="3">
        <f t="shared" si="1"/>
        <v>41291.668898080767</v>
      </c>
      <c r="G20" s="3">
        <f t="shared" si="1"/>
        <v>41291.668898080767</v>
      </c>
      <c r="H20" s="3">
        <f t="shared" si="1"/>
        <v>41291.668898080767</v>
      </c>
      <c r="I20" s="3">
        <f t="shared" si="1"/>
        <v>41291.668898080767</v>
      </c>
      <c r="J20" s="3">
        <f t="shared" si="1"/>
        <v>41291.668898080767</v>
      </c>
      <c r="K20" s="3">
        <f t="shared" si="1"/>
        <v>41291.668898080767</v>
      </c>
      <c r="L20" s="3">
        <f t="shared" si="1"/>
        <v>41291.668898080767</v>
      </c>
      <c r="M20" s="3">
        <f t="shared" si="1"/>
        <v>41291.668898080767</v>
      </c>
      <c r="N20" s="3">
        <f t="shared" si="1"/>
        <v>41291.668898080767</v>
      </c>
      <c r="O20" s="3">
        <f t="shared" si="1"/>
        <v>41291.668898080767</v>
      </c>
      <c r="P20" s="3">
        <f t="shared" si="1"/>
        <v>41291.668898080767</v>
      </c>
      <c r="Q20" s="3">
        <f t="shared" si="1"/>
        <v>41291.668898080767</v>
      </c>
      <c r="R20" s="3">
        <f t="shared" si="1"/>
        <v>41291.668898080767</v>
      </c>
      <c r="S20" s="3">
        <f t="shared" si="1"/>
        <v>41291.668898080767</v>
      </c>
      <c r="T20" s="3">
        <f t="shared" si="1"/>
        <v>41291.668898080767</v>
      </c>
      <c r="U20" s="3">
        <f t="shared" si="1"/>
        <v>41291.668898080767</v>
      </c>
      <c r="V20" s="3">
        <f t="shared" si="1"/>
        <v>41291.668898080767</v>
      </c>
      <c r="W20" s="3">
        <f t="shared" si="1"/>
        <v>41291.668898080767</v>
      </c>
      <c r="X20" s="3">
        <f t="shared" si="1"/>
        <v>41291.668898080767</v>
      </c>
      <c r="Y20" s="3">
        <f t="shared" si="1"/>
        <v>41291.668898080767</v>
      </c>
      <c r="Z20" s="3">
        <f t="shared" si="1"/>
        <v>41291.668898080767</v>
      </c>
      <c r="AA20" s="3">
        <f t="shared" si="1"/>
        <v>41291.668898080767</v>
      </c>
      <c r="AB20" s="3">
        <f t="shared" si="1"/>
        <v>41291.668898080767</v>
      </c>
      <c r="AC20" s="3">
        <f t="shared" si="1"/>
        <v>41291.668898080767</v>
      </c>
      <c r="AD20" s="3">
        <f t="shared" si="1"/>
        <v>41291.668898080767</v>
      </c>
      <c r="AE20" s="3">
        <f t="shared" si="1"/>
        <v>41291.668898080767</v>
      </c>
      <c r="AF20" s="19"/>
    </row>
    <row r="21" spans="1:32" x14ac:dyDescent="0.2">
      <c r="A21" s="20" t="s">
        <v>7</v>
      </c>
      <c r="B21" s="30">
        <f t="shared" ref="B21:AE21" si="2">$B$5*B19</f>
        <v>24719.999999999996</v>
      </c>
      <c r="C21" s="30">
        <f t="shared" si="2"/>
        <v>24207.9354310493</v>
      </c>
      <c r="D21" s="30">
        <f t="shared" si="2"/>
        <v>23680.048066918025</v>
      </c>
      <c r="E21" s="30">
        <f t="shared" si="2"/>
        <v>23135.848983235097</v>
      </c>
      <c r="F21" s="30">
        <f t="shared" si="2"/>
        <v>22574.834147866368</v>
      </c>
      <c r="G21" s="30">
        <f t="shared" si="2"/>
        <v>21996.483954084742</v>
      </c>
      <c r="H21" s="30">
        <f t="shared" si="2"/>
        <v>21400.262739315265</v>
      </c>
      <c r="I21" s="30">
        <f t="shared" si="2"/>
        <v>20785.61828900941</v>
      </c>
      <c r="J21" s="30">
        <f t="shared" si="2"/>
        <v>20151.981325189106</v>
      </c>
      <c r="K21" s="30">
        <f t="shared" si="2"/>
        <v>19498.764979186752</v>
      </c>
      <c r="L21" s="30">
        <f t="shared" si="2"/>
        <v>18825.364248092927</v>
      </c>
      <c r="M21" s="30">
        <f t="shared" si="2"/>
        <v>18131.155434408302</v>
      </c>
      <c r="N21" s="30">
        <f t="shared" si="2"/>
        <v>17415.495568380822</v>
      </c>
      <c r="O21" s="30">
        <f t="shared" si="2"/>
        <v>16677.721812493095</v>
      </c>
      <c r="P21" s="30">
        <f t="shared" si="2"/>
        <v>15917.150847548437</v>
      </c>
      <c r="Q21" s="30">
        <f t="shared" si="2"/>
        <v>15133.078239786988</v>
      </c>
      <c r="R21" s="30">
        <f t="shared" si="2"/>
        <v>14324.77778844571</v>
      </c>
      <c r="S21" s="30">
        <f t="shared" si="2"/>
        <v>13491.500853157986</v>
      </c>
      <c r="T21" s="30">
        <f t="shared" si="2"/>
        <v>12632.475660569873</v>
      </c>
      <c r="U21" s="30">
        <f t="shared" si="2"/>
        <v>11746.906589530787</v>
      </c>
      <c r="V21" s="30">
        <f t="shared" si="2"/>
        <v>10833.973434196592</v>
      </c>
      <c r="W21" s="30">
        <f t="shared" si="2"/>
        <v>9892.8306443625734</v>
      </c>
      <c r="X21" s="30">
        <f t="shared" si="2"/>
        <v>8922.6065423226792</v>
      </c>
      <c r="Y21" s="30">
        <f t="shared" si="2"/>
        <v>7922.402515529755</v>
      </c>
      <c r="Z21" s="30">
        <f t="shared" si="2"/>
        <v>6891.2921843089289</v>
      </c>
      <c r="AA21" s="30">
        <f t="shared" si="2"/>
        <v>5828.3205438533796</v>
      </c>
      <c r="AB21" s="30">
        <f t="shared" si="2"/>
        <v>4732.5030797077534</v>
      </c>
      <c r="AC21" s="30">
        <f t="shared" si="2"/>
        <v>3602.8248559200279</v>
      </c>
      <c r="AD21" s="30">
        <f t="shared" si="2"/>
        <v>2438.2395750172609</v>
      </c>
      <c r="AE21" s="30">
        <f t="shared" si="2"/>
        <v>1237.6686089345988</v>
      </c>
      <c r="AF21" s="19"/>
    </row>
    <row r="22" spans="1:32" x14ac:dyDescent="0.2">
      <c r="A22" s="20" t="s">
        <v>8</v>
      </c>
      <c r="B22" s="30">
        <f t="shared" ref="B22:AE22" si="3">B20-B21</f>
        <v>16571.66889808077</v>
      </c>
      <c r="C22" s="30">
        <f t="shared" si="3"/>
        <v>17083.733467031467</v>
      </c>
      <c r="D22" s="30">
        <f t="shared" si="3"/>
        <v>17611.620831162742</v>
      </c>
      <c r="E22" s="30">
        <f t="shared" si="3"/>
        <v>18155.81991484567</v>
      </c>
      <c r="F22" s="30">
        <f t="shared" si="3"/>
        <v>18716.834750214399</v>
      </c>
      <c r="G22" s="30">
        <f t="shared" si="3"/>
        <v>19295.184943996024</v>
      </c>
      <c r="H22" s="30">
        <f t="shared" si="3"/>
        <v>19891.406158765501</v>
      </c>
      <c r="I22" s="30">
        <f t="shared" si="3"/>
        <v>20506.050609071357</v>
      </c>
      <c r="J22" s="30">
        <f t="shared" si="3"/>
        <v>21139.68757289166</v>
      </c>
      <c r="K22" s="30">
        <f t="shared" si="3"/>
        <v>21792.903918894015</v>
      </c>
      <c r="L22" s="30">
        <f t="shared" si="3"/>
        <v>22466.30464998784</v>
      </c>
      <c r="M22" s="30">
        <f t="shared" si="3"/>
        <v>23160.513463672465</v>
      </c>
      <c r="N22" s="30">
        <f t="shared" si="3"/>
        <v>23876.173329699945</v>
      </c>
      <c r="O22" s="30">
        <f t="shared" si="3"/>
        <v>24613.947085587672</v>
      </c>
      <c r="P22" s="30">
        <f t="shared" si="3"/>
        <v>25374.51805053233</v>
      </c>
      <c r="Q22" s="30">
        <f t="shared" si="3"/>
        <v>26158.590658293779</v>
      </c>
      <c r="R22" s="30">
        <f t="shared" si="3"/>
        <v>26966.891109635057</v>
      </c>
      <c r="S22" s="30">
        <f t="shared" si="3"/>
        <v>27800.168044922779</v>
      </c>
      <c r="T22" s="30">
        <f t="shared" si="3"/>
        <v>28659.193237510895</v>
      </c>
      <c r="U22" s="30">
        <f t="shared" si="3"/>
        <v>29544.76230854998</v>
      </c>
      <c r="V22" s="30">
        <f t="shared" si="3"/>
        <v>30457.695463884174</v>
      </c>
      <c r="W22" s="30">
        <f t="shared" si="3"/>
        <v>31398.838253718193</v>
      </c>
      <c r="X22" s="30">
        <f t="shared" si="3"/>
        <v>32369.062355758088</v>
      </c>
      <c r="Y22" s="30">
        <f t="shared" si="3"/>
        <v>33369.26638255101</v>
      </c>
      <c r="Z22" s="30">
        <f t="shared" si="3"/>
        <v>34400.376713771839</v>
      </c>
      <c r="AA22" s="30">
        <f t="shared" si="3"/>
        <v>35463.34835422739</v>
      </c>
      <c r="AB22" s="30">
        <f t="shared" si="3"/>
        <v>36559.165818373011</v>
      </c>
      <c r="AC22" s="30">
        <f t="shared" si="3"/>
        <v>37688.844042160737</v>
      </c>
      <c r="AD22" s="30">
        <f t="shared" si="3"/>
        <v>38853.429323063508</v>
      </c>
      <c r="AE22" s="30">
        <f t="shared" si="3"/>
        <v>40054.00028914617</v>
      </c>
      <c r="AF22" s="19"/>
    </row>
    <row r="23" spans="1:32" x14ac:dyDescent="0.2">
      <c r="D23" s="2"/>
    </row>
    <row r="24" spans="1:32" x14ac:dyDescent="0.2">
      <c r="D24" s="2"/>
    </row>
    <row r="25" spans="1:32" x14ac:dyDescent="0.2">
      <c r="D25" s="2"/>
    </row>
    <row r="26" spans="1:32" x14ac:dyDescent="0.2">
      <c r="D26" s="2"/>
    </row>
    <row r="27" spans="1:32" x14ac:dyDescent="0.2">
      <c r="D27" s="2"/>
    </row>
    <row r="28" spans="1:32" x14ac:dyDescent="0.2">
      <c r="D28" s="2"/>
    </row>
    <row r="29" spans="1:32" x14ac:dyDescent="0.2">
      <c r="D29" s="2"/>
    </row>
    <row r="30" spans="1:32" x14ac:dyDescent="0.2">
      <c r="D30" s="2"/>
    </row>
    <row r="31" spans="1:32" x14ac:dyDescent="0.2">
      <c r="D31" s="2"/>
    </row>
    <row r="32" spans="1:32" x14ac:dyDescent="0.2">
      <c r="D32" s="2"/>
    </row>
    <row r="33" spans="1:32" x14ac:dyDescent="0.2">
      <c r="D33" s="2"/>
    </row>
    <row r="34" spans="1:32" x14ac:dyDescent="0.2">
      <c r="D34" s="2"/>
    </row>
    <row r="35" spans="1:32" x14ac:dyDescent="0.2">
      <c r="D35" s="2"/>
    </row>
    <row r="36" spans="1:32" x14ac:dyDescent="0.2">
      <c r="D36" s="2"/>
    </row>
    <row r="37" spans="1:32" x14ac:dyDescent="0.2">
      <c r="D37" s="2"/>
    </row>
    <row r="38" spans="1:32" x14ac:dyDescent="0.2">
      <c r="D38" s="2"/>
    </row>
    <row r="39" spans="1:32" x14ac:dyDescent="0.2">
      <c r="D39" s="2"/>
    </row>
    <row r="40" spans="1:32" x14ac:dyDescent="0.2">
      <c r="D40" s="2"/>
    </row>
    <row r="41" spans="1:32" x14ac:dyDescent="0.2">
      <c r="A41" s="14" t="s">
        <v>16</v>
      </c>
      <c r="D41" s="2"/>
    </row>
    <row r="42" spans="1:32" x14ac:dyDescent="0.2">
      <c r="A42" s="13" t="s">
        <v>13</v>
      </c>
      <c r="B42" s="18"/>
      <c r="C42" s="12" t="s">
        <v>15</v>
      </c>
      <c r="D42" s="18"/>
      <c r="E42" s="18"/>
      <c r="F42" s="17"/>
      <c r="H42" s="16" t="s">
        <v>11</v>
      </c>
    </row>
    <row r="43" spans="1:32" x14ac:dyDescent="0.2">
      <c r="A43" s="11" t="s">
        <v>9</v>
      </c>
      <c r="B43" s="7">
        <f t="shared" ref="B43:AE43" si="4">B21</f>
        <v>24719.999999999996</v>
      </c>
      <c r="C43" s="7">
        <f t="shared" si="4"/>
        <v>24207.9354310493</v>
      </c>
      <c r="D43" s="7">
        <f t="shared" si="4"/>
        <v>23680.048066918025</v>
      </c>
      <c r="E43" s="7">
        <f t="shared" si="4"/>
        <v>23135.848983235097</v>
      </c>
      <c r="F43" s="7">
        <f t="shared" si="4"/>
        <v>22574.834147866368</v>
      </c>
      <c r="G43" s="7">
        <f t="shared" si="4"/>
        <v>21996.483954084742</v>
      </c>
      <c r="H43" s="7">
        <f t="shared" si="4"/>
        <v>21400.262739315265</v>
      </c>
      <c r="I43" s="7">
        <f t="shared" si="4"/>
        <v>20785.61828900941</v>
      </c>
      <c r="J43" s="7">
        <f t="shared" si="4"/>
        <v>20151.981325189106</v>
      </c>
      <c r="K43" s="7">
        <f t="shared" si="4"/>
        <v>19498.764979186752</v>
      </c>
      <c r="L43" s="7">
        <f t="shared" si="4"/>
        <v>18825.364248092927</v>
      </c>
      <c r="M43" s="7">
        <f t="shared" si="4"/>
        <v>18131.155434408302</v>
      </c>
      <c r="N43" s="7">
        <f t="shared" si="4"/>
        <v>17415.495568380822</v>
      </c>
      <c r="O43" s="7">
        <f t="shared" si="4"/>
        <v>16677.721812493095</v>
      </c>
      <c r="P43" s="7">
        <f t="shared" si="4"/>
        <v>15917.150847548437</v>
      </c>
      <c r="Q43" s="7">
        <f t="shared" si="4"/>
        <v>15133.078239786988</v>
      </c>
      <c r="R43" s="7">
        <f t="shared" si="4"/>
        <v>14324.77778844571</v>
      </c>
      <c r="S43" s="7">
        <f t="shared" si="4"/>
        <v>13491.500853157986</v>
      </c>
      <c r="T43" s="7">
        <f t="shared" si="4"/>
        <v>12632.475660569873</v>
      </c>
      <c r="U43" s="7">
        <f t="shared" si="4"/>
        <v>11746.906589530787</v>
      </c>
      <c r="V43" s="7">
        <f t="shared" si="4"/>
        <v>10833.973434196592</v>
      </c>
      <c r="W43" s="7">
        <f t="shared" si="4"/>
        <v>9892.8306443625734</v>
      </c>
      <c r="X43" s="7">
        <f t="shared" si="4"/>
        <v>8922.6065423226792</v>
      </c>
      <c r="Y43" s="7">
        <f t="shared" si="4"/>
        <v>7922.402515529755</v>
      </c>
      <c r="Z43" s="7">
        <f t="shared" si="4"/>
        <v>6891.2921843089289</v>
      </c>
      <c r="AA43" s="7">
        <f t="shared" si="4"/>
        <v>5828.3205438533796</v>
      </c>
      <c r="AB43" s="7">
        <f t="shared" si="4"/>
        <v>4732.5030797077534</v>
      </c>
      <c r="AC43" s="7">
        <f t="shared" si="4"/>
        <v>3602.8248559200279</v>
      </c>
      <c r="AD43" s="7">
        <f t="shared" si="4"/>
        <v>2438.2395750172609</v>
      </c>
      <c r="AE43" s="7">
        <f t="shared" si="4"/>
        <v>1237.6686089345988</v>
      </c>
      <c r="AF43" s="7"/>
    </row>
    <row r="44" spans="1:32" x14ac:dyDescent="0.2">
      <c r="A44" s="28">
        <v>7.0000000000000007E-2</v>
      </c>
      <c r="B44" s="30">
        <f t="dataTable" ref="B44:AE45" dt2D="0" dtr="0" r1="B5" ca="1"/>
        <v>56000.000000000007</v>
      </c>
      <c r="C44" s="30">
        <v>55407.161403377781</v>
      </c>
      <c r="D44" s="30">
        <v>54772.824104992003</v>
      </c>
      <c r="E44" s="30">
        <v>54094.08319571922</v>
      </c>
      <c r="F44" s="30">
        <v>53367.830422797335</v>
      </c>
      <c r="G44" s="30">
        <v>52590.739955770921</v>
      </c>
      <c r="H44" s="30">
        <v>51759.253156052662</v>
      </c>
      <c r="I44" s="30">
        <v>50869.562280354126</v>
      </c>
      <c r="J44" s="30">
        <v>49917.593043356683</v>
      </c>
      <c r="K44" s="30">
        <v>48898.98595976943</v>
      </c>
      <c r="L44" s="30">
        <v>47809.076380331062</v>
      </c>
      <c r="M44" s="30">
        <v>46642.873130332002</v>
      </c>
      <c r="N44" s="30">
        <v>45395.035652833016</v>
      </c>
      <c r="O44" s="30">
        <v>44059.849551909101</v>
      </c>
      <c r="P44" s="30">
        <v>42631.200423920513</v>
      </c>
      <c r="Q44" s="30">
        <v>41102.545856972712</v>
      </c>
      <c r="R44" s="30">
        <v>39466.88547033858</v>
      </c>
      <c r="S44" s="30">
        <v>37716.728856640053</v>
      </c>
      <c r="T44" s="30">
        <v>35844.061279982627</v>
      </c>
      <c r="U44" s="30">
        <v>33840.306972959181</v>
      </c>
      <c r="V44" s="30">
        <v>31696.289864444101</v>
      </c>
      <c r="W44" s="30">
        <v>29402.191558332961</v>
      </c>
      <c r="X44" s="30">
        <v>26947.506370794039</v>
      </c>
      <c r="Y44" s="30">
        <v>24320.993220127391</v>
      </c>
      <c r="Z44" s="30">
        <v>21510.624148914085</v>
      </c>
      <c r="AA44" s="30">
        <v>18503.529242715842</v>
      </c>
      <c r="AB44" s="30">
        <v>15285.937693083724</v>
      </c>
      <c r="AC44" s="30">
        <v>11843.114734977356</v>
      </c>
      <c r="AD44" s="30">
        <v>8159.2941698035447</v>
      </c>
      <c r="AE44" s="30">
        <v>4217.6061650675656</v>
      </c>
      <c r="AF44" s="7"/>
    </row>
    <row r="45" spans="1:32" x14ac:dyDescent="0.2">
      <c r="A45" s="28">
        <v>0.08</v>
      </c>
      <c r="B45" s="30">
        <v>64000</v>
      </c>
      <c r="C45" s="30">
        <v>63435.044263214571</v>
      </c>
      <c r="D45" s="30">
        <v>62824.892067486311</v>
      </c>
      <c r="E45" s="30">
        <v>62165.927696099789</v>
      </c>
      <c r="F45" s="30">
        <v>61454.246175002343</v>
      </c>
      <c r="G45" s="30">
        <v>60685.630132217098</v>
      </c>
      <c r="H45" s="30">
        <v>59855.524806009038</v>
      </c>
      <c r="I45" s="30">
        <v>58959.011053704329</v>
      </c>
      <c r="J45" s="30">
        <v>57990.776201215245</v>
      </c>
      <c r="K45" s="30">
        <v>56945.082560527037</v>
      </c>
      <c r="L45" s="30">
        <v>55815.733428583771</v>
      </c>
      <c r="M45" s="30">
        <v>54596.036366085049</v>
      </c>
      <c r="N45" s="30">
        <v>53278.763538586427</v>
      </c>
      <c r="O45" s="30">
        <v>51856.108884887908</v>
      </c>
      <c r="P45" s="30">
        <v>50319.641858893512</v>
      </c>
      <c r="Q45" s="30">
        <v>48660.257470819568</v>
      </c>
      <c r="R45" s="30">
        <v>46868.122331699713</v>
      </c>
      <c r="S45" s="30">
        <v>44932.616381450258</v>
      </c>
      <c r="T45" s="30">
        <v>42842.269955180855</v>
      </c>
      <c r="U45" s="30">
        <v>40584.6958148099</v>
      </c>
      <c r="V45" s="30">
        <v>38146.515743209267</v>
      </c>
      <c r="W45" s="30">
        <v>35513.281265880578</v>
      </c>
      <c r="X45" s="30">
        <v>32669.388030365593</v>
      </c>
      <c r="Y45" s="30">
        <v>29597.983336009413</v>
      </c>
      <c r="Z45" s="30">
        <v>26280.866266104738</v>
      </c>
      <c r="AA45" s="30">
        <v>22698.37983060769</v>
      </c>
      <c r="AB45" s="30">
        <v>18829.294480270877</v>
      </c>
      <c r="AC45" s="30">
        <v>14650.68230190712</v>
      </c>
      <c r="AD45" s="30">
        <v>10137.781149274262</v>
      </c>
      <c r="AE45" s="30">
        <v>5263.847904430776</v>
      </c>
      <c r="AF45" s="7"/>
    </row>
    <row r="46" spans="1:32" x14ac:dyDescent="0.2">
      <c r="A46" s="15"/>
      <c r="B46" s="7"/>
      <c r="D46" s="2"/>
    </row>
    <row r="47" spans="1:32" x14ac:dyDescent="0.2">
      <c r="A47" s="15"/>
      <c r="B47" s="7"/>
      <c r="D47" s="2"/>
    </row>
    <row r="48" spans="1:32" x14ac:dyDescent="0.2">
      <c r="A48" s="15"/>
      <c r="B48" s="7"/>
      <c r="D48" s="2"/>
    </row>
    <row r="49" spans="1:32" x14ac:dyDescent="0.2">
      <c r="A49" s="15"/>
      <c r="B49" s="7"/>
      <c r="D49" s="2"/>
    </row>
    <row r="50" spans="1:32" x14ac:dyDescent="0.2">
      <c r="A50" s="15"/>
      <c r="B50" s="7"/>
      <c r="D50" s="2"/>
    </row>
    <row r="51" spans="1:32" x14ac:dyDescent="0.2">
      <c r="A51" s="15"/>
      <c r="B51" s="7"/>
      <c r="D51" s="2"/>
    </row>
    <row r="52" spans="1:32" x14ac:dyDescent="0.2">
      <c r="A52" s="15"/>
      <c r="B52" s="7"/>
      <c r="D52" s="2"/>
    </row>
    <row r="53" spans="1:32" x14ac:dyDescent="0.2">
      <c r="A53" s="15"/>
      <c r="B53" s="7"/>
      <c r="D53" s="2"/>
    </row>
    <row r="54" spans="1:32" x14ac:dyDescent="0.2">
      <c r="A54" s="15"/>
      <c r="B54" s="7"/>
      <c r="D54" s="2"/>
    </row>
    <row r="55" spans="1:32" x14ac:dyDescent="0.2">
      <c r="A55" s="14" t="s">
        <v>14</v>
      </c>
      <c r="B55" s="7"/>
      <c r="D55" s="2"/>
    </row>
    <row r="56" spans="1:32" x14ac:dyDescent="0.2">
      <c r="A56" s="13" t="s">
        <v>13</v>
      </c>
      <c r="B56" s="7"/>
      <c r="C56" s="12" t="s">
        <v>12</v>
      </c>
      <c r="D56" s="2"/>
    </row>
    <row r="57" spans="1:32" x14ac:dyDescent="0.2">
      <c r="A57" s="11" t="s">
        <v>9</v>
      </c>
      <c r="B57" s="7">
        <f t="shared" ref="B57:AE57" si="5">B22</f>
        <v>16571.66889808077</v>
      </c>
      <c r="C57" s="7">
        <f t="shared" si="5"/>
        <v>17083.733467031467</v>
      </c>
      <c r="D57" s="7">
        <f t="shared" si="5"/>
        <v>17611.620831162742</v>
      </c>
      <c r="E57" s="7">
        <f t="shared" si="5"/>
        <v>18155.81991484567</v>
      </c>
      <c r="F57" s="7">
        <f t="shared" si="5"/>
        <v>18716.834750214399</v>
      </c>
      <c r="G57" s="7">
        <f t="shared" si="5"/>
        <v>19295.184943996024</v>
      </c>
      <c r="H57" s="7">
        <f t="shared" si="5"/>
        <v>19891.406158765501</v>
      </c>
      <c r="I57" s="7">
        <f t="shared" si="5"/>
        <v>20506.050609071357</v>
      </c>
      <c r="J57" s="7">
        <f t="shared" si="5"/>
        <v>21139.68757289166</v>
      </c>
      <c r="K57" s="7">
        <f t="shared" si="5"/>
        <v>21792.903918894015</v>
      </c>
      <c r="L57" s="7">
        <f t="shared" si="5"/>
        <v>22466.30464998784</v>
      </c>
      <c r="M57" s="7">
        <f t="shared" si="5"/>
        <v>23160.513463672465</v>
      </c>
      <c r="N57" s="7">
        <f t="shared" si="5"/>
        <v>23876.173329699945</v>
      </c>
      <c r="O57" s="7">
        <f t="shared" si="5"/>
        <v>24613.947085587672</v>
      </c>
      <c r="P57" s="7">
        <f t="shared" si="5"/>
        <v>25374.51805053233</v>
      </c>
      <c r="Q57" s="7">
        <f t="shared" si="5"/>
        <v>26158.590658293779</v>
      </c>
      <c r="R57" s="7">
        <f t="shared" si="5"/>
        <v>26966.891109635057</v>
      </c>
      <c r="S57" s="7">
        <f t="shared" si="5"/>
        <v>27800.168044922779</v>
      </c>
      <c r="T57" s="7">
        <f t="shared" si="5"/>
        <v>28659.193237510895</v>
      </c>
      <c r="U57" s="7">
        <f t="shared" si="5"/>
        <v>29544.76230854998</v>
      </c>
      <c r="V57" s="7">
        <f t="shared" si="5"/>
        <v>30457.695463884174</v>
      </c>
      <c r="W57" s="7">
        <f t="shared" si="5"/>
        <v>31398.838253718193</v>
      </c>
      <c r="X57" s="7">
        <f t="shared" si="5"/>
        <v>32369.062355758088</v>
      </c>
      <c r="Y57" s="7">
        <f t="shared" si="5"/>
        <v>33369.26638255101</v>
      </c>
      <c r="Z57" s="7">
        <f t="shared" si="5"/>
        <v>34400.376713771839</v>
      </c>
      <c r="AA57" s="7">
        <f t="shared" si="5"/>
        <v>35463.34835422739</v>
      </c>
      <c r="AB57" s="7">
        <f t="shared" si="5"/>
        <v>36559.165818373011</v>
      </c>
      <c r="AC57" s="7">
        <f t="shared" si="5"/>
        <v>37688.844042160737</v>
      </c>
      <c r="AD57" s="7">
        <f t="shared" si="5"/>
        <v>38853.429323063508</v>
      </c>
      <c r="AE57" s="7">
        <f t="shared" si="5"/>
        <v>40054.00028914617</v>
      </c>
      <c r="AF57" s="7"/>
    </row>
    <row r="58" spans="1:32" x14ac:dyDescent="0.2">
      <c r="A58" s="28">
        <v>7.0000000000000007E-2</v>
      </c>
      <c r="B58" s="30">
        <f t="dataTable" ref="B58:AE59" dt2D="0" dtr="0" r1="B5"/>
        <v>8469.1228088889475</v>
      </c>
      <c r="C58" s="30">
        <v>9061.9614055111742</v>
      </c>
      <c r="D58" s="30">
        <v>9696.2987038969513</v>
      </c>
      <c r="E58" s="30">
        <v>10375.039613169734</v>
      </c>
      <c r="F58" s="30">
        <v>11101.29238609162</v>
      </c>
      <c r="G58" s="30">
        <v>11878.382853118033</v>
      </c>
      <c r="H58" s="30">
        <v>12709.869652836293</v>
      </c>
      <c r="I58" s="30">
        <v>13599.560528534828</v>
      </c>
      <c r="J58" s="30">
        <v>14551.529765532272</v>
      </c>
      <c r="K58" s="30">
        <v>15570.136849119524</v>
      </c>
      <c r="L58" s="30">
        <v>16660.046428557893</v>
      </c>
      <c r="M58" s="30">
        <v>17826.249678556953</v>
      </c>
      <c r="N58" s="30">
        <v>19074.087156055939</v>
      </c>
      <c r="O58" s="30">
        <v>20409.273256979854</v>
      </c>
      <c r="P58" s="30">
        <v>21837.922384968442</v>
      </c>
      <c r="Q58" s="30">
        <v>23366.576951916242</v>
      </c>
      <c r="R58" s="30">
        <v>25002.237338550374</v>
      </c>
      <c r="S58" s="30">
        <v>26752.393952248902</v>
      </c>
      <c r="T58" s="30">
        <v>28625.061528906328</v>
      </c>
      <c r="U58" s="30">
        <v>30628.815835929774</v>
      </c>
      <c r="V58" s="30">
        <v>32772.832944444854</v>
      </c>
      <c r="W58" s="30">
        <v>35066.931250555994</v>
      </c>
      <c r="X58" s="30">
        <v>37521.616438094919</v>
      </c>
      <c r="Y58" s="30">
        <v>40148.129588761563</v>
      </c>
      <c r="Z58" s="30">
        <v>42958.498659974866</v>
      </c>
      <c r="AA58" s="30">
        <v>45965.593566173113</v>
      </c>
      <c r="AB58" s="30">
        <v>49183.18511580523</v>
      </c>
      <c r="AC58" s="30">
        <v>52626.008073911595</v>
      </c>
      <c r="AD58" s="30">
        <v>56309.828639085412</v>
      </c>
      <c r="AE58" s="30">
        <v>60251.516643821393</v>
      </c>
      <c r="AF58" s="7"/>
    </row>
    <row r="59" spans="1:32" x14ac:dyDescent="0.2">
      <c r="A59" s="28">
        <v>0.08</v>
      </c>
      <c r="B59" s="30">
        <v>7061.9467098178429</v>
      </c>
      <c r="C59" s="30">
        <v>7626.9024466032715</v>
      </c>
      <c r="D59" s="30">
        <v>8237.0546423315318</v>
      </c>
      <c r="E59" s="30">
        <v>8896.0190137180543</v>
      </c>
      <c r="F59" s="30">
        <v>9607.7005348154999</v>
      </c>
      <c r="G59" s="30">
        <v>10376.316577600744</v>
      </c>
      <c r="H59" s="30">
        <v>11206.421903808805</v>
      </c>
      <c r="I59" s="30">
        <v>12102.935656113514</v>
      </c>
      <c r="J59" s="30">
        <v>13071.170508602598</v>
      </c>
      <c r="K59" s="30">
        <v>14116.864149290806</v>
      </c>
      <c r="L59" s="30">
        <v>15246.213281234071</v>
      </c>
      <c r="M59" s="30">
        <v>16465.910343732794</v>
      </c>
      <c r="N59" s="30">
        <v>17783.183171231416</v>
      </c>
      <c r="O59" s="30">
        <v>19205.837824929935</v>
      </c>
      <c r="P59" s="30">
        <v>20742.304850924331</v>
      </c>
      <c r="Q59" s="30">
        <v>22401.689238998275</v>
      </c>
      <c r="R59" s="30">
        <v>24193.82437811813</v>
      </c>
      <c r="S59" s="30">
        <v>26129.330328367585</v>
      </c>
      <c r="T59" s="30">
        <v>28219.676754636988</v>
      </c>
      <c r="U59" s="30">
        <v>30477.250895007943</v>
      </c>
      <c r="V59" s="30">
        <v>32915.430966608576</v>
      </c>
      <c r="W59" s="30">
        <v>35548.665443937265</v>
      </c>
      <c r="X59" s="30">
        <v>38392.558679452253</v>
      </c>
      <c r="Y59" s="30">
        <v>41463.96337380843</v>
      </c>
      <c r="Z59" s="30">
        <v>44781.080443713101</v>
      </c>
      <c r="AA59" s="30">
        <v>48363.56687921015</v>
      </c>
      <c r="AB59" s="30">
        <v>52232.652229546962</v>
      </c>
      <c r="AC59" s="30">
        <v>56411.264407910727</v>
      </c>
      <c r="AD59" s="30">
        <v>60924.165560543581</v>
      </c>
      <c r="AE59" s="30">
        <v>65798.098805387068</v>
      </c>
      <c r="AF59" s="7"/>
    </row>
    <row r="60" spans="1:32" x14ac:dyDescent="0.2">
      <c r="A60" s="8"/>
      <c r="B60" s="7"/>
      <c r="C60" s="7"/>
      <c r="G60" s="9"/>
      <c r="H60" s="9"/>
    </row>
    <row r="61" spans="1:32" x14ac:dyDescent="0.2">
      <c r="A61" s="10"/>
      <c r="B61" s="7"/>
      <c r="C61" s="7"/>
      <c r="G61" s="9"/>
      <c r="H61" s="9"/>
    </row>
    <row r="62" spans="1:32" x14ac:dyDescent="0.2">
      <c r="A62" s="8"/>
      <c r="B62" s="7"/>
      <c r="C62" s="7"/>
    </row>
    <row r="63" spans="1:32" x14ac:dyDescent="0.2">
      <c r="B63" s="7"/>
      <c r="C63" s="7"/>
    </row>
    <row r="64" spans="1:32" x14ac:dyDescent="0.2">
      <c r="B64" s="7"/>
      <c r="C64" s="7"/>
    </row>
    <row r="65" spans="2:3" x14ac:dyDescent="0.2">
      <c r="B65" s="7"/>
      <c r="C65" s="7"/>
    </row>
    <row r="86" spans="2:31" x14ac:dyDescent="0.2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</row>
  </sheetData>
  <printOptions gridLines="1" gridLinesSet="0"/>
  <pageMargins left="0.7" right="0.3" top="0.4" bottom="0.4" header="0.5" footer="0.5"/>
  <pageSetup scale="85" orientation="landscape" horizontalDpi="4294967292" verticalDpi="429496729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3</xdr:row>
                    <xdr:rowOff>38100</xdr:rowOff>
                  </from>
                  <to>
                    <xdr:col>1</xdr:col>
                    <xdr:colOff>200025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1</xdr:col>
                    <xdr:colOff>28575</xdr:colOff>
                    <xdr:row>4</xdr:row>
                    <xdr:rowOff>38100</xdr:rowOff>
                  </from>
                  <to>
                    <xdr:col>1</xdr:col>
                    <xdr:colOff>200025</xdr:colOff>
                    <xdr:row>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pinner 3">
              <controlPr defaultSize="0" autoPict="0">
                <anchor moveWithCells="1" sizeWithCells="1">
                  <from>
                    <xdr:col>1</xdr:col>
                    <xdr:colOff>28575</xdr:colOff>
                    <xdr:row>5</xdr:row>
                    <xdr:rowOff>38100</xdr:rowOff>
                  </from>
                  <to>
                    <xdr:col>1</xdr:col>
                    <xdr:colOff>200025</xdr:colOff>
                    <xdr:row>5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Completed 5.1 - 5.2</vt:lpstr>
      <vt:lpstr>'Completed 5.1 - 5.2'!Print_Area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Jackson, Steven</dc:creator>
  <cp:lastModifiedBy>Jia Miao</cp:lastModifiedBy>
  <cp:lastPrinted>2000-12-28T18:10:58Z</cp:lastPrinted>
  <dcterms:created xsi:type="dcterms:W3CDTF">1998-02-14T06:59:01Z</dcterms:created>
  <dcterms:modified xsi:type="dcterms:W3CDTF">2018-12-11T17:10:34Z</dcterms:modified>
</cp:coreProperties>
</file>