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204900_student_uwtsd_ac_uk/Documents/year 2/Motorycle Technology/"/>
    </mc:Choice>
  </mc:AlternateContent>
  <xr:revisionPtr revIDLastSave="28" documentId="13_ncr:1_{AE574E0B-8BE7-4EFC-A0A3-B759F33EE7A8}" xr6:coauthVersionLast="47" xr6:coauthVersionMax="47" xr10:uidLastSave="{62FB985D-8070-427E-AC05-051B1897A5E3}"/>
  <bookViews>
    <workbookView xWindow="8880" yWindow="6750" windowWidth="11475" windowHeight="7830" xr2:uid="{4A6D80F1-99B7-4D7F-94A0-98E0321A9B3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32" i="1" l="1"/>
  <c r="T30" i="1"/>
  <c r="AA29" i="1"/>
  <c r="X29" i="1"/>
  <c r="AA28" i="1"/>
  <c r="X28" i="1"/>
  <c r="T24" i="1"/>
  <c r="T22" i="1"/>
  <c r="AA21" i="1"/>
  <c r="X21" i="1"/>
  <c r="AA20" i="1"/>
  <c r="X20" i="1"/>
  <c r="T16" i="1"/>
  <c r="T14" i="1"/>
  <c r="AA12" i="1"/>
  <c r="X12" i="1"/>
  <c r="AA11" i="1"/>
  <c r="X11" i="1"/>
  <c r="T8" i="1"/>
  <c r="AA5" i="1" s="1"/>
  <c r="T6" i="1"/>
  <c r="AA4" i="1"/>
  <c r="X4" i="1"/>
  <c r="X5" i="1" l="1"/>
  <c r="B4" i="1" l="1"/>
  <c r="B6" i="1"/>
  <c r="B7" i="1"/>
  <c r="F17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2" i="1"/>
  <c r="F14" i="1"/>
  <c r="F10" i="1"/>
  <c r="F13" i="1"/>
  <c r="B9" i="1"/>
  <c r="K3" i="1"/>
  <c r="K2" i="1"/>
  <c r="F4" i="1"/>
  <c r="I3" i="1"/>
  <c r="F9" i="1"/>
  <c r="B10" i="1"/>
  <c r="B13" i="1" s="1"/>
  <c r="K8" i="1"/>
  <c r="K7" i="1"/>
  <c r="K20" i="1"/>
  <c r="K4" i="1"/>
  <c r="J2" i="1"/>
  <c r="K5" i="1"/>
  <c r="K6" i="1"/>
  <c r="K9" i="1"/>
  <c r="K10" i="1"/>
  <c r="K11" i="1"/>
  <c r="K12" i="1"/>
  <c r="K13" i="1"/>
  <c r="K14" i="1"/>
  <c r="K15" i="1"/>
  <c r="K16" i="1"/>
  <c r="K17" i="1"/>
  <c r="K18" i="1"/>
  <c r="K19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F7" i="1"/>
  <c r="I4" i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I73" i="1" s="1"/>
  <c r="I74" i="1" s="1"/>
  <c r="I75" i="1" s="1"/>
  <c r="I76" i="1" s="1"/>
  <c r="I77" i="1" s="1"/>
  <c r="I78" i="1" s="1"/>
  <c r="I79" i="1" s="1"/>
  <c r="I80" i="1" s="1"/>
  <c r="I81" i="1" s="1"/>
  <c r="I82" i="1" s="1"/>
  <c r="I83" i="1" s="1"/>
  <c r="I84" i="1" s="1"/>
  <c r="I85" i="1" s="1"/>
  <c r="I86" i="1" s="1"/>
  <c r="I87" i="1" s="1"/>
  <c r="I88" i="1" s="1"/>
  <c r="I89" i="1" s="1"/>
  <c r="I90" i="1" s="1"/>
  <c r="I91" i="1" s="1"/>
  <c r="I92" i="1" s="1"/>
  <c r="I93" i="1" s="1"/>
  <c r="I94" i="1" s="1"/>
  <c r="I95" i="1" s="1"/>
  <c r="I96" i="1" s="1"/>
  <c r="I97" i="1" s="1"/>
  <c r="I98" i="1" s="1"/>
  <c r="I99" i="1" s="1"/>
  <c r="I100" i="1" s="1"/>
  <c r="I101" i="1" s="1"/>
  <c r="I102" i="1" s="1"/>
  <c r="I103" i="1" s="1"/>
  <c r="I104" i="1" s="1"/>
  <c r="I105" i="1" s="1"/>
  <c r="I106" i="1" s="1"/>
  <c r="I107" i="1" s="1"/>
  <c r="I108" i="1" s="1"/>
  <c r="I109" i="1" s="1"/>
  <c r="I110" i="1" s="1"/>
  <c r="I111" i="1" s="1"/>
  <c r="I112" i="1" s="1"/>
  <c r="I113" i="1" s="1"/>
  <c r="I114" i="1" s="1"/>
  <c r="I115" i="1" s="1"/>
  <c r="I116" i="1" s="1"/>
  <c r="I117" i="1" s="1"/>
  <c r="I118" i="1" s="1"/>
  <c r="I119" i="1" s="1"/>
  <c r="I120" i="1" s="1"/>
  <c r="I121" i="1" s="1"/>
  <c r="I122" i="1" s="1"/>
  <c r="I123" i="1" s="1"/>
  <c r="I124" i="1" s="1"/>
  <c r="I125" i="1" s="1"/>
  <c r="I126" i="1" s="1"/>
  <c r="I127" i="1" s="1"/>
  <c r="I128" i="1" s="1"/>
  <c r="I129" i="1" s="1"/>
  <c r="I130" i="1" s="1"/>
  <c r="I131" i="1" s="1"/>
  <c r="I132" i="1" s="1"/>
  <c r="I133" i="1" s="1"/>
  <c r="I134" i="1" s="1"/>
  <c r="I135" i="1" s="1"/>
  <c r="I136" i="1" s="1"/>
  <c r="I137" i="1" s="1"/>
  <c r="I138" i="1" s="1"/>
  <c r="I139" i="1" s="1"/>
  <c r="I140" i="1" s="1"/>
  <c r="I141" i="1" s="1"/>
  <c r="I142" i="1" s="1"/>
  <c r="I143" i="1" s="1"/>
  <c r="I144" i="1" s="1"/>
  <c r="I145" i="1" s="1"/>
  <c r="I146" i="1" s="1"/>
  <c r="I147" i="1" s="1"/>
  <c r="I148" i="1" s="1"/>
  <c r="I149" i="1" s="1"/>
  <c r="I150" i="1" s="1"/>
  <c r="I151" i="1" s="1"/>
  <c r="I152" i="1" s="1"/>
  <c r="I153" i="1" s="1"/>
  <c r="I154" i="1" s="1"/>
  <c r="I155" i="1" s="1"/>
  <c r="I156" i="1" s="1"/>
  <c r="I157" i="1" s="1"/>
  <c r="I158" i="1" s="1"/>
  <c r="I159" i="1" s="1"/>
  <c r="I160" i="1" s="1"/>
  <c r="I161" i="1" s="1"/>
  <c r="I162" i="1" s="1"/>
  <c r="I163" i="1" s="1"/>
  <c r="I164" i="1" s="1"/>
  <c r="I165" i="1" s="1"/>
  <c r="I166" i="1" s="1"/>
  <c r="I167" i="1" s="1"/>
  <c r="I168" i="1" s="1"/>
  <c r="I169" i="1" s="1"/>
  <c r="I170" i="1" s="1"/>
  <c r="I171" i="1" s="1"/>
  <c r="I172" i="1" s="1"/>
  <c r="I173" i="1" s="1"/>
  <c r="I174" i="1" s="1"/>
  <c r="I175" i="1" s="1"/>
  <c r="I176" i="1" s="1"/>
  <c r="I177" i="1" s="1"/>
  <c r="I178" i="1" s="1"/>
  <c r="I179" i="1" s="1"/>
  <c r="I180" i="1" s="1"/>
  <c r="I181" i="1" s="1"/>
  <c r="I182" i="1" s="1"/>
  <c r="I183" i="1" s="1"/>
  <c r="I184" i="1" s="1"/>
  <c r="I185" i="1" s="1"/>
  <c r="I186" i="1" s="1"/>
  <c r="I187" i="1" s="1"/>
  <c r="I188" i="1" s="1"/>
  <c r="I189" i="1" s="1"/>
  <c r="I190" i="1" s="1"/>
  <c r="I191" i="1" s="1"/>
  <c r="I192" i="1" s="1"/>
  <c r="I193" i="1" s="1"/>
  <c r="I194" i="1" s="1"/>
  <c r="I195" i="1" s="1"/>
  <c r="I196" i="1" s="1"/>
  <c r="I197" i="1" s="1"/>
  <c r="I198" i="1" s="1"/>
  <c r="I199" i="1" s="1"/>
  <c r="I200" i="1" s="1"/>
  <c r="I201" i="1" s="1"/>
  <c r="I202" i="1" s="1"/>
  <c r="I203" i="1" s="1"/>
  <c r="I204" i="1" s="1"/>
  <c r="I205" i="1" s="1"/>
  <c r="I206" i="1" s="1"/>
  <c r="I207" i="1" s="1"/>
  <c r="I208" i="1" s="1"/>
  <c r="I209" i="1" s="1"/>
  <c r="I210" i="1" s="1"/>
  <c r="I211" i="1" s="1"/>
  <c r="I212" i="1" s="1"/>
  <c r="I213" i="1" s="1"/>
  <c r="I214" i="1" s="1"/>
  <c r="I215" i="1" s="1"/>
  <c r="I216" i="1" s="1"/>
  <c r="I217" i="1" s="1"/>
  <c r="I218" i="1" s="1"/>
  <c r="I219" i="1" s="1"/>
  <c r="I220" i="1" s="1"/>
  <c r="I221" i="1" s="1"/>
  <c r="I222" i="1" s="1"/>
  <c r="I223" i="1" s="1"/>
  <c r="I224" i="1" s="1"/>
  <c r="I225" i="1" s="1"/>
  <c r="I226" i="1" s="1"/>
  <c r="I227" i="1" s="1"/>
  <c r="I228" i="1" s="1"/>
  <c r="I229" i="1" s="1"/>
  <c r="I230" i="1" s="1"/>
  <c r="I231" i="1" s="1"/>
  <c r="I232" i="1" s="1"/>
  <c r="I233" i="1" s="1"/>
  <c r="I234" i="1" s="1"/>
  <c r="I235" i="1" s="1"/>
  <c r="I236" i="1" s="1"/>
  <c r="I237" i="1" s="1"/>
  <c r="I238" i="1" s="1"/>
  <c r="I239" i="1" s="1"/>
  <c r="I240" i="1" s="1"/>
  <c r="I241" i="1" s="1"/>
  <c r="I242" i="1" s="1"/>
  <c r="I243" i="1" s="1"/>
  <c r="I244" i="1" s="1"/>
  <c r="I245" i="1" s="1"/>
  <c r="I246" i="1" s="1"/>
  <c r="I247" i="1" s="1"/>
  <c r="I248" i="1" s="1"/>
  <c r="I249" i="1" s="1"/>
  <c r="I250" i="1" s="1"/>
  <c r="I251" i="1" s="1"/>
  <c r="I252" i="1" s="1"/>
  <c r="I253" i="1" s="1"/>
  <c r="I254" i="1" s="1"/>
  <c r="I255" i="1" s="1"/>
  <c r="I256" i="1" s="1"/>
  <c r="I257" i="1" s="1"/>
  <c r="I258" i="1" s="1"/>
  <c r="I259" i="1" s="1"/>
  <c r="I260" i="1" s="1"/>
  <c r="I261" i="1" s="1"/>
  <c r="I262" i="1" s="1"/>
  <c r="I263" i="1" s="1"/>
  <c r="I264" i="1" s="1"/>
  <c r="I265" i="1" s="1"/>
  <c r="I266" i="1" s="1"/>
  <c r="I267" i="1" s="1"/>
  <c r="I268" i="1" s="1"/>
  <c r="I269" i="1" s="1"/>
  <c r="I270" i="1" s="1"/>
  <c r="I271" i="1" s="1"/>
  <c r="I272" i="1" s="1"/>
  <c r="I273" i="1" s="1"/>
  <c r="I274" i="1" s="1"/>
  <c r="I275" i="1" s="1"/>
  <c r="I276" i="1" s="1"/>
  <c r="I277" i="1" s="1"/>
  <c r="I278" i="1" s="1"/>
  <c r="I279" i="1" s="1"/>
  <c r="I280" i="1" s="1"/>
  <c r="I281" i="1" s="1"/>
  <c r="I282" i="1" s="1"/>
  <c r="I283" i="1" s="1"/>
  <c r="I284" i="1" s="1"/>
  <c r="I285" i="1" s="1"/>
  <c r="I286" i="1" s="1"/>
  <c r="I287" i="1" s="1"/>
  <c r="I288" i="1" s="1"/>
  <c r="I289" i="1" s="1"/>
  <c r="I290" i="1" s="1"/>
  <c r="I291" i="1" s="1"/>
  <c r="I292" i="1" s="1"/>
  <c r="I293" i="1" s="1"/>
  <c r="I294" i="1" s="1"/>
  <c r="I295" i="1" s="1"/>
  <c r="I296" i="1" s="1"/>
  <c r="I297" i="1" s="1"/>
  <c r="I298" i="1" s="1"/>
  <c r="I299" i="1" s="1"/>
  <c r="I300" i="1" s="1"/>
  <c r="I301" i="1" s="1"/>
  <c r="I302" i="1" s="1"/>
  <c r="I303" i="1" s="1"/>
  <c r="I304" i="1" s="1"/>
  <c r="I305" i="1" s="1"/>
  <c r="I306" i="1" s="1"/>
  <c r="I307" i="1" s="1"/>
  <c r="I308" i="1" s="1"/>
  <c r="I309" i="1" s="1"/>
  <c r="I310" i="1" s="1"/>
  <c r="I311" i="1" s="1"/>
  <c r="I312" i="1" s="1"/>
  <c r="I313" i="1" s="1"/>
  <c r="I314" i="1" s="1"/>
  <c r="I315" i="1" s="1"/>
  <c r="I316" i="1" s="1"/>
  <c r="I317" i="1" s="1"/>
  <c r="I318" i="1" s="1"/>
  <c r="I319" i="1" s="1"/>
  <c r="I320" i="1" s="1"/>
  <c r="I321" i="1" s="1"/>
  <c r="I322" i="1" s="1"/>
  <c r="F6" i="1"/>
  <c r="F11" i="1" s="1"/>
  <c r="B11" i="1" l="1"/>
  <c r="B17" i="1" s="1"/>
  <c r="B18" i="1" s="1"/>
  <c r="B19" i="1" s="1"/>
  <c r="F18" i="1"/>
  <c r="F19" i="1" s="1"/>
  <c r="F15" i="1"/>
  <c r="B14" i="1"/>
  <c r="B15" i="1" s="1"/>
</calcChain>
</file>

<file path=xl/sharedStrings.xml><?xml version="1.0" encoding="utf-8"?>
<sst xmlns="http://schemas.openxmlformats.org/spreadsheetml/2006/main" count="193" uniqueCount="83">
  <si>
    <t>Rho</t>
  </si>
  <si>
    <t>CdA</t>
  </si>
  <si>
    <t>V</t>
  </si>
  <si>
    <t>M</t>
  </si>
  <si>
    <t>g</t>
  </si>
  <si>
    <t>Velocity</t>
  </si>
  <si>
    <t>Fd</t>
  </si>
  <si>
    <t>Fw</t>
  </si>
  <si>
    <t>Fp</t>
  </si>
  <si>
    <t>A</t>
  </si>
  <si>
    <t>N</t>
  </si>
  <si>
    <t>w</t>
  </si>
  <si>
    <t>kw</t>
  </si>
  <si>
    <t>B</t>
  </si>
  <si>
    <t>Theta</t>
  </si>
  <si>
    <t>Degrees</t>
  </si>
  <si>
    <t>m/s^2</t>
  </si>
  <si>
    <t>kg</t>
  </si>
  <si>
    <t>km/h</t>
  </si>
  <si>
    <t>m^2</t>
  </si>
  <si>
    <t>kg/m^3</t>
  </si>
  <si>
    <t>m/s</t>
  </si>
  <si>
    <t>C</t>
  </si>
  <si>
    <t>D</t>
  </si>
  <si>
    <t>Ft</t>
  </si>
  <si>
    <t>RS250</t>
  </si>
  <si>
    <t>Rider Weight</t>
  </si>
  <si>
    <t>Weight</t>
  </si>
  <si>
    <t>(Kg)</t>
  </si>
  <si>
    <t>Gemoterty</t>
  </si>
  <si>
    <t>(mm)</t>
  </si>
  <si>
    <t>81.05kg</t>
  </si>
  <si>
    <t>Front</t>
  </si>
  <si>
    <t>Wheel Base</t>
  </si>
  <si>
    <t>Back</t>
  </si>
  <si>
    <t>Front wheel radius</t>
  </si>
  <si>
    <t>xcog</t>
  </si>
  <si>
    <t>Front (rider)</t>
  </si>
  <si>
    <t>Back wheel radius</t>
  </si>
  <si>
    <t>ycog</t>
  </si>
  <si>
    <t>Back (rider)</t>
  </si>
  <si>
    <t>Average radius</t>
  </si>
  <si>
    <t>Lifted</t>
  </si>
  <si>
    <t>Lift height</t>
  </si>
  <si>
    <t>Lifted (rider)</t>
  </si>
  <si>
    <t>RS660</t>
  </si>
  <si>
    <t>ZXR750</t>
  </si>
  <si>
    <t>Zero</t>
  </si>
  <si>
    <t xml:space="preserve">Rear </t>
  </si>
  <si>
    <t>Time (s)</t>
  </si>
  <si>
    <t>Radius mm</t>
  </si>
  <si>
    <t>Mass Kg</t>
  </si>
  <si>
    <t>Average time</t>
  </si>
  <si>
    <t>Inertia</t>
  </si>
  <si>
    <t>T1</t>
  </si>
  <si>
    <t>T2</t>
  </si>
  <si>
    <t>T3</t>
  </si>
  <si>
    <t>T Total</t>
  </si>
  <si>
    <t>Rear no tyre</t>
  </si>
  <si>
    <t>Radium</t>
  </si>
  <si>
    <t>Front Sprocket</t>
  </si>
  <si>
    <t>Rear Sprocket</t>
  </si>
  <si>
    <t>Wheel Diameter (M)</t>
  </si>
  <si>
    <t>Primary</t>
  </si>
  <si>
    <t>Rpm</t>
  </si>
  <si>
    <t>in</t>
  </si>
  <si>
    <t>out</t>
  </si>
  <si>
    <t>ratio</t>
  </si>
  <si>
    <t>mph</t>
  </si>
  <si>
    <t>1st</t>
  </si>
  <si>
    <t>2nd</t>
  </si>
  <si>
    <t>3rd</t>
  </si>
  <si>
    <t>Tyre Dia</t>
  </si>
  <si>
    <t xml:space="preserve">Width </t>
  </si>
  <si>
    <t xml:space="preserve">Ratio </t>
  </si>
  <si>
    <t>Rim</t>
  </si>
  <si>
    <t>4th</t>
  </si>
  <si>
    <t>5th</t>
  </si>
  <si>
    <t>6th</t>
  </si>
  <si>
    <t>Chain size (inch)</t>
  </si>
  <si>
    <t xml:space="preserve">Rear Sprocket </t>
  </si>
  <si>
    <t>Chain Links</t>
  </si>
  <si>
    <t>Distance Front spocket to swingam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</si>
</sst>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/>
    <xf numFmtId="2" fontId="0" fillId="0" borderId="0" xfId="0" applyNumberFormat="1" applyAlignment="1">
      <alignment horizontal="left"/>
    </xf>
    <xf numFmtId="2" fontId="0" fillId="0" borderId="0" xfId="0" applyNumberFormat="1"/>
    <xf numFmtId="164" fontId="0" fillId="0" borderId="0" xfId="0" applyNumberForma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Speed</a:t>
            </a:r>
            <a:r>
              <a:rPr lang="en-GB" baseline="0"/>
              <a:t>/Forces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Sheet1!$K$1</c:f>
              <c:strCache>
                <c:ptCount val="1"/>
                <c:pt idx="0">
                  <c:v>Fd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Sheet1!$I$2:$I$325</c:f>
              <c:numCache>
                <c:formatCode>General</c:formatCode>
                <c:ptCount val="3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</c:numCache>
            </c:numRef>
          </c:xVal>
          <c:yVal>
            <c:numRef>
              <c:f>Sheet1!$K$2:$K$325</c:f>
              <c:numCache>
                <c:formatCode>General</c:formatCode>
                <c:ptCount val="324"/>
                <c:pt idx="0">
                  <c:v>0</c:v>
                </c:pt>
                <c:pt idx="1">
                  <c:v>1.3732060185185187E-2</c:v>
                </c:pt>
                <c:pt idx="2">
                  <c:v>5.492824074074075E-2</c:v>
                </c:pt>
                <c:pt idx="3">
                  <c:v>0.12358854166666668</c:v>
                </c:pt>
                <c:pt idx="4">
                  <c:v>0.219712962962963</c:v>
                </c:pt>
                <c:pt idx="5">
                  <c:v>0.34330150462962961</c:v>
                </c:pt>
                <c:pt idx="6">
                  <c:v>0.49435416666666671</c:v>
                </c:pt>
                <c:pt idx="7">
                  <c:v>0.67287094907407419</c:v>
                </c:pt>
                <c:pt idx="8">
                  <c:v>0.878851851851852</c:v>
                </c:pt>
                <c:pt idx="9">
                  <c:v>1.112296875</c:v>
                </c:pt>
                <c:pt idx="10">
                  <c:v>1.3732060185185184</c:v>
                </c:pt>
                <c:pt idx="11">
                  <c:v>1.6615792824074076</c:v>
                </c:pt>
                <c:pt idx="12">
                  <c:v>1.9774166666666668</c:v>
                </c:pt>
                <c:pt idx="13">
                  <c:v>2.3207181712962961</c:v>
                </c:pt>
                <c:pt idx="14">
                  <c:v>2.6914837962962967</c:v>
                </c:pt>
                <c:pt idx="15">
                  <c:v>3.0897135416666672</c:v>
                </c:pt>
                <c:pt idx="16">
                  <c:v>3.515407407407408</c:v>
                </c:pt>
                <c:pt idx="17">
                  <c:v>3.9685653935185186</c:v>
                </c:pt>
                <c:pt idx="18">
                  <c:v>4.4491874999999999</c:v>
                </c:pt>
                <c:pt idx="19">
                  <c:v>4.9572737268518514</c:v>
                </c:pt>
                <c:pt idx="20">
                  <c:v>5.4928240740740737</c:v>
                </c:pt>
                <c:pt idx="21">
                  <c:v>6.0558385416666685</c:v>
                </c:pt>
                <c:pt idx="22">
                  <c:v>6.6463171296296304</c:v>
                </c:pt>
                <c:pt idx="23">
                  <c:v>7.2642598379629639</c:v>
                </c:pt>
                <c:pt idx="24">
                  <c:v>7.9096666666666673</c:v>
                </c:pt>
                <c:pt idx="25">
                  <c:v>8.5825376157407405</c:v>
                </c:pt>
                <c:pt idx="26">
                  <c:v>9.2828726851851844</c:v>
                </c:pt>
                <c:pt idx="27">
                  <c:v>10.010671875</c:v>
                </c:pt>
                <c:pt idx="28">
                  <c:v>10.765935185185187</c:v>
                </c:pt>
                <c:pt idx="29">
                  <c:v>11.54866261574074</c:v>
                </c:pt>
                <c:pt idx="30">
                  <c:v>12.358854166666669</c:v>
                </c:pt>
                <c:pt idx="31">
                  <c:v>13.196509837962962</c:v>
                </c:pt>
                <c:pt idx="32">
                  <c:v>14.061629629629632</c:v>
                </c:pt>
                <c:pt idx="33">
                  <c:v>14.95421354166667</c:v>
                </c:pt>
                <c:pt idx="34">
                  <c:v>15.874261574074074</c:v>
                </c:pt>
                <c:pt idx="35">
                  <c:v>16.821773726851855</c:v>
                </c:pt>
                <c:pt idx="36">
                  <c:v>17.796749999999999</c:v>
                </c:pt>
                <c:pt idx="37">
                  <c:v>18.799190393518522</c:v>
                </c:pt>
                <c:pt idx="38">
                  <c:v>19.829094907407406</c:v>
                </c:pt>
                <c:pt idx="39">
                  <c:v>20.886463541666672</c:v>
                </c:pt>
                <c:pt idx="40">
                  <c:v>21.971296296296295</c:v>
                </c:pt>
                <c:pt idx="41">
                  <c:v>23.0835931712963</c:v>
                </c:pt>
                <c:pt idx="42">
                  <c:v>24.223354166666674</c:v>
                </c:pt>
                <c:pt idx="43">
                  <c:v>25.390579282407405</c:v>
                </c:pt>
                <c:pt idx="44">
                  <c:v>26.585268518518522</c:v>
                </c:pt>
                <c:pt idx="45">
                  <c:v>27.807421874999999</c:v>
                </c:pt>
                <c:pt idx="46">
                  <c:v>29.057039351851856</c:v>
                </c:pt>
                <c:pt idx="47">
                  <c:v>30.334120949074073</c:v>
                </c:pt>
                <c:pt idx="48">
                  <c:v>31.638666666666669</c:v>
                </c:pt>
                <c:pt idx="49">
                  <c:v>32.970676504629637</c:v>
                </c:pt>
                <c:pt idx="50">
                  <c:v>34.330150462962962</c:v>
                </c:pt>
                <c:pt idx="51">
                  <c:v>35.717088541666676</c:v>
                </c:pt>
                <c:pt idx="52">
                  <c:v>37.131490740740738</c:v>
                </c:pt>
                <c:pt idx="53">
                  <c:v>38.573357060185188</c:v>
                </c:pt>
                <c:pt idx="54">
                  <c:v>40.0426875</c:v>
                </c:pt>
                <c:pt idx="55">
                  <c:v>41.539482060185186</c:v>
                </c:pt>
                <c:pt idx="56">
                  <c:v>43.063740740740748</c:v>
                </c:pt>
                <c:pt idx="57">
                  <c:v>44.615463541666671</c:v>
                </c:pt>
                <c:pt idx="58">
                  <c:v>46.194650462962962</c:v>
                </c:pt>
                <c:pt idx="59">
                  <c:v>47.801301504629627</c:v>
                </c:pt>
                <c:pt idx="60">
                  <c:v>49.435416666666676</c:v>
                </c:pt>
                <c:pt idx="61">
                  <c:v>51.096995949074085</c:v>
                </c:pt>
                <c:pt idx="62">
                  <c:v>52.786039351851848</c:v>
                </c:pt>
                <c:pt idx="63">
                  <c:v>54.502546875</c:v>
                </c:pt>
                <c:pt idx="64">
                  <c:v>56.246518518518528</c:v>
                </c:pt>
                <c:pt idx="65">
                  <c:v>58.017954282407416</c:v>
                </c:pt>
                <c:pt idx="66">
                  <c:v>59.81685416666668</c:v>
                </c:pt>
                <c:pt idx="67">
                  <c:v>61.643218171296297</c:v>
                </c:pt>
                <c:pt idx="68">
                  <c:v>63.497046296296297</c:v>
                </c:pt>
                <c:pt idx="69">
                  <c:v>65.378338541666679</c:v>
                </c:pt>
                <c:pt idx="70">
                  <c:v>67.287094907407422</c:v>
                </c:pt>
                <c:pt idx="71">
                  <c:v>69.223315393518504</c:v>
                </c:pt>
                <c:pt idx="72">
                  <c:v>71.186999999999998</c:v>
                </c:pt>
                <c:pt idx="73">
                  <c:v>73.178148726851859</c:v>
                </c:pt>
                <c:pt idx="74">
                  <c:v>75.196761574074088</c:v>
                </c:pt>
                <c:pt idx="75">
                  <c:v>77.242838541666686</c:v>
                </c:pt>
                <c:pt idx="76">
                  <c:v>79.316379629629623</c:v>
                </c:pt>
                <c:pt idx="77">
                  <c:v>81.41738483796297</c:v>
                </c:pt>
                <c:pt idx="78">
                  <c:v>83.545854166666686</c:v>
                </c:pt>
                <c:pt idx="79">
                  <c:v>85.701787615740756</c:v>
                </c:pt>
                <c:pt idx="80">
                  <c:v>87.885185185185179</c:v>
                </c:pt>
                <c:pt idx="81">
                  <c:v>90.096046874999999</c:v>
                </c:pt>
                <c:pt idx="82">
                  <c:v>92.334372685185201</c:v>
                </c:pt>
                <c:pt idx="83">
                  <c:v>94.600162615740743</c:v>
                </c:pt>
                <c:pt idx="84">
                  <c:v>96.893416666666695</c:v>
                </c:pt>
                <c:pt idx="85">
                  <c:v>99.214134837962959</c:v>
                </c:pt>
                <c:pt idx="86">
                  <c:v>101.56231712962962</c:v>
                </c:pt>
                <c:pt idx="87">
                  <c:v>103.93796354166668</c:v>
                </c:pt>
                <c:pt idx="88">
                  <c:v>106.34107407407409</c:v>
                </c:pt>
                <c:pt idx="89">
                  <c:v>108.77164872685188</c:v>
                </c:pt>
                <c:pt idx="90">
                  <c:v>111.2296875</c:v>
                </c:pt>
                <c:pt idx="91">
                  <c:v>113.71519039351853</c:v>
                </c:pt>
                <c:pt idx="92">
                  <c:v>116.22815740740742</c:v>
                </c:pt>
                <c:pt idx="93">
                  <c:v>118.76858854166669</c:v>
                </c:pt>
                <c:pt idx="94">
                  <c:v>121.33648379629629</c:v>
                </c:pt>
                <c:pt idx="95">
                  <c:v>123.93184317129629</c:v>
                </c:pt>
                <c:pt idx="96">
                  <c:v>126.55466666666668</c:v>
                </c:pt>
                <c:pt idx="97">
                  <c:v>129.20495428240744</c:v>
                </c:pt>
                <c:pt idx="98">
                  <c:v>131.88270601851855</c:v>
                </c:pt>
                <c:pt idx="99">
                  <c:v>134.58792187500001</c:v>
                </c:pt>
                <c:pt idx="100">
                  <c:v>137.32060185185185</c:v>
                </c:pt>
                <c:pt idx="101">
                  <c:v>140.0807459490741</c:v>
                </c:pt>
                <c:pt idx="102">
                  <c:v>142.86835416666671</c:v>
                </c:pt>
                <c:pt idx="103">
                  <c:v>145.68342650462961</c:v>
                </c:pt>
                <c:pt idx="104">
                  <c:v>148.52596296296295</c:v>
                </c:pt>
                <c:pt idx="105">
                  <c:v>151.39596354166667</c:v>
                </c:pt>
                <c:pt idx="106">
                  <c:v>154.29342824074075</c:v>
                </c:pt>
                <c:pt idx="107">
                  <c:v>157.21835706018521</c:v>
                </c:pt>
                <c:pt idx="108">
                  <c:v>160.17075</c:v>
                </c:pt>
                <c:pt idx="109">
                  <c:v>163.15060706018519</c:v>
                </c:pt>
                <c:pt idx="110">
                  <c:v>166.15792824074074</c:v>
                </c:pt>
                <c:pt idx="111">
                  <c:v>169.19271354166668</c:v>
                </c:pt>
                <c:pt idx="112">
                  <c:v>172.25496296296299</c:v>
                </c:pt>
                <c:pt idx="113">
                  <c:v>175.34467650462963</c:v>
                </c:pt>
                <c:pt idx="114">
                  <c:v>178.46185416666668</c:v>
                </c:pt>
                <c:pt idx="115">
                  <c:v>181.60649594907412</c:v>
                </c:pt>
                <c:pt idx="116">
                  <c:v>184.77860185185185</c:v>
                </c:pt>
                <c:pt idx="117">
                  <c:v>187.97817187499999</c:v>
                </c:pt>
                <c:pt idx="118">
                  <c:v>191.20520601851851</c:v>
                </c:pt>
                <c:pt idx="119">
                  <c:v>194.45970428240742</c:v>
                </c:pt>
                <c:pt idx="120">
                  <c:v>197.7416666666667</c:v>
                </c:pt>
                <c:pt idx="121">
                  <c:v>201.05109317129634</c:v>
                </c:pt>
                <c:pt idx="122">
                  <c:v>204.38798379629634</c:v>
                </c:pt>
                <c:pt idx="123">
                  <c:v>207.75233854166675</c:v>
                </c:pt>
                <c:pt idx="124">
                  <c:v>211.14415740740739</c:v>
                </c:pt>
                <c:pt idx="125">
                  <c:v>214.5634403935185</c:v>
                </c:pt>
                <c:pt idx="126">
                  <c:v>218.0101875</c:v>
                </c:pt>
                <c:pt idx="127">
                  <c:v>221.48439872685185</c:v>
                </c:pt>
                <c:pt idx="128">
                  <c:v>224.98607407407411</c:v>
                </c:pt>
                <c:pt idx="129">
                  <c:v>228.51521354166672</c:v>
                </c:pt>
                <c:pt idx="130">
                  <c:v>232.07181712962966</c:v>
                </c:pt>
                <c:pt idx="131">
                  <c:v>235.65588483796304</c:v>
                </c:pt>
                <c:pt idx="132">
                  <c:v>239.26741666666672</c:v>
                </c:pt>
                <c:pt idx="133">
                  <c:v>242.90641261574072</c:v>
                </c:pt>
                <c:pt idx="134">
                  <c:v>246.57287268518519</c:v>
                </c:pt>
                <c:pt idx="135">
                  <c:v>250.26679687500001</c:v>
                </c:pt>
                <c:pt idx="136">
                  <c:v>253.98818518518519</c:v>
                </c:pt>
                <c:pt idx="137">
                  <c:v>257.7370376157408</c:v>
                </c:pt>
                <c:pt idx="138">
                  <c:v>261.51335416666672</c:v>
                </c:pt>
                <c:pt idx="139">
                  <c:v>265.31713483796301</c:v>
                </c:pt>
                <c:pt idx="140">
                  <c:v>269.14837962962969</c:v>
                </c:pt>
                <c:pt idx="141">
                  <c:v>273.00708854166669</c:v>
                </c:pt>
                <c:pt idx="142">
                  <c:v>276.89326157407402</c:v>
                </c:pt>
                <c:pt idx="143">
                  <c:v>280.80689872685184</c:v>
                </c:pt>
                <c:pt idx="144">
                  <c:v>284.74799999999999</c:v>
                </c:pt>
                <c:pt idx="145">
                  <c:v>288.71656539351852</c:v>
                </c:pt>
                <c:pt idx="146">
                  <c:v>292.71259490740744</c:v>
                </c:pt>
                <c:pt idx="147">
                  <c:v>296.73608854166673</c:v>
                </c:pt>
                <c:pt idx="148">
                  <c:v>300.78704629629635</c:v>
                </c:pt>
                <c:pt idx="149">
                  <c:v>304.86546817129636</c:v>
                </c:pt>
                <c:pt idx="150">
                  <c:v>308.97135416666674</c:v>
                </c:pt>
                <c:pt idx="151">
                  <c:v>313.1047042824074</c:v>
                </c:pt>
                <c:pt idx="152">
                  <c:v>317.26551851851849</c:v>
                </c:pt>
                <c:pt idx="153">
                  <c:v>321.45379687500002</c:v>
                </c:pt>
                <c:pt idx="154">
                  <c:v>325.66953935185188</c:v>
                </c:pt>
                <c:pt idx="155">
                  <c:v>329.91274594907406</c:v>
                </c:pt>
                <c:pt idx="156">
                  <c:v>334.18341666666674</c:v>
                </c:pt>
                <c:pt idx="157">
                  <c:v>338.48155150462969</c:v>
                </c:pt>
                <c:pt idx="158">
                  <c:v>342.80715046296302</c:v>
                </c:pt>
                <c:pt idx="159">
                  <c:v>347.16021354166674</c:v>
                </c:pt>
                <c:pt idx="160">
                  <c:v>351.54074074074072</c:v>
                </c:pt>
                <c:pt idx="161">
                  <c:v>355.94873206018514</c:v>
                </c:pt>
                <c:pt idx="162">
                  <c:v>360.3841875</c:v>
                </c:pt>
                <c:pt idx="163">
                  <c:v>364.84710706018518</c:v>
                </c:pt>
                <c:pt idx="164">
                  <c:v>369.3374907407408</c:v>
                </c:pt>
                <c:pt idx="165">
                  <c:v>373.85533854166675</c:v>
                </c:pt>
                <c:pt idx="166">
                  <c:v>378.40065046296297</c:v>
                </c:pt>
                <c:pt idx="167">
                  <c:v>382.97342650462969</c:v>
                </c:pt>
                <c:pt idx="168">
                  <c:v>387.57366666666678</c:v>
                </c:pt>
                <c:pt idx="169">
                  <c:v>392.20137094907415</c:v>
                </c:pt>
                <c:pt idx="170">
                  <c:v>396.85653935185184</c:v>
                </c:pt>
                <c:pt idx="171">
                  <c:v>401.53917187500002</c:v>
                </c:pt>
                <c:pt idx="172">
                  <c:v>406.24926851851848</c:v>
                </c:pt>
                <c:pt idx="173">
                  <c:v>410.98682928240743</c:v>
                </c:pt>
                <c:pt idx="174">
                  <c:v>415.7518541666667</c:v>
                </c:pt>
                <c:pt idx="175">
                  <c:v>420.5443431712963</c:v>
                </c:pt>
                <c:pt idx="176">
                  <c:v>425.36429629629635</c:v>
                </c:pt>
                <c:pt idx="177">
                  <c:v>430.21171354166677</c:v>
                </c:pt>
                <c:pt idx="178">
                  <c:v>435.08659490740752</c:v>
                </c:pt>
                <c:pt idx="179">
                  <c:v>439.98894039351853</c:v>
                </c:pt>
                <c:pt idx="180">
                  <c:v>444.91874999999999</c:v>
                </c:pt>
                <c:pt idx="181">
                  <c:v>449.87602372685188</c:v>
                </c:pt>
                <c:pt idx="182">
                  <c:v>454.8607615740741</c:v>
                </c:pt>
                <c:pt idx="183">
                  <c:v>459.87296354166665</c:v>
                </c:pt>
                <c:pt idx="184">
                  <c:v>464.91262962962969</c:v>
                </c:pt>
                <c:pt idx="185">
                  <c:v>469.979759837963</c:v>
                </c:pt>
                <c:pt idx="186">
                  <c:v>475.07435416666675</c:v>
                </c:pt>
                <c:pt idx="187">
                  <c:v>480.19641261574088</c:v>
                </c:pt>
                <c:pt idx="188">
                  <c:v>485.34593518518517</c:v>
                </c:pt>
                <c:pt idx="189">
                  <c:v>490.52292187500001</c:v>
                </c:pt>
                <c:pt idx="190">
                  <c:v>495.72737268518517</c:v>
                </c:pt>
                <c:pt idx="191">
                  <c:v>500.95928761574078</c:v>
                </c:pt>
                <c:pt idx="192">
                  <c:v>506.21866666666671</c:v>
                </c:pt>
                <c:pt idx="193">
                  <c:v>511.50550983796302</c:v>
                </c:pt>
                <c:pt idx="194">
                  <c:v>516.81981712962977</c:v>
                </c:pt>
                <c:pt idx="195">
                  <c:v>522.16158854166679</c:v>
                </c:pt>
                <c:pt idx="196">
                  <c:v>527.53082407407419</c:v>
                </c:pt>
                <c:pt idx="197">
                  <c:v>532.92752372685186</c:v>
                </c:pt>
                <c:pt idx="198">
                  <c:v>538.35168750000003</c:v>
                </c:pt>
                <c:pt idx="199">
                  <c:v>543.80331539351857</c:v>
                </c:pt>
                <c:pt idx="200">
                  <c:v>549.28240740740739</c:v>
                </c:pt>
                <c:pt idx="201">
                  <c:v>554.7889635416667</c:v>
                </c:pt>
                <c:pt idx="202">
                  <c:v>560.3229837962964</c:v>
                </c:pt>
                <c:pt idx="203">
                  <c:v>565.88446817129636</c:v>
                </c:pt>
                <c:pt idx="204">
                  <c:v>571.47341666666682</c:v>
                </c:pt>
                <c:pt idx="205">
                  <c:v>577.08982928240755</c:v>
                </c:pt>
                <c:pt idx="206">
                  <c:v>582.73370601851843</c:v>
                </c:pt>
                <c:pt idx="207">
                  <c:v>588.40504687500004</c:v>
                </c:pt>
                <c:pt idx="208">
                  <c:v>594.1038518518518</c:v>
                </c:pt>
                <c:pt idx="209">
                  <c:v>599.83012094907406</c:v>
                </c:pt>
                <c:pt idx="210">
                  <c:v>605.5838541666667</c:v>
                </c:pt>
                <c:pt idx="211">
                  <c:v>611.36505150462972</c:v>
                </c:pt>
                <c:pt idx="212">
                  <c:v>617.17371296296301</c:v>
                </c:pt>
                <c:pt idx="213">
                  <c:v>623.00983854166668</c:v>
                </c:pt>
                <c:pt idx="214">
                  <c:v>628.87342824074085</c:v>
                </c:pt>
                <c:pt idx="215">
                  <c:v>634.76448206018517</c:v>
                </c:pt>
                <c:pt idx="216">
                  <c:v>640.68299999999999</c:v>
                </c:pt>
                <c:pt idx="217">
                  <c:v>646.62898206018519</c:v>
                </c:pt>
                <c:pt idx="218">
                  <c:v>652.60242824074078</c:v>
                </c:pt>
                <c:pt idx="219">
                  <c:v>658.60333854166674</c:v>
                </c:pt>
                <c:pt idx="220">
                  <c:v>664.63171296296298</c:v>
                </c:pt>
                <c:pt idx="221">
                  <c:v>670.68755150462971</c:v>
                </c:pt>
                <c:pt idx="222">
                  <c:v>676.77085416666671</c:v>
                </c:pt>
                <c:pt idx="223">
                  <c:v>682.8816209490742</c:v>
                </c:pt>
                <c:pt idx="224">
                  <c:v>689.01985185185197</c:v>
                </c:pt>
                <c:pt idx="225">
                  <c:v>695.185546875</c:v>
                </c:pt>
                <c:pt idx="226">
                  <c:v>701.37870601851853</c:v>
                </c:pt>
                <c:pt idx="227">
                  <c:v>707.59932928240744</c:v>
                </c:pt>
                <c:pt idx="228">
                  <c:v>713.84741666666673</c:v>
                </c:pt>
                <c:pt idx="229">
                  <c:v>720.12296817129641</c:v>
                </c:pt>
                <c:pt idx="230">
                  <c:v>726.42598379629646</c:v>
                </c:pt>
                <c:pt idx="231">
                  <c:v>732.75646354166668</c:v>
                </c:pt>
                <c:pt idx="232">
                  <c:v>739.11440740740738</c:v>
                </c:pt>
                <c:pt idx="233">
                  <c:v>745.4998153935187</c:v>
                </c:pt>
                <c:pt idx="234">
                  <c:v>751.91268749999995</c:v>
                </c:pt>
                <c:pt idx="235">
                  <c:v>758.35302372685203</c:v>
                </c:pt>
                <c:pt idx="236">
                  <c:v>764.82082407407404</c:v>
                </c:pt>
                <c:pt idx="237">
                  <c:v>771.31608854166689</c:v>
                </c:pt>
                <c:pt idx="238">
                  <c:v>777.83881712962966</c:v>
                </c:pt>
                <c:pt idx="239">
                  <c:v>784.38900983796293</c:v>
                </c:pt>
                <c:pt idx="240">
                  <c:v>790.96666666666681</c:v>
                </c:pt>
                <c:pt idx="241">
                  <c:v>797.57178761574062</c:v>
                </c:pt>
                <c:pt idx="242">
                  <c:v>804.20437268518538</c:v>
                </c:pt>
                <c:pt idx="243">
                  <c:v>810.86442187499995</c:v>
                </c:pt>
                <c:pt idx="244">
                  <c:v>817.55193518518536</c:v>
                </c:pt>
                <c:pt idx="245">
                  <c:v>824.26691261574081</c:v>
                </c:pt>
                <c:pt idx="246">
                  <c:v>831.00935416666698</c:v>
                </c:pt>
                <c:pt idx="247">
                  <c:v>837.77925983796308</c:v>
                </c:pt>
                <c:pt idx="248">
                  <c:v>844.57662962962956</c:v>
                </c:pt>
                <c:pt idx="249">
                  <c:v>851.40146354166677</c:v>
                </c:pt>
                <c:pt idx="250">
                  <c:v>858.25376157407402</c:v>
                </c:pt>
                <c:pt idx="251">
                  <c:v>865.1335237268521</c:v>
                </c:pt>
                <c:pt idx="252">
                  <c:v>872.04075</c:v>
                </c:pt>
                <c:pt idx="253">
                  <c:v>878.97544039351862</c:v>
                </c:pt>
                <c:pt idx="254">
                  <c:v>885.9375949074074</c:v>
                </c:pt>
                <c:pt idx="255">
                  <c:v>892.9272135416669</c:v>
                </c:pt>
                <c:pt idx="256">
                  <c:v>899.94429629629644</c:v>
                </c:pt>
                <c:pt idx="257">
                  <c:v>906.98884317129614</c:v>
                </c:pt>
                <c:pt idx="258">
                  <c:v>914.0608541666669</c:v>
                </c:pt>
                <c:pt idx="259">
                  <c:v>921.16032928240725</c:v>
                </c:pt>
                <c:pt idx="260">
                  <c:v>928.28726851851866</c:v>
                </c:pt>
                <c:pt idx="261">
                  <c:v>935.441671875</c:v>
                </c:pt>
                <c:pt idx="262">
                  <c:v>942.62353935185217</c:v>
                </c:pt>
                <c:pt idx="263">
                  <c:v>949.83287094907416</c:v>
                </c:pt>
                <c:pt idx="264">
                  <c:v>957.06966666666688</c:v>
                </c:pt>
                <c:pt idx="265">
                  <c:v>964.33392650462974</c:v>
                </c:pt>
                <c:pt idx="266">
                  <c:v>971.62565046296288</c:v>
                </c:pt>
                <c:pt idx="267">
                  <c:v>978.94483854166685</c:v>
                </c:pt>
                <c:pt idx="268">
                  <c:v>986.29149074074076</c:v>
                </c:pt>
                <c:pt idx="269">
                  <c:v>993.66560706018527</c:v>
                </c:pt>
                <c:pt idx="270">
                  <c:v>1001.0671875</c:v>
                </c:pt>
                <c:pt idx="271">
                  <c:v>1008.4962320601854</c:v>
                </c:pt>
                <c:pt idx="272">
                  <c:v>1015.9527407407408</c:v>
                </c:pt>
                <c:pt idx="273">
                  <c:v>1023.436713541667</c:v>
                </c:pt>
                <c:pt idx="274">
                  <c:v>1030.9481504629632</c:v>
                </c:pt>
                <c:pt idx="275">
                  <c:v>1038.4870515046296</c:v>
                </c:pt>
                <c:pt idx="276">
                  <c:v>1046.0534166666669</c:v>
                </c:pt>
                <c:pt idx="277">
                  <c:v>1053.6472459490742</c:v>
                </c:pt>
                <c:pt idx="278">
                  <c:v>1061.268539351852</c:v>
                </c:pt>
                <c:pt idx="279">
                  <c:v>1068.9172968749999</c:v>
                </c:pt>
                <c:pt idx="280">
                  <c:v>1076.5935185185187</c:v>
                </c:pt>
                <c:pt idx="281">
                  <c:v>1084.2972042824076</c:v>
                </c:pt>
                <c:pt idx="282">
                  <c:v>1092.0283541666668</c:v>
                </c:pt>
                <c:pt idx="283">
                  <c:v>1099.7869681712964</c:v>
                </c:pt>
                <c:pt idx="284">
                  <c:v>1107.5730462962961</c:v>
                </c:pt>
                <c:pt idx="285">
                  <c:v>1115.3865885416669</c:v>
                </c:pt>
                <c:pt idx="286">
                  <c:v>1123.2275949074074</c:v>
                </c:pt>
                <c:pt idx="287">
                  <c:v>1131.0960653935188</c:v>
                </c:pt>
                <c:pt idx="288">
                  <c:v>1138.992</c:v>
                </c:pt>
                <c:pt idx="289">
                  <c:v>1146.9153987268521</c:v>
                </c:pt>
                <c:pt idx="290">
                  <c:v>1154.8662615740741</c:v>
                </c:pt>
                <c:pt idx="291">
                  <c:v>1162.844588541667</c:v>
                </c:pt>
                <c:pt idx="292">
                  <c:v>1170.8503796296297</c:v>
                </c:pt>
                <c:pt idx="293">
                  <c:v>1178.883634837963</c:v>
                </c:pt>
                <c:pt idx="294">
                  <c:v>1186.9443541666669</c:v>
                </c:pt>
                <c:pt idx="295">
                  <c:v>1195.0325376157407</c:v>
                </c:pt>
                <c:pt idx="296">
                  <c:v>1203.1481851851854</c:v>
                </c:pt>
                <c:pt idx="297">
                  <c:v>1211.2912968749999</c:v>
                </c:pt>
                <c:pt idx="298">
                  <c:v>1219.4618726851854</c:v>
                </c:pt>
                <c:pt idx="299">
                  <c:v>1227.659912615741</c:v>
                </c:pt>
                <c:pt idx="300">
                  <c:v>1235.885416666667</c:v>
                </c:pt>
                <c:pt idx="301">
                  <c:v>1244.138384837963</c:v>
                </c:pt>
                <c:pt idx="302">
                  <c:v>1252.4188171296296</c:v>
                </c:pt>
                <c:pt idx="303">
                  <c:v>1260.7267135416669</c:v>
                </c:pt>
                <c:pt idx="304">
                  <c:v>1269.062074074074</c:v>
                </c:pt>
                <c:pt idx="305">
                  <c:v>1277.4248987268522</c:v>
                </c:pt>
                <c:pt idx="306">
                  <c:v>1285.8151875000001</c:v>
                </c:pt>
                <c:pt idx="307">
                  <c:v>1294.2329403935187</c:v>
                </c:pt>
                <c:pt idx="308">
                  <c:v>1302.6781574074075</c:v>
                </c:pt>
                <c:pt idx="309">
                  <c:v>1311.1508385416671</c:v>
                </c:pt>
                <c:pt idx="310">
                  <c:v>1319.6509837962963</c:v>
                </c:pt>
                <c:pt idx="311">
                  <c:v>1328.1785931712961</c:v>
                </c:pt>
                <c:pt idx="312">
                  <c:v>1336.733666666667</c:v>
                </c:pt>
                <c:pt idx="313">
                  <c:v>1345.3162042824074</c:v>
                </c:pt>
                <c:pt idx="314">
                  <c:v>1353.9262060185188</c:v>
                </c:pt>
                <c:pt idx="315">
                  <c:v>1362.563671875</c:v>
                </c:pt>
                <c:pt idx="316">
                  <c:v>1371.2286018518521</c:v>
                </c:pt>
                <c:pt idx="317">
                  <c:v>1379.920995949074</c:v>
                </c:pt>
                <c:pt idx="318">
                  <c:v>1388.6408541666669</c:v>
                </c:pt>
                <c:pt idx="319">
                  <c:v>1397.3881765046297</c:v>
                </c:pt>
                <c:pt idx="320">
                  <c:v>1406.1629629629629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723-4169-A859-BC0224C0A49E}"/>
            </c:ext>
          </c:extLst>
        </c:ser>
        <c:ser>
          <c:idx val="1"/>
          <c:order val="1"/>
          <c:tx>
            <c:v>Fw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Sheet1!$I$2:$I$322</c:f>
              <c:numCache>
                <c:formatCode>General</c:formatCode>
                <c:ptCount val="3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</c:numCache>
            </c:numRef>
          </c:xVal>
          <c:yVal>
            <c:numRef>
              <c:f>Sheet1!$L$2:$L$322</c:f>
              <c:numCache>
                <c:formatCode>General</c:formatCode>
                <c:ptCount val="321"/>
                <c:pt idx="0">
                  <c:v>37.650779999999997</c:v>
                </c:pt>
                <c:pt idx="1">
                  <c:v>37.650779999999997</c:v>
                </c:pt>
                <c:pt idx="2">
                  <c:v>37.650779999999997</c:v>
                </c:pt>
                <c:pt idx="3">
                  <c:v>37.650779999999997</c:v>
                </c:pt>
                <c:pt idx="4">
                  <c:v>37.650779999999997</c:v>
                </c:pt>
                <c:pt idx="5">
                  <c:v>37.650779999999997</c:v>
                </c:pt>
                <c:pt idx="6">
                  <c:v>37.650779999999997</c:v>
                </c:pt>
                <c:pt idx="7">
                  <c:v>37.650779999999997</c:v>
                </c:pt>
                <c:pt idx="8">
                  <c:v>37.650779999999997</c:v>
                </c:pt>
                <c:pt idx="9">
                  <c:v>37.650779999999997</c:v>
                </c:pt>
                <c:pt idx="10">
                  <c:v>37.650779999999997</c:v>
                </c:pt>
                <c:pt idx="11">
                  <c:v>37.650779999999997</c:v>
                </c:pt>
                <c:pt idx="12">
                  <c:v>37.650779999999997</c:v>
                </c:pt>
                <c:pt idx="13">
                  <c:v>37.650779999999997</c:v>
                </c:pt>
                <c:pt idx="14">
                  <c:v>37.650779999999997</c:v>
                </c:pt>
                <c:pt idx="15">
                  <c:v>37.650779999999997</c:v>
                </c:pt>
                <c:pt idx="16">
                  <c:v>37.650779999999997</c:v>
                </c:pt>
                <c:pt idx="17">
                  <c:v>37.650779999999997</c:v>
                </c:pt>
                <c:pt idx="18">
                  <c:v>37.650779999999997</c:v>
                </c:pt>
                <c:pt idx="19">
                  <c:v>37.650779999999997</c:v>
                </c:pt>
                <c:pt idx="20">
                  <c:v>37.650779999999997</c:v>
                </c:pt>
                <c:pt idx="21">
                  <c:v>37.650779999999997</c:v>
                </c:pt>
                <c:pt idx="22">
                  <c:v>37.650779999999997</c:v>
                </c:pt>
                <c:pt idx="23">
                  <c:v>37.650779999999997</c:v>
                </c:pt>
                <c:pt idx="24">
                  <c:v>37.650779999999997</c:v>
                </c:pt>
                <c:pt idx="25">
                  <c:v>37.650779999999997</c:v>
                </c:pt>
                <c:pt idx="26">
                  <c:v>37.650779999999997</c:v>
                </c:pt>
                <c:pt idx="27">
                  <c:v>37.650779999999997</c:v>
                </c:pt>
                <c:pt idx="28">
                  <c:v>37.650779999999997</c:v>
                </c:pt>
                <c:pt idx="29">
                  <c:v>37.650779999999997</c:v>
                </c:pt>
                <c:pt idx="30">
                  <c:v>37.650779999999997</c:v>
                </c:pt>
                <c:pt idx="31">
                  <c:v>37.650779999999997</c:v>
                </c:pt>
                <c:pt idx="32">
                  <c:v>37.650779999999997</c:v>
                </c:pt>
                <c:pt idx="33">
                  <c:v>37.650779999999997</c:v>
                </c:pt>
                <c:pt idx="34">
                  <c:v>37.650779999999997</c:v>
                </c:pt>
                <c:pt idx="35">
                  <c:v>37.650779999999997</c:v>
                </c:pt>
                <c:pt idx="36">
                  <c:v>37.650779999999997</c:v>
                </c:pt>
                <c:pt idx="37">
                  <c:v>37.650779999999997</c:v>
                </c:pt>
                <c:pt idx="38">
                  <c:v>37.650779999999997</c:v>
                </c:pt>
                <c:pt idx="39">
                  <c:v>37.650779999999997</c:v>
                </c:pt>
                <c:pt idx="40">
                  <c:v>37.650779999999997</c:v>
                </c:pt>
                <c:pt idx="41">
                  <c:v>37.650779999999997</c:v>
                </c:pt>
                <c:pt idx="42">
                  <c:v>37.650779999999997</c:v>
                </c:pt>
                <c:pt idx="43">
                  <c:v>37.650779999999997</c:v>
                </c:pt>
                <c:pt idx="44">
                  <c:v>37.650779999999997</c:v>
                </c:pt>
                <c:pt idx="45">
                  <c:v>37.650779999999997</c:v>
                </c:pt>
                <c:pt idx="46">
                  <c:v>37.650779999999997</c:v>
                </c:pt>
                <c:pt idx="47">
                  <c:v>37.650779999999997</c:v>
                </c:pt>
                <c:pt idx="48">
                  <c:v>37.650779999999997</c:v>
                </c:pt>
                <c:pt idx="49">
                  <c:v>37.650779999999997</c:v>
                </c:pt>
                <c:pt idx="50">
                  <c:v>37.650779999999997</c:v>
                </c:pt>
                <c:pt idx="51">
                  <c:v>37.650779999999997</c:v>
                </c:pt>
                <c:pt idx="52">
                  <c:v>37.650779999999997</c:v>
                </c:pt>
                <c:pt idx="53">
                  <c:v>37.650779999999997</c:v>
                </c:pt>
                <c:pt idx="54">
                  <c:v>37.650779999999997</c:v>
                </c:pt>
                <c:pt idx="55">
                  <c:v>37.650779999999997</c:v>
                </c:pt>
                <c:pt idx="56">
                  <c:v>37.650779999999997</c:v>
                </c:pt>
                <c:pt idx="57">
                  <c:v>37.650779999999997</c:v>
                </c:pt>
                <c:pt idx="58">
                  <c:v>37.650779999999997</c:v>
                </c:pt>
                <c:pt idx="59">
                  <c:v>37.650779999999997</c:v>
                </c:pt>
                <c:pt idx="60">
                  <c:v>37.650779999999997</c:v>
                </c:pt>
                <c:pt idx="61">
                  <c:v>37.650779999999997</c:v>
                </c:pt>
                <c:pt idx="62">
                  <c:v>37.650779999999997</c:v>
                </c:pt>
                <c:pt idx="63">
                  <c:v>37.650779999999997</c:v>
                </c:pt>
                <c:pt idx="64">
                  <c:v>37.650779999999997</c:v>
                </c:pt>
                <c:pt idx="65">
                  <c:v>37.650779999999997</c:v>
                </c:pt>
                <c:pt idx="66">
                  <c:v>37.650779999999997</c:v>
                </c:pt>
                <c:pt idx="67">
                  <c:v>37.650779999999997</c:v>
                </c:pt>
                <c:pt idx="68">
                  <c:v>37.650779999999997</c:v>
                </c:pt>
                <c:pt idx="69">
                  <c:v>37.650779999999997</c:v>
                </c:pt>
                <c:pt idx="70">
                  <c:v>37.650779999999997</c:v>
                </c:pt>
                <c:pt idx="71">
                  <c:v>37.650779999999997</c:v>
                </c:pt>
                <c:pt idx="72">
                  <c:v>37.650779999999997</c:v>
                </c:pt>
                <c:pt idx="73">
                  <c:v>37.650779999999997</c:v>
                </c:pt>
                <c:pt idx="74">
                  <c:v>37.650779999999997</c:v>
                </c:pt>
                <c:pt idx="75">
                  <c:v>37.650779999999997</c:v>
                </c:pt>
                <c:pt idx="76">
                  <c:v>37.650779999999997</c:v>
                </c:pt>
                <c:pt idx="77">
                  <c:v>37.650779999999997</c:v>
                </c:pt>
                <c:pt idx="78">
                  <c:v>37.650779999999997</c:v>
                </c:pt>
                <c:pt idx="79">
                  <c:v>37.650779999999997</c:v>
                </c:pt>
                <c:pt idx="80">
                  <c:v>37.650779999999997</c:v>
                </c:pt>
                <c:pt idx="81">
                  <c:v>37.650779999999997</c:v>
                </c:pt>
                <c:pt idx="82">
                  <c:v>37.650779999999997</c:v>
                </c:pt>
                <c:pt idx="83">
                  <c:v>37.650779999999997</c:v>
                </c:pt>
                <c:pt idx="84">
                  <c:v>37.650779999999997</c:v>
                </c:pt>
                <c:pt idx="85">
                  <c:v>37.650779999999997</c:v>
                </c:pt>
                <c:pt idx="86">
                  <c:v>37.650779999999997</c:v>
                </c:pt>
                <c:pt idx="87">
                  <c:v>37.650779999999997</c:v>
                </c:pt>
                <c:pt idx="88">
                  <c:v>37.650779999999997</c:v>
                </c:pt>
                <c:pt idx="89">
                  <c:v>37.650779999999997</c:v>
                </c:pt>
                <c:pt idx="90">
                  <c:v>37.650779999999997</c:v>
                </c:pt>
                <c:pt idx="91">
                  <c:v>37.650779999999997</c:v>
                </c:pt>
                <c:pt idx="92">
                  <c:v>37.650779999999997</c:v>
                </c:pt>
                <c:pt idx="93">
                  <c:v>37.650779999999997</c:v>
                </c:pt>
                <c:pt idx="94">
                  <c:v>37.650779999999997</c:v>
                </c:pt>
                <c:pt idx="95">
                  <c:v>37.650779999999997</c:v>
                </c:pt>
                <c:pt idx="96">
                  <c:v>37.650779999999997</c:v>
                </c:pt>
                <c:pt idx="97">
                  <c:v>37.650779999999997</c:v>
                </c:pt>
                <c:pt idx="98">
                  <c:v>37.650779999999997</c:v>
                </c:pt>
                <c:pt idx="99">
                  <c:v>37.650779999999997</c:v>
                </c:pt>
                <c:pt idx="100">
                  <c:v>37.650779999999997</c:v>
                </c:pt>
                <c:pt idx="101">
                  <c:v>37.650779999999997</c:v>
                </c:pt>
                <c:pt idx="102">
                  <c:v>37.650779999999997</c:v>
                </c:pt>
                <c:pt idx="103">
                  <c:v>37.650779999999997</c:v>
                </c:pt>
                <c:pt idx="104">
                  <c:v>37.650779999999997</c:v>
                </c:pt>
                <c:pt idx="105">
                  <c:v>37.650779999999997</c:v>
                </c:pt>
                <c:pt idx="106">
                  <c:v>37.650779999999997</c:v>
                </c:pt>
                <c:pt idx="107">
                  <c:v>37.650779999999997</c:v>
                </c:pt>
                <c:pt idx="108">
                  <c:v>37.650779999999997</c:v>
                </c:pt>
                <c:pt idx="109">
                  <c:v>37.650779999999997</c:v>
                </c:pt>
                <c:pt idx="110">
                  <c:v>37.650779999999997</c:v>
                </c:pt>
                <c:pt idx="111">
                  <c:v>37.650779999999997</c:v>
                </c:pt>
                <c:pt idx="112">
                  <c:v>37.650779999999997</c:v>
                </c:pt>
                <c:pt idx="113">
                  <c:v>37.650779999999997</c:v>
                </c:pt>
                <c:pt idx="114">
                  <c:v>37.650779999999997</c:v>
                </c:pt>
                <c:pt idx="115">
                  <c:v>37.650779999999997</c:v>
                </c:pt>
                <c:pt idx="116">
                  <c:v>37.650779999999997</c:v>
                </c:pt>
                <c:pt idx="117">
                  <c:v>37.650779999999997</c:v>
                </c:pt>
                <c:pt idx="118">
                  <c:v>37.650779999999997</c:v>
                </c:pt>
                <c:pt idx="119">
                  <c:v>37.650779999999997</c:v>
                </c:pt>
                <c:pt idx="120">
                  <c:v>37.650779999999997</c:v>
                </c:pt>
                <c:pt idx="121">
                  <c:v>37.650779999999997</c:v>
                </c:pt>
                <c:pt idx="122">
                  <c:v>37.650779999999997</c:v>
                </c:pt>
                <c:pt idx="123">
                  <c:v>37.650779999999997</c:v>
                </c:pt>
                <c:pt idx="124">
                  <c:v>37.650779999999997</c:v>
                </c:pt>
                <c:pt idx="125">
                  <c:v>37.650779999999997</c:v>
                </c:pt>
                <c:pt idx="126">
                  <c:v>37.650779999999997</c:v>
                </c:pt>
                <c:pt idx="127">
                  <c:v>37.650779999999997</c:v>
                </c:pt>
                <c:pt idx="128">
                  <c:v>37.650779999999997</c:v>
                </c:pt>
                <c:pt idx="129">
                  <c:v>37.650779999999997</c:v>
                </c:pt>
                <c:pt idx="130">
                  <c:v>37.650779999999997</c:v>
                </c:pt>
                <c:pt idx="131">
                  <c:v>37.650779999999997</c:v>
                </c:pt>
                <c:pt idx="132">
                  <c:v>37.650779999999997</c:v>
                </c:pt>
                <c:pt idx="133">
                  <c:v>37.650779999999997</c:v>
                </c:pt>
                <c:pt idx="134">
                  <c:v>37.650779999999997</c:v>
                </c:pt>
                <c:pt idx="135">
                  <c:v>37.650779999999997</c:v>
                </c:pt>
                <c:pt idx="136">
                  <c:v>37.650779999999997</c:v>
                </c:pt>
                <c:pt idx="137">
                  <c:v>37.650779999999997</c:v>
                </c:pt>
                <c:pt idx="138">
                  <c:v>37.650779999999997</c:v>
                </c:pt>
                <c:pt idx="139">
                  <c:v>37.650779999999997</c:v>
                </c:pt>
                <c:pt idx="140">
                  <c:v>37.650779999999997</c:v>
                </c:pt>
                <c:pt idx="141">
                  <c:v>37.650779999999997</c:v>
                </c:pt>
                <c:pt idx="142">
                  <c:v>37.650779999999997</c:v>
                </c:pt>
                <c:pt idx="143">
                  <c:v>37.650779999999997</c:v>
                </c:pt>
                <c:pt idx="144">
                  <c:v>37.650779999999997</c:v>
                </c:pt>
                <c:pt idx="145">
                  <c:v>37.650779999999997</c:v>
                </c:pt>
                <c:pt idx="146">
                  <c:v>37.650779999999997</c:v>
                </c:pt>
                <c:pt idx="147">
                  <c:v>37.650779999999997</c:v>
                </c:pt>
                <c:pt idx="148">
                  <c:v>37.650779999999997</c:v>
                </c:pt>
                <c:pt idx="149">
                  <c:v>37.650779999999997</c:v>
                </c:pt>
                <c:pt idx="150">
                  <c:v>37.650779999999997</c:v>
                </c:pt>
                <c:pt idx="151">
                  <c:v>37.650779999999997</c:v>
                </c:pt>
                <c:pt idx="152">
                  <c:v>37.650779999999997</c:v>
                </c:pt>
                <c:pt idx="153">
                  <c:v>37.650779999999997</c:v>
                </c:pt>
                <c:pt idx="154">
                  <c:v>37.650779999999997</c:v>
                </c:pt>
                <c:pt idx="155">
                  <c:v>37.650779999999997</c:v>
                </c:pt>
                <c:pt idx="156">
                  <c:v>37.650779999999997</c:v>
                </c:pt>
                <c:pt idx="157">
                  <c:v>37.650779999999997</c:v>
                </c:pt>
                <c:pt idx="158">
                  <c:v>37.650779999999997</c:v>
                </c:pt>
                <c:pt idx="159">
                  <c:v>37.650779999999997</c:v>
                </c:pt>
                <c:pt idx="160">
                  <c:v>37.650779999999997</c:v>
                </c:pt>
                <c:pt idx="161">
                  <c:v>37.650779999999997</c:v>
                </c:pt>
                <c:pt idx="162">
                  <c:v>37.650779999999997</c:v>
                </c:pt>
                <c:pt idx="163">
                  <c:v>37.650779999999997</c:v>
                </c:pt>
                <c:pt idx="164">
                  <c:v>37.650779999999997</c:v>
                </c:pt>
                <c:pt idx="165">
                  <c:v>37.650779999999997</c:v>
                </c:pt>
                <c:pt idx="166">
                  <c:v>37.650779999999997</c:v>
                </c:pt>
                <c:pt idx="167">
                  <c:v>37.650779999999997</c:v>
                </c:pt>
                <c:pt idx="168">
                  <c:v>37.650779999999997</c:v>
                </c:pt>
                <c:pt idx="169">
                  <c:v>37.650779999999997</c:v>
                </c:pt>
                <c:pt idx="170">
                  <c:v>37.650779999999997</c:v>
                </c:pt>
                <c:pt idx="171">
                  <c:v>37.650779999999997</c:v>
                </c:pt>
                <c:pt idx="172">
                  <c:v>37.650779999999997</c:v>
                </c:pt>
                <c:pt idx="173">
                  <c:v>37.650779999999997</c:v>
                </c:pt>
                <c:pt idx="174">
                  <c:v>37.650779999999997</c:v>
                </c:pt>
                <c:pt idx="175">
                  <c:v>37.650779999999997</c:v>
                </c:pt>
                <c:pt idx="176">
                  <c:v>37.650779999999997</c:v>
                </c:pt>
                <c:pt idx="177">
                  <c:v>37.650779999999997</c:v>
                </c:pt>
                <c:pt idx="178">
                  <c:v>37.650779999999997</c:v>
                </c:pt>
                <c:pt idx="179">
                  <c:v>37.650779999999997</c:v>
                </c:pt>
                <c:pt idx="180">
                  <c:v>37.650779999999997</c:v>
                </c:pt>
                <c:pt idx="181">
                  <c:v>37.650779999999997</c:v>
                </c:pt>
                <c:pt idx="182">
                  <c:v>37.650779999999997</c:v>
                </c:pt>
                <c:pt idx="183">
                  <c:v>37.650779999999997</c:v>
                </c:pt>
                <c:pt idx="184">
                  <c:v>37.650779999999997</c:v>
                </c:pt>
                <c:pt idx="185">
                  <c:v>37.650779999999997</c:v>
                </c:pt>
                <c:pt idx="186">
                  <c:v>37.650779999999997</c:v>
                </c:pt>
                <c:pt idx="187">
                  <c:v>37.650779999999997</c:v>
                </c:pt>
                <c:pt idx="188">
                  <c:v>37.650779999999997</c:v>
                </c:pt>
                <c:pt idx="189">
                  <c:v>37.650779999999997</c:v>
                </c:pt>
                <c:pt idx="190">
                  <c:v>37.650779999999997</c:v>
                </c:pt>
                <c:pt idx="191">
                  <c:v>37.650779999999997</c:v>
                </c:pt>
                <c:pt idx="192">
                  <c:v>37.650779999999997</c:v>
                </c:pt>
                <c:pt idx="193">
                  <c:v>37.650779999999997</c:v>
                </c:pt>
                <c:pt idx="194">
                  <c:v>37.650779999999997</c:v>
                </c:pt>
                <c:pt idx="195">
                  <c:v>37.650779999999997</c:v>
                </c:pt>
                <c:pt idx="196">
                  <c:v>37.650779999999997</c:v>
                </c:pt>
                <c:pt idx="197">
                  <c:v>37.650779999999997</c:v>
                </c:pt>
                <c:pt idx="198">
                  <c:v>37.650779999999997</c:v>
                </c:pt>
                <c:pt idx="199">
                  <c:v>37.650779999999997</c:v>
                </c:pt>
                <c:pt idx="200">
                  <c:v>37.650779999999997</c:v>
                </c:pt>
                <c:pt idx="201">
                  <c:v>37.650779999999997</c:v>
                </c:pt>
                <c:pt idx="202">
                  <c:v>37.650779999999997</c:v>
                </c:pt>
                <c:pt idx="203">
                  <c:v>37.650779999999997</c:v>
                </c:pt>
                <c:pt idx="204">
                  <c:v>37.650779999999997</c:v>
                </c:pt>
                <c:pt idx="205">
                  <c:v>37.650779999999997</c:v>
                </c:pt>
                <c:pt idx="206">
                  <c:v>37.650779999999997</c:v>
                </c:pt>
                <c:pt idx="207">
                  <c:v>37.650779999999997</c:v>
                </c:pt>
                <c:pt idx="208">
                  <c:v>37.650779999999997</c:v>
                </c:pt>
                <c:pt idx="209">
                  <c:v>37.650779999999997</c:v>
                </c:pt>
                <c:pt idx="210">
                  <c:v>37.650779999999997</c:v>
                </c:pt>
                <c:pt idx="211">
                  <c:v>37.650779999999997</c:v>
                </c:pt>
                <c:pt idx="212">
                  <c:v>37.650779999999997</c:v>
                </c:pt>
                <c:pt idx="213">
                  <c:v>37.650779999999997</c:v>
                </c:pt>
                <c:pt idx="214">
                  <c:v>37.650779999999997</c:v>
                </c:pt>
                <c:pt idx="215">
                  <c:v>37.650779999999997</c:v>
                </c:pt>
                <c:pt idx="216">
                  <c:v>37.650779999999997</c:v>
                </c:pt>
                <c:pt idx="217">
                  <c:v>37.650779999999997</c:v>
                </c:pt>
                <c:pt idx="218">
                  <c:v>37.650779999999997</c:v>
                </c:pt>
                <c:pt idx="219">
                  <c:v>37.650779999999997</c:v>
                </c:pt>
                <c:pt idx="220">
                  <c:v>37.650779999999997</c:v>
                </c:pt>
                <c:pt idx="221">
                  <c:v>37.650779999999997</c:v>
                </c:pt>
                <c:pt idx="222">
                  <c:v>37.650779999999997</c:v>
                </c:pt>
                <c:pt idx="223">
                  <c:v>37.650779999999997</c:v>
                </c:pt>
                <c:pt idx="224">
                  <c:v>37.650779999999997</c:v>
                </c:pt>
                <c:pt idx="225">
                  <c:v>37.650779999999997</c:v>
                </c:pt>
                <c:pt idx="226">
                  <c:v>37.650779999999997</c:v>
                </c:pt>
                <c:pt idx="227">
                  <c:v>37.650779999999997</c:v>
                </c:pt>
                <c:pt idx="228">
                  <c:v>37.650779999999997</c:v>
                </c:pt>
                <c:pt idx="229">
                  <c:v>37.650779999999997</c:v>
                </c:pt>
                <c:pt idx="230">
                  <c:v>37.650779999999997</c:v>
                </c:pt>
                <c:pt idx="231">
                  <c:v>37.650779999999997</c:v>
                </c:pt>
                <c:pt idx="232">
                  <c:v>37.650779999999997</c:v>
                </c:pt>
                <c:pt idx="233">
                  <c:v>37.650779999999997</c:v>
                </c:pt>
                <c:pt idx="234">
                  <c:v>37.650779999999997</c:v>
                </c:pt>
                <c:pt idx="235">
                  <c:v>37.650779999999997</c:v>
                </c:pt>
                <c:pt idx="236">
                  <c:v>37.650779999999997</c:v>
                </c:pt>
                <c:pt idx="237">
                  <c:v>37.650779999999997</c:v>
                </c:pt>
                <c:pt idx="238">
                  <c:v>37.650779999999997</c:v>
                </c:pt>
                <c:pt idx="239">
                  <c:v>37.650779999999997</c:v>
                </c:pt>
                <c:pt idx="240">
                  <c:v>37.650779999999997</c:v>
                </c:pt>
                <c:pt idx="241">
                  <c:v>37.650779999999997</c:v>
                </c:pt>
                <c:pt idx="242">
                  <c:v>37.650779999999997</c:v>
                </c:pt>
                <c:pt idx="243">
                  <c:v>37.650779999999997</c:v>
                </c:pt>
                <c:pt idx="244">
                  <c:v>37.650779999999997</c:v>
                </c:pt>
                <c:pt idx="245">
                  <c:v>37.650779999999997</c:v>
                </c:pt>
                <c:pt idx="246">
                  <c:v>37.650779999999997</c:v>
                </c:pt>
                <c:pt idx="247">
                  <c:v>37.650779999999997</c:v>
                </c:pt>
                <c:pt idx="248">
                  <c:v>37.650779999999997</c:v>
                </c:pt>
                <c:pt idx="249">
                  <c:v>37.650779999999997</c:v>
                </c:pt>
                <c:pt idx="250">
                  <c:v>37.650779999999997</c:v>
                </c:pt>
                <c:pt idx="251">
                  <c:v>37.650779999999997</c:v>
                </c:pt>
                <c:pt idx="252">
                  <c:v>37.650779999999997</c:v>
                </c:pt>
                <c:pt idx="253">
                  <c:v>37.650779999999997</c:v>
                </c:pt>
                <c:pt idx="254">
                  <c:v>37.650779999999997</c:v>
                </c:pt>
                <c:pt idx="255">
                  <c:v>37.650779999999997</c:v>
                </c:pt>
                <c:pt idx="256">
                  <c:v>37.650779999999997</c:v>
                </c:pt>
                <c:pt idx="257">
                  <c:v>37.650779999999997</c:v>
                </c:pt>
                <c:pt idx="258">
                  <c:v>37.650779999999997</c:v>
                </c:pt>
                <c:pt idx="259">
                  <c:v>37.650779999999997</c:v>
                </c:pt>
                <c:pt idx="260">
                  <c:v>37.650779999999997</c:v>
                </c:pt>
                <c:pt idx="261">
                  <c:v>37.650779999999997</c:v>
                </c:pt>
                <c:pt idx="262">
                  <c:v>37.650779999999997</c:v>
                </c:pt>
                <c:pt idx="263">
                  <c:v>37.650779999999997</c:v>
                </c:pt>
                <c:pt idx="264">
                  <c:v>37.650779999999997</c:v>
                </c:pt>
                <c:pt idx="265">
                  <c:v>37.650779999999997</c:v>
                </c:pt>
                <c:pt idx="266">
                  <c:v>37.650779999999997</c:v>
                </c:pt>
                <c:pt idx="267">
                  <c:v>37.650779999999997</c:v>
                </c:pt>
                <c:pt idx="268">
                  <c:v>37.650779999999997</c:v>
                </c:pt>
                <c:pt idx="269">
                  <c:v>37.650779999999997</c:v>
                </c:pt>
                <c:pt idx="270">
                  <c:v>37.650779999999997</c:v>
                </c:pt>
                <c:pt idx="271">
                  <c:v>37.650779999999997</c:v>
                </c:pt>
                <c:pt idx="272">
                  <c:v>37.650779999999997</c:v>
                </c:pt>
                <c:pt idx="273">
                  <c:v>37.650779999999997</c:v>
                </c:pt>
                <c:pt idx="274">
                  <c:v>37.650779999999997</c:v>
                </c:pt>
                <c:pt idx="275">
                  <c:v>37.650779999999997</c:v>
                </c:pt>
                <c:pt idx="276">
                  <c:v>37.650779999999997</c:v>
                </c:pt>
                <c:pt idx="277">
                  <c:v>37.650779999999997</c:v>
                </c:pt>
                <c:pt idx="278">
                  <c:v>37.650779999999997</c:v>
                </c:pt>
                <c:pt idx="279">
                  <c:v>37.650779999999997</c:v>
                </c:pt>
                <c:pt idx="280">
                  <c:v>37.650779999999997</c:v>
                </c:pt>
                <c:pt idx="281">
                  <c:v>37.650779999999997</c:v>
                </c:pt>
                <c:pt idx="282">
                  <c:v>37.650779999999997</c:v>
                </c:pt>
                <c:pt idx="283">
                  <c:v>37.650779999999997</c:v>
                </c:pt>
                <c:pt idx="284">
                  <c:v>37.650779999999997</c:v>
                </c:pt>
                <c:pt idx="285">
                  <c:v>37.650779999999997</c:v>
                </c:pt>
                <c:pt idx="286">
                  <c:v>37.650779999999997</c:v>
                </c:pt>
                <c:pt idx="287">
                  <c:v>37.650779999999997</c:v>
                </c:pt>
                <c:pt idx="288">
                  <c:v>37.650779999999997</c:v>
                </c:pt>
                <c:pt idx="289">
                  <c:v>37.650779999999997</c:v>
                </c:pt>
                <c:pt idx="290">
                  <c:v>37.650779999999997</c:v>
                </c:pt>
                <c:pt idx="291">
                  <c:v>37.650779999999997</c:v>
                </c:pt>
                <c:pt idx="292">
                  <c:v>37.650779999999997</c:v>
                </c:pt>
                <c:pt idx="293">
                  <c:v>37.650779999999997</c:v>
                </c:pt>
                <c:pt idx="294">
                  <c:v>37.650779999999997</c:v>
                </c:pt>
                <c:pt idx="295">
                  <c:v>37.650779999999997</c:v>
                </c:pt>
                <c:pt idx="296">
                  <c:v>37.650779999999997</c:v>
                </c:pt>
                <c:pt idx="297">
                  <c:v>37.650779999999997</c:v>
                </c:pt>
                <c:pt idx="298">
                  <c:v>37.650779999999997</c:v>
                </c:pt>
                <c:pt idx="299">
                  <c:v>37.650779999999997</c:v>
                </c:pt>
                <c:pt idx="300">
                  <c:v>37.650779999999997</c:v>
                </c:pt>
                <c:pt idx="301">
                  <c:v>37.650779999999997</c:v>
                </c:pt>
                <c:pt idx="302">
                  <c:v>37.650779999999997</c:v>
                </c:pt>
                <c:pt idx="303">
                  <c:v>37.650779999999997</c:v>
                </c:pt>
                <c:pt idx="304">
                  <c:v>37.650779999999997</c:v>
                </c:pt>
                <c:pt idx="305">
                  <c:v>37.650779999999997</c:v>
                </c:pt>
                <c:pt idx="306">
                  <c:v>37.650779999999997</c:v>
                </c:pt>
                <c:pt idx="307">
                  <c:v>37.650779999999997</c:v>
                </c:pt>
                <c:pt idx="308">
                  <c:v>37.650779999999997</c:v>
                </c:pt>
                <c:pt idx="309">
                  <c:v>37.650779999999997</c:v>
                </c:pt>
                <c:pt idx="310">
                  <c:v>37.650779999999997</c:v>
                </c:pt>
                <c:pt idx="311">
                  <c:v>37.650779999999997</c:v>
                </c:pt>
                <c:pt idx="312">
                  <c:v>37.650779999999997</c:v>
                </c:pt>
                <c:pt idx="313">
                  <c:v>37.650779999999997</c:v>
                </c:pt>
                <c:pt idx="314">
                  <c:v>37.650779999999997</c:v>
                </c:pt>
                <c:pt idx="315">
                  <c:v>37.650779999999997</c:v>
                </c:pt>
                <c:pt idx="316">
                  <c:v>37.650779999999997</c:v>
                </c:pt>
                <c:pt idx="317">
                  <c:v>37.650779999999997</c:v>
                </c:pt>
                <c:pt idx="318">
                  <c:v>37.650779999999997</c:v>
                </c:pt>
                <c:pt idx="319">
                  <c:v>37.650779999999997</c:v>
                </c:pt>
                <c:pt idx="320">
                  <c:v>37.650779999999997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32-400A-AFB2-DB0F12A66040}"/>
            </c:ext>
          </c:extLst>
        </c:ser>
        <c:ser>
          <c:idx val="2"/>
          <c:order val="2"/>
          <c:tx>
            <c:v>Fp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Sheet1!$I$2:$I$322</c:f>
              <c:numCache>
                <c:formatCode>General</c:formatCode>
                <c:ptCount val="32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</c:numCache>
            </c:numRef>
          </c:xVal>
          <c:yVal>
            <c:numRef>
              <c:f>Sheet1!$M$2:$M$322</c:f>
              <c:numCache>
                <c:formatCode>General</c:formatCode>
                <c:ptCount val="321"/>
                <c:pt idx="0">
                  <c:v>224.82961095763682</c:v>
                </c:pt>
                <c:pt idx="1">
                  <c:v>224.82961095763682</c:v>
                </c:pt>
                <c:pt idx="2">
                  <c:v>224.82961095763682</c:v>
                </c:pt>
                <c:pt idx="3">
                  <c:v>224.82961095763682</c:v>
                </c:pt>
                <c:pt idx="4">
                  <c:v>224.82961095763682</c:v>
                </c:pt>
                <c:pt idx="5">
                  <c:v>224.82961095763682</c:v>
                </c:pt>
                <c:pt idx="6">
                  <c:v>224.82961095763682</c:v>
                </c:pt>
                <c:pt idx="7">
                  <c:v>224.82961095763682</c:v>
                </c:pt>
                <c:pt idx="8">
                  <c:v>224.82961095763682</c:v>
                </c:pt>
                <c:pt idx="9">
                  <c:v>224.82961095763682</c:v>
                </c:pt>
                <c:pt idx="10">
                  <c:v>224.82961095763682</c:v>
                </c:pt>
                <c:pt idx="11">
                  <c:v>224.82961095763682</c:v>
                </c:pt>
                <c:pt idx="12">
                  <c:v>224.82961095763682</c:v>
                </c:pt>
                <c:pt idx="13">
                  <c:v>224.82961095763682</c:v>
                </c:pt>
                <c:pt idx="14">
                  <c:v>224.82961095763682</c:v>
                </c:pt>
                <c:pt idx="15">
                  <c:v>224.82961095763682</c:v>
                </c:pt>
                <c:pt idx="16">
                  <c:v>224.82961095763682</c:v>
                </c:pt>
                <c:pt idx="17">
                  <c:v>224.82961095763682</c:v>
                </c:pt>
                <c:pt idx="18">
                  <c:v>224.82961095763682</c:v>
                </c:pt>
                <c:pt idx="19">
                  <c:v>224.82961095763682</c:v>
                </c:pt>
                <c:pt idx="20">
                  <c:v>224.82961095763682</c:v>
                </c:pt>
                <c:pt idx="21">
                  <c:v>224.82961095763682</c:v>
                </c:pt>
                <c:pt idx="22">
                  <c:v>224.82961095763682</c:v>
                </c:pt>
                <c:pt idx="23">
                  <c:v>224.82961095763682</c:v>
                </c:pt>
                <c:pt idx="24">
                  <c:v>224.82961095763682</c:v>
                </c:pt>
                <c:pt idx="25">
                  <c:v>224.82961095763682</c:v>
                </c:pt>
                <c:pt idx="26">
                  <c:v>224.82961095763682</c:v>
                </c:pt>
                <c:pt idx="27">
                  <c:v>224.82961095763682</c:v>
                </c:pt>
                <c:pt idx="28">
                  <c:v>224.82961095763682</c:v>
                </c:pt>
                <c:pt idx="29">
                  <c:v>224.82961095763682</c:v>
                </c:pt>
                <c:pt idx="30">
                  <c:v>224.82961095763682</c:v>
                </c:pt>
                <c:pt idx="31">
                  <c:v>224.82961095763682</c:v>
                </c:pt>
                <c:pt idx="32">
                  <c:v>224.82961095763682</c:v>
                </c:pt>
                <c:pt idx="33">
                  <c:v>224.82961095763682</c:v>
                </c:pt>
                <c:pt idx="34">
                  <c:v>224.82961095763682</c:v>
                </c:pt>
                <c:pt idx="35">
                  <c:v>224.82961095763682</c:v>
                </c:pt>
                <c:pt idx="36">
                  <c:v>224.82961095763682</c:v>
                </c:pt>
                <c:pt idx="37">
                  <c:v>224.82961095763682</c:v>
                </c:pt>
                <c:pt idx="38">
                  <c:v>224.82961095763682</c:v>
                </c:pt>
                <c:pt idx="39">
                  <c:v>224.82961095763682</c:v>
                </c:pt>
                <c:pt idx="40">
                  <c:v>224.82961095763682</c:v>
                </c:pt>
                <c:pt idx="41">
                  <c:v>224.82961095763682</c:v>
                </c:pt>
                <c:pt idx="42">
                  <c:v>224.82961095763682</c:v>
                </c:pt>
                <c:pt idx="43">
                  <c:v>224.82961095763682</c:v>
                </c:pt>
                <c:pt idx="44">
                  <c:v>224.82961095763682</c:v>
                </c:pt>
                <c:pt idx="45">
                  <c:v>224.82961095763682</c:v>
                </c:pt>
                <c:pt idx="46">
                  <c:v>224.82961095763682</c:v>
                </c:pt>
                <c:pt idx="47">
                  <c:v>224.82961095763682</c:v>
                </c:pt>
                <c:pt idx="48">
                  <c:v>224.82961095763682</c:v>
                </c:pt>
                <c:pt idx="49">
                  <c:v>224.82961095763682</c:v>
                </c:pt>
                <c:pt idx="50">
                  <c:v>224.82961095763682</c:v>
                </c:pt>
                <c:pt idx="51">
                  <c:v>224.82961095763682</c:v>
                </c:pt>
                <c:pt idx="52">
                  <c:v>224.82961095763682</c:v>
                </c:pt>
                <c:pt idx="53">
                  <c:v>224.82961095763682</c:v>
                </c:pt>
                <c:pt idx="54">
                  <c:v>224.82961095763682</c:v>
                </c:pt>
                <c:pt idx="55">
                  <c:v>224.82961095763682</c:v>
                </c:pt>
                <c:pt idx="56">
                  <c:v>224.82961095763682</c:v>
                </c:pt>
                <c:pt idx="57">
                  <c:v>224.82961095763682</c:v>
                </c:pt>
                <c:pt idx="58">
                  <c:v>224.82961095763682</c:v>
                </c:pt>
                <c:pt idx="59">
                  <c:v>224.82961095763682</c:v>
                </c:pt>
                <c:pt idx="60">
                  <c:v>224.82961095763682</c:v>
                </c:pt>
                <c:pt idx="61">
                  <c:v>224.82961095763682</c:v>
                </c:pt>
                <c:pt idx="62">
                  <c:v>224.82961095763682</c:v>
                </c:pt>
                <c:pt idx="63">
                  <c:v>224.82961095763682</c:v>
                </c:pt>
                <c:pt idx="64">
                  <c:v>224.82961095763682</c:v>
                </c:pt>
                <c:pt idx="65">
                  <c:v>224.82961095763682</c:v>
                </c:pt>
                <c:pt idx="66">
                  <c:v>224.82961095763682</c:v>
                </c:pt>
                <c:pt idx="67">
                  <c:v>224.82961095763682</c:v>
                </c:pt>
                <c:pt idx="68">
                  <c:v>224.82961095763682</c:v>
                </c:pt>
                <c:pt idx="69">
                  <c:v>224.82961095763682</c:v>
                </c:pt>
                <c:pt idx="70">
                  <c:v>224.82961095763682</c:v>
                </c:pt>
                <c:pt idx="71">
                  <c:v>224.82961095763682</c:v>
                </c:pt>
                <c:pt idx="72">
                  <c:v>224.82961095763682</c:v>
                </c:pt>
                <c:pt idx="73">
                  <c:v>224.82961095763682</c:v>
                </c:pt>
                <c:pt idx="74">
                  <c:v>224.82961095763682</c:v>
                </c:pt>
                <c:pt idx="75">
                  <c:v>224.82961095763682</c:v>
                </c:pt>
                <c:pt idx="76">
                  <c:v>224.82961095763682</c:v>
                </c:pt>
                <c:pt idx="77">
                  <c:v>224.82961095763682</c:v>
                </c:pt>
                <c:pt idx="78">
                  <c:v>224.82961095763682</c:v>
                </c:pt>
                <c:pt idx="79">
                  <c:v>224.82961095763682</c:v>
                </c:pt>
                <c:pt idx="80">
                  <c:v>224.82961095763682</c:v>
                </c:pt>
                <c:pt idx="81">
                  <c:v>224.82961095763682</c:v>
                </c:pt>
                <c:pt idx="82">
                  <c:v>224.82961095763682</c:v>
                </c:pt>
                <c:pt idx="83">
                  <c:v>224.82961095763682</c:v>
                </c:pt>
                <c:pt idx="84">
                  <c:v>224.82961095763682</c:v>
                </c:pt>
                <c:pt idx="85">
                  <c:v>224.82961095763682</c:v>
                </c:pt>
                <c:pt idx="86">
                  <c:v>224.82961095763682</c:v>
                </c:pt>
                <c:pt idx="87">
                  <c:v>224.82961095763682</c:v>
                </c:pt>
                <c:pt idx="88">
                  <c:v>224.82961095763682</c:v>
                </c:pt>
                <c:pt idx="89">
                  <c:v>224.82961095763682</c:v>
                </c:pt>
                <c:pt idx="90">
                  <c:v>224.82961095763682</c:v>
                </c:pt>
                <c:pt idx="91">
                  <c:v>224.82961095763682</c:v>
                </c:pt>
                <c:pt idx="92">
                  <c:v>224.82961095763682</c:v>
                </c:pt>
                <c:pt idx="93">
                  <c:v>224.82961095763682</c:v>
                </c:pt>
                <c:pt idx="94">
                  <c:v>224.82961095763682</c:v>
                </c:pt>
                <c:pt idx="95">
                  <c:v>224.82961095763682</c:v>
                </c:pt>
                <c:pt idx="96">
                  <c:v>224.82961095763682</c:v>
                </c:pt>
                <c:pt idx="97">
                  <c:v>224.82961095763682</c:v>
                </c:pt>
                <c:pt idx="98">
                  <c:v>224.82961095763682</c:v>
                </c:pt>
                <c:pt idx="99">
                  <c:v>224.82961095763682</c:v>
                </c:pt>
                <c:pt idx="100">
                  <c:v>224.82961095763682</c:v>
                </c:pt>
                <c:pt idx="101">
                  <c:v>224.82961095763682</c:v>
                </c:pt>
                <c:pt idx="102">
                  <c:v>224.82961095763682</c:v>
                </c:pt>
                <c:pt idx="103">
                  <c:v>224.82961095763682</c:v>
                </c:pt>
                <c:pt idx="104">
                  <c:v>224.82961095763682</c:v>
                </c:pt>
                <c:pt idx="105">
                  <c:v>224.82961095763682</c:v>
                </c:pt>
                <c:pt idx="106">
                  <c:v>224.82961095763682</c:v>
                </c:pt>
                <c:pt idx="107">
                  <c:v>224.82961095763682</c:v>
                </c:pt>
                <c:pt idx="108">
                  <c:v>224.82961095763682</c:v>
                </c:pt>
                <c:pt idx="109">
                  <c:v>224.82961095763682</c:v>
                </c:pt>
                <c:pt idx="110">
                  <c:v>224.82961095763682</c:v>
                </c:pt>
                <c:pt idx="111">
                  <c:v>224.82961095763682</c:v>
                </c:pt>
                <c:pt idx="112">
                  <c:v>224.82961095763682</c:v>
                </c:pt>
                <c:pt idx="113">
                  <c:v>224.82961095763682</c:v>
                </c:pt>
                <c:pt idx="114">
                  <c:v>224.82961095763682</c:v>
                </c:pt>
                <c:pt idx="115">
                  <c:v>224.82961095763682</c:v>
                </c:pt>
                <c:pt idx="116">
                  <c:v>224.82961095763682</c:v>
                </c:pt>
                <c:pt idx="117">
                  <c:v>224.82961095763682</c:v>
                </c:pt>
                <c:pt idx="118">
                  <c:v>224.82961095763682</c:v>
                </c:pt>
                <c:pt idx="119">
                  <c:v>224.82961095763682</c:v>
                </c:pt>
                <c:pt idx="120">
                  <c:v>224.82961095763682</c:v>
                </c:pt>
                <c:pt idx="121">
                  <c:v>224.82961095763682</c:v>
                </c:pt>
                <c:pt idx="122">
                  <c:v>224.82961095763682</c:v>
                </c:pt>
                <c:pt idx="123">
                  <c:v>224.82961095763682</c:v>
                </c:pt>
                <c:pt idx="124">
                  <c:v>224.82961095763682</c:v>
                </c:pt>
                <c:pt idx="125">
                  <c:v>224.82961095763682</c:v>
                </c:pt>
                <c:pt idx="126">
                  <c:v>224.82961095763682</c:v>
                </c:pt>
                <c:pt idx="127">
                  <c:v>224.82961095763682</c:v>
                </c:pt>
                <c:pt idx="128">
                  <c:v>224.82961095763682</c:v>
                </c:pt>
                <c:pt idx="129">
                  <c:v>224.82961095763682</c:v>
                </c:pt>
                <c:pt idx="130">
                  <c:v>224.82961095763682</c:v>
                </c:pt>
                <c:pt idx="131">
                  <c:v>224.82961095763682</c:v>
                </c:pt>
                <c:pt idx="132">
                  <c:v>224.82961095763682</c:v>
                </c:pt>
                <c:pt idx="133">
                  <c:v>224.82961095763682</c:v>
                </c:pt>
                <c:pt idx="134">
                  <c:v>224.82961095763682</c:v>
                </c:pt>
                <c:pt idx="135">
                  <c:v>224.82961095763682</c:v>
                </c:pt>
                <c:pt idx="136">
                  <c:v>224.82961095763682</c:v>
                </c:pt>
                <c:pt idx="137">
                  <c:v>224.82961095763682</c:v>
                </c:pt>
                <c:pt idx="138">
                  <c:v>224.82961095763682</c:v>
                </c:pt>
                <c:pt idx="139">
                  <c:v>224.82961095763682</c:v>
                </c:pt>
                <c:pt idx="140">
                  <c:v>224.82961095763682</c:v>
                </c:pt>
                <c:pt idx="141">
                  <c:v>224.82961095763682</c:v>
                </c:pt>
                <c:pt idx="142">
                  <c:v>224.82961095763682</c:v>
                </c:pt>
                <c:pt idx="143">
                  <c:v>224.82961095763682</c:v>
                </c:pt>
                <c:pt idx="144">
                  <c:v>224.82961095763682</c:v>
                </c:pt>
                <c:pt idx="145">
                  <c:v>224.82961095763682</c:v>
                </c:pt>
                <c:pt idx="146">
                  <c:v>224.82961095763682</c:v>
                </c:pt>
                <c:pt idx="147">
                  <c:v>224.82961095763682</c:v>
                </c:pt>
                <c:pt idx="148">
                  <c:v>224.82961095763682</c:v>
                </c:pt>
                <c:pt idx="149">
                  <c:v>224.82961095763682</c:v>
                </c:pt>
                <c:pt idx="150">
                  <c:v>224.82961095763682</c:v>
                </c:pt>
                <c:pt idx="151">
                  <c:v>224.82961095763682</c:v>
                </c:pt>
                <c:pt idx="152">
                  <c:v>224.82961095763682</c:v>
                </c:pt>
                <c:pt idx="153">
                  <c:v>224.82961095763682</c:v>
                </c:pt>
                <c:pt idx="154">
                  <c:v>224.82961095763682</c:v>
                </c:pt>
                <c:pt idx="155">
                  <c:v>224.82961095763682</c:v>
                </c:pt>
                <c:pt idx="156">
                  <c:v>224.82961095763682</c:v>
                </c:pt>
                <c:pt idx="157">
                  <c:v>224.82961095763682</c:v>
                </c:pt>
                <c:pt idx="158">
                  <c:v>224.82961095763682</c:v>
                </c:pt>
                <c:pt idx="159">
                  <c:v>224.82961095763682</c:v>
                </c:pt>
                <c:pt idx="160">
                  <c:v>224.82961095763682</c:v>
                </c:pt>
                <c:pt idx="161">
                  <c:v>224.82961095763682</c:v>
                </c:pt>
                <c:pt idx="162">
                  <c:v>224.82961095763682</c:v>
                </c:pt>
                <c:pt idx="163">
                  <c:v>224.82961095763682</c:v>
                </c:pt>
                <c:pt idx="164">
                  <c:v>224.82961095763682</c:v>
                </c:pt>
                <c:pt idx="165">
                  <c:v>224.82961095763682</c:v>
                </c:pt>
                <c:pt idx="166">
                  <c:v>224.82961095763682</c:v>
                </c:pt>
                <c:pt idx="167">
                  <c:v>224.82961095763682</c:v>
                </c:pt>
                <c:pt idx="168">
                  <c:v>224.82961095763682</c:v>
                </c:pt>
                <c:pt idx="169">
                  <c:v>224.82961095763682</c:v>
                </c:pt>
                <c:pt idx="170">
                  <c:v>224.82961095763682</c:v>
                </c:pt>
                <c:pt idx="171">
                  <c:v>224.82961095763682</c:v>
                </c:pt>
                <c:pt idx="172">
                  <c:v>224.82961095763682</c:v>
                </c:pt>
                <c:pt idx="173">
                  <c:v>224.82961095763682</c:v>
                </c:pt>
                <c:pt idx="174">
                  <c:v>224.82961095763682</c:v>
                </c:pt>
                <c:pt idx="175">
                  <c:v>224.82961095763682</c:v>
                </c:pt>
                <c:pt idx="176">
                  <c:v>224.82961095763682</c:v>
                </c:pt>
                <c:pt idx="177">
                  <c:v>224.82961095763682</c:v>
                </c:pt>
                <c:pt idx="178">
                  <c:v>224.82961095763682</c:v>
                </c:pt>
                <c:pt idx="179">
                  <c:v>224.82961095763682</c:v>
                </c:pt>
                <c:pt idx="180">
                  <c:v>224.82961095763682</c:v>
                </c:pt>
                <c:pt idx="181">
                  <c:v>224.82961095763682</c:v>
                </c:pt>
                <c:pt idx="182">
                  <c:v>224.82961095763682</c:v>
                </c:pt>
                <c:pt idx="183">
                  <c:v>224.82961095763682</c:v>
                </c:pt>
                <c:pt idx="184">
                  <c:v>224.82961095763682</c:v>
                </c:pt>
                <c:pt idx="185">
                  <c:v>224.82961095763682</c:v>
                </c:pt>
                <c:pt idx="186">
                  <c:v>224.82961095763682</c:v>
                </c:pt>
                <c:pt idx="187">
                  <c:v>224.82961095763682</c:v>
                </c:pt>
                <c:pt idx="188">
                  <c:v>224.82961095763682</c:v>
                </c:pt>
                <c:pt idx="189">
                  <c:v>224.82961095763682</c:v>
                </c:pt>
                <c:pt idx="190">
                  <c:v>224.82961095763682</c:v>
                </c:pt>
                <c:pt idx="191">
                  <c:v>224.82961095763682</c:v>
                </c:pt>
                <c:pt idx="192">
                  <c:v>224.82961095763682</c:v>
                </c:pt>
                <c:pt idx="193">
                  <c:v>224.82961095763682</c:v>
                </c:pt>
                <c:pt idx="194">
                  <c:v>224.82961095763682</c:v>
                </c:pt>
                <c:pt idx="195">
                  <c:v>224.82961095763682</c:v>
                </c:pt>
                <c:pt idx="196">
                  <c:v>224.82961095763682</c:v>
                </c:pt>
                <c:pt idx="197">
                  <c:v>224.82961095763682</c:v>
                </c:pt>
                <c:pt idx="198">
                  <c:v>224.82961095763682</c:v>
                </c:pt>
                <c:pt idx="199">
                  <c:v>224.82961095763682</c:v>
                </c:pt>
                <c:pt idx="200">
                  <c:v>224.82961095763682</c:v>
                </c:pt>
                <c:pt idx="201">
                  <c:v>224.82961095763682</c:v>
                </c:pt>
                <c:pt idx="202">
                  <c:v>224.82961095763682</c:v>
                </c:pt>
                <c:pt idx="203">
                  <c:v>224.82961095763682</c:v>
                </c:pt>
                <c:pt idx="204">
                  <c:v>224.82961095763682</c:v>
                </c:pt>
                <c:pt idx="205">
                  <c:v>224.82961095763682</c:v>
                </c:pt>
                <c:pt idx="206">
                  <c:v>224.82961095763682</c:v>
                </c:pt>
                <c:pt idx="207">
                  <c:v>224.82961095763682</c:v>
                </c:pt>
                <c:pt idx="208">
                  <c:v>224.82961095763682</c:v>
                </c:pt>
                <c:pt idx="209">
                  <c:v>224.82961095763682</c:v>
                </c:pt>
                <c:pt idx="210">
                  <c:v>224.82961095763682</c:v>
                </c:pt>
                <c:pt idx="211">
                  <c:v>224.82961095763682</c:v>
                </c:pt>
                <c:pt idx="212">
                  <c:v>224.82961095763682</c:v>
                </c:pt>
                <c:pt idx="213">
                  <c:v>224.82961095763682</c:v>
                </c:pt>
                <c:pt idx="214">
                  <c:v>224.82961095763682</c:v>
                </c:pt>
                <c:pt idx="215">
                  <c:v>224.82961095763682</c:v>
                </c:pt>
                <c:pt idx="216">
                  <c:v>224.82961095763682</c:v>
                </c:pt>
                <c:pt idx="217">
                  <c:v>224.82961095763682</c:v>
                </c:pt>
                <c:pt idx="218">
                  <c:v>224.82961095763682</c:v>
                </c:pt>
                <c:pt idx="219">
                  <c:v>224.82961095763682</c:v>
                </c:pt>
                <c:pt idx="220">
                  <c:v>224.82961095763682</c:v>
                </c:pt>
                <c:pt idx="221">
                  <c:v>224.82961095763682</c:v>
                </c:pt>
                <c:pt idx="222">
                  <c:v>224.82961095763682</c:v>
                </c:pt>
                <c:pt idx="223">
                  <c:v>224.82961095763682</c:v>
                </c:pt>
                <c:pt idx="224">
                  <c:v>224.82961095763682</c:v>
                </c:pt>
                <c:pt idx="225">
                  <c:v>224.82961095763682</c:v>
                </c:pt>
                <c:pt idx="226">
                  <c:v>224.82961095763682</c:v>
                </c:pt>
                <c:pt idx="227">
                  <c:v>224.82961095763682</c:v>
                </c:pt>
                <c:pt idx="228">
                  <c:v>224.82961095763682</c:v>
                </c:pt>
                <c:pt idx="229">
                  <c:v>224.82961095763682</c:v>
                </c:pt>
                <c:pt idx="230">
                  <c:v>224.82961095763682</c:v>
                </c:pt>
                <c:pt idx="231">
                  <c:v>224.82961095763682</c:v>
                </c:pt>
                <c:pt idx="232">
                  <c:v>224.82961095763682</c:v>
                </c:pt>
                <c:pt idx="233">
                  <c:v>224.82961095763682</c:v>
                </c:pt>
                <c:pt idx="234">
                  <c:v>224.82961095763682</c:v>
                </c:pt>
                <c:pt idx="235">
                  <c:v>224.82961095763682</c:v>
                </c:pt>
                <c:pt idx="236">
                  <c:v>224.82961095763682</c:v>
                </c:pt>
                <c:pt idx="237">
                  <c:v>224.82961095763682</c:v>
                </c:pt>
                <c:pt idx="238">
                  <c:v>224.82961095763682</c:v>
                </c:pt>
                <c:pt idx="239">
                  <c:v>224.82961095763682</c:v>
                </c:pt>
                <c:pt idx="240">
                  <c:v>224.82961095763682</c:v>
                </c:pt>
                <c:pt idx="241">
                  <c:v>224.82961095763682</c:v>
                </c:pt>
                <c:pt idx="242">
                  <c:v>224.82961095763682</c:v>
                </c:pt>
                <c:pt idx="243">
                  <c:v>224.82961095763682</c:v>
                </c:pt>
                <c:pt idx="244">
                  <c:v>224.82961095763682</c:v>
                </c:pt>
                <c:pt idx="245">
                  <c:v>224.82961095763682</c:v>
                </c:pt>
                <c:pt idx="246">
                  <c:v>224.82961095763682</c:v>
                </c:pt>
                <c:pt idx="247">
                  <c:v>224.82961095763682</c:v>
                </c:pt>
                <c:pt idx="248">
                  <c:v>224.82961095763682</c:v>
                </c:pt>
                <c:pt idx="249">
                  <c:v>224.82961095763682</c:v>
                </c:pt>
                <c:pt idx="250">
                  <c:v>224.82961095763682</c:v>
                </c:pt>
                <c:pt idx="251">
                  <c:v>224.82961095763682</c:v>
                </c:pt>
                <c:pt idx="252">
                  <c:v>224.82961095763682</c:v>
                </c:pt>
                <c:pt idx="253">
                  <c:v>224.82961095763682</c:v>
                </c:pt>
                <c:pt idx="254">
                  <c:v>224.82961095763682</c:v>
                </c:pt>
                <c:pt idx="255">
                  <c:v>224.82961095763682</c:v>
                </c:pt>
                <c:pt idx="256">
                  <c:v>224.82961095763682</c:v>
                </c:pt>
                <c:pt idx="257">
                  <c:v>224.82961095763682</c:v>
                </c:pt>
                <c:pt idx="258">
                  <c:v>224.82961095763682</c:v>
                </c:pt>
                <c:pt idx="259">
                  <c:v>224.82961095763682</c:v>
                </c:pt>
                <c:pt idx="260">
                  <c:v>224.82961095763682</c:v>
                </c:pt>
                <c:pt idx="261">
                  <c:v>224.82961095763682</c:v>
                </c:pt>
                <c:pt idx="262">
                  <c:v>224.82961095763682</c:v>
                </c:pt>
                <c:pt idx="263">
                  <c:v>224.82961095763682</c:v>
                </c:pt>
                <c:pt idx="264">
                  <c:v>224.82961095763682</c:v>
                </c:pt>
                <c:pt idx="265">
                  <c:v>224.82961095763682</c:v>
                </c:pt>
                <c:pt idx="266">
                  <c:v>224.82961095763682</c:v>
                </c:pt>
                <c:pt idx="267">
                  <c:v>224.82961095763682</c:v>
                </c:pt>
                <c:pt idx="268">
                  <c:v>224.82961095763682</c:v>
                </c:pt>
                <c:pt idx="269">
                  <c:v>224.82961095763682</c:v>
                </c:pt>
                <c:pt idx="270">
                  <c:v>224.82961095763682</c:v>
                </c:pt>
                <c:pt idx="271">
                  <c:v>224.82961095763682</c:v>
                </c:pt>
                <c:pt idx="272">
                  <c:v>224.82961095763682</c:v>
                </c:pt>
                <c:pt idx="273">
                  <c:v>224.82961095763682</c:v>
                </c:pt>
                <c:pt idx="274">
                  <c:v>224.82961095763682</c:v>
                </c:pt>
                <c:pt idx="275">
                  <c:v>224.82961095763682</c:v>
                </c:pt>
                <c:pt idx="276">
                  <c:v>224.82961095763682</c:v>
                </c:pt>
                <c:pt idx="277">
                  <c:v>224.82961095763682</c:v>
                </c:pt>
                <c:pt idx="278">
                  <c:v>224.82961095763682</c:v>
                </c:pt>
                <c:pt idx="279">
                  <c:v>224.82961095763682</c:v>
                </c:pt>
                <c:pt idx="280">
                  <c:v>224.82961095763682</c:v>
                </c:pt>
                <c:pt idx="281">
                  <c:v>224.82961095763682</c:v>
                </c:pt>
                <c:pt idx="282">
                  <c:v>224.82961095763682</c:v>
                </c:pt>
                <c:pt idx="283">
                  <c:v>224.82961095763682</c:v>
                </c:pt>
                <c:pt idx="284">
                  <c:v>224.82961095763682</c:v>
                </c:pt>
                <c:pt idx="285">
                  <c:v>224.82961095763682</c:v>
                </c:pt>
                <c:pt idx="286">
                  <c:v>224.82961095763682</c:v>
                </c:pt>
                <c:pt idx="287">
                  <c:v>224.82961095763682</c:v>
                </c:pt>
                <c:pt idx="288">
                  <c:v>224.82961095763682</c:v>
                </c:pt>
                <c:pt idx="289">
                  <c:v>224.82961095763682</c:v>
                </c:pt>
                <c:pt idx="290">
                  <c:v>224.82961095763682</c:v>
                </c:pt>
                <c:pt idx="291">
                  <c:v>224.82961095763682</c:v>
                </c:pt>
                <c:pt idx="292">
                  <c:v>224.82961095763682</c:v>
                </c:pt>
                <c:pt idx="293">
                  <c:v>224.82961095763682</c:v>
                </c:pt>
                <c:pt idx="294">
                  <c:v>224.82961095763682</c:v>
                </c:pt>
                <c:pt idx="295">
                  <c:v>224.82961095763682</c:v>
                </c:pt>
                <c:pt idx="296">
                  <c:v>224.82961095763682</c:v>
                </c:pt>
                <c:pt idx="297">
                  <c:v>224.82961095763682</c:v>
                </c:pt>
                <c:pt idx="298">
                  <c:v>224.82961095763682</c:v>
                </c:pt>
                <c:pt idx="299">
                  <c:v>224.82961095763682</c:v>
                </c:pt>
                <c:pt idx="300">
                  <c:v>224.82961095763682</c:v>
                </c:pt>
                <c:pt idx="301">
                  <c:v>224.82961095763682</c:v>
                </c:pt>
                <c:pt idx="302">
                  <c:v>224.82961095763682</c:v>
                </c:pt>
                <c:pt idx="303">
                  <c:v>224.82961095763682</c:v>
                </c:pt>
                <c:pt idx="304">
                  <c:v>224.82961095763682</c:v>
                </c:pt>
                <c:pt idx="305">
                  <c:v>224.82961095763682</c:v>
                </c:pt>
                <c:pt idx="306">
                  <c:v>224.82961095763682</c:v>
                </c:pt>
                <c:pt idx="307">
                  <c:v>224.82961095763682</c:v>
                </c:pt>
                <c:pt idx="308">
                  <c:v>224.82961095763682</c:v>
                </c:pt>
                <c:pt idx="309">
                  <c:v>224.82961095763682</c:v>
                </c:pt>
                <c:pt idx="310">
                  <c:v>224.82961095763682</c:v>
                </c:pt>
                <c:pt idx="311">
                  <c:v>224.82961095763682</c:v>
                </c:pt>
                <c:pt idx="312">
                  <c:v>224.82961095763682</c:v>
                </c:pt>
                <c:pt idx="313">
                  <c:v>224.82961095763682</c:v>
                </c:pt>
                <c:pt idx="314">
                  <c:v>224.82961095763682</c:v>
                </c:pt>
                <c:pt idx="315">
                  <c:v>224.82961095763682</c:v>
                </c:pt>
                <c:pt idx="316">
                  <c:v>224.82961095763682</c:v>
                </c:pt>
                <c:pt idx="317">
                  <c:v>224.82961095763682</c:v>
                </c:pt>
                <c:pt idx="318">
                  <c:v>224.82961095763682</c:v>
                </c:pt>
                <c:pt idx="319">
                  <c:v>224.82961095763682</c:v>
                </c:pt>
                <c:pt idx="320">
                  <c:v>224.82961095763682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232-400A-AFB2-DB0F12A660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9854896"/>
        <c:axId val="1264468944"/>
      </c:scatterChart>
      <c:valAx>
        <c:axId val="969854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km/h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4468944"/>
        <c:crosses val="autoZero"/>
        <c:crossBetween val="midCat"/>
      </c:valAx>
      <c:valAx>
        <c:axId val="126446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98548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125411</xdr:colOff>
      <xdr:row>32</xdr:row>
      <xdr:rowOff>178594</xdr:rowOff>
    </xdr:from>
    <xdr:to>
      <xdr:col>24</xdr:col>
      <xdr:colOff>173037</xdr:colOff>
      <xdr:row>55</xdr:row>
      <xdr:rowOff>84931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2BF982D-7C1A-D592-283A-332C65ECB5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E67B9-8833-40E1-BE58-1802378397AA}">
  <dimension ref="A1:AO322"/>
  <sheetViews>
    <sheetView tabSelected="1" topLeftCell="T4" zoomScale="48" zoomScaleNormal="48" workbookViewId="0">
      <selection activeCell="AM12" sqref="AM12"/>
    </sheetView>
  </sheetViews>
  <sheetFormatPr defaultRowHeight="15" x14ac:dyDescent="0.25"/>
  <sheetData>
    <row r="1" spans="1:34" x14ac:dyDescent="0.25">
      <c r="A1" t="s">
        <v>0</v>
      </c>
      <c r="B1">
        <v>1.167</v>
      </c>
      <c r="C1" t="s">
        <v>20</v>
      </c>
      <c r="E1" t="s">
        <v>0</v>
      </c>
      <c r="F1">
        <v>1.167</v>
      </c>
      <c r="G1" t="s">
        <v>20</v>
      </c>
      <c r="I1" t="s">
        <v>18</v>
      </c>
      <c r="J1" t="s">
        <v>21</v>
      </c>
      <c r="K1" t="s">
        <v>6</v>
      </c>
      <c r="L1" t="s">
        <v>7</v>
      </c>
      <c r="M1" t="s">
        <v>8</v>
      </c>
      <c r="N1" t="s">
        <v>24</v>
      </c>
      <c r="Q1" s="1" t="s">
        <v>25</v>
      </c>
      <c r="R1" s="1"/>
      <c r="S1" s="1"/>
      <c r="T1" s="1"/>
      <c r="V1" t="s">
        <v>26</v>
      </c>
      <c r="AC1" t="s">
        <v>48</v>
      </c>
      <c r="AD1" t="s">
        <v>49</v>
      </c>
      <c r="AE1" t="s">
        <v>50</v>
      </c>
      <c r="AF1" t="s">
        <v>51</v>
      </c>
      <c r="AG1" t="s">
        <v>52</v>
      </c>
      <c r="AH1" t="s">
        <v>53</v>
      </c>
    </row>
    <row r="2" spans="1:34" x14ac:dyDescent="0.25">
      <c r="A2" t="s">
        <v>1</v>
      </c>
      <c r="B2">
        <v>0.30499999999999999</v>
      </c>
      <c r="C2" t="s">
        <v>19</v>
      </c>
      <c r="E2" t="s">
        <v>1</v>
      </c>
      <c r="F2">
        <v>0.30499999999999999</v>
      </c>
      <c r="G2" t="s">
        <v>19</v>
      </c>
      <c r="I2">
        <v>0</v>
      </c>
      <c r="J2">
        <f>I2*(1000/3600)</f>
        <v>0</v>
      </c>
      <c r="K2">
        <f>(1/2*F$1*F$2*J2^2)</f>
        <v>0</v>
      </c>
      <c r="L2">
        <f>(0.02*F$4*F$5)</f>
        <v>37.650779999999997</v>
      </c>
      <c r="M2">
        <f>(F$4*F$5*RADIANS(F$6))</f>
        <v>224.82961095763682</v>
      </c>
      <c r="N2">
        <f>SUM(K2:M2)</f>
        <v>262.48039095763681</v>
      </c>
      <c r="Q2" s="2" t="s">
        <v>27</v>
      </c>
      <c r="R2" s="2" t="s">
        <v>28</v>
      </c>
      <c r="S2" s="3" t="s">
        <v>29</v>
      </c>
      <c r="T2" s="2" t="s">
        <v>30</v>
      </c>
      <c r="V2" t="s">
        <v>31</v>
      </c>
      <c r="AC2" t="s">
        <v>54</v>
      </c>
      <c r="AD2">
        <v>68</v>
      </c>
      <c r="AE2">
        <v>315</v>
      </c>
      <c r="AF2">
        <v>13.2</v>
      </c>
      <c r="AG2">
        <v>68.67</v>
      </c>
      <c r="AH2">
        <v>5516349.8722695503</v>
      </c>
    </row>
    <row r="3" spans="1:34" x14ac:dyDescent="0.25">
      <c r="A3" t="s">
        <v>2</v>
      </c>
      <c r="B3">
        <v>230</v>
      </c>
      <c r="C3" t="s">
        <v>18</v>
      </c>
      <c r="E3" t="s">
        <v>2</v>
      </c>
      <c r="F3">
        <v>231</v>
      </c>
      <c r="G3" t="s">
        <v>18</v>
      </c>
      <c r="I3">
        <f>I2+1</f>
        <v>1</v>
      </c>
      <c r="J3">
        <f t="shared" ref="J3:J66" si="0">I3*(1000/3600)</f>
        <v>0.27777777777777779</v>
      </c>
      <c r="K3">
        <f>(1/2*F$1*F$2*J3^2)</f>
        <v>1.3732060185185187E-2</v>
      </c>
      <c r="L3">
        <f t="shared" ref="L3:L66" si="1">(0.02*F$4*F$5)</f>
        <v>37.650779999999997</v>
      </c>
      <c r="M3">
        <f t="shared" ref="M3:M66" si="2">(F$4*F$5*RADIANS(F$6))</f>
        <v>224.82961095763682</v>
      </c>
      <c r="N3">
        <f t="shared" ref="N3:N66" si="3">SUM(K3:M3)</f>
        <v>262.49412301782201</v>
      </c>
      <c r="Q3" t="s">
        <v>32</v>
      </c>
      <c r="R3" s="4">
        <v>69.45</v>
      </c>
      <c r="S3" s="5" t="s">
        <v>33</v>
      </c>
      <c r="T3" s="4">
        <v>1364</v>
      </c>
      <c r="AC3" t="s">
        <v>55</v>
      </c>
      <c r="AD3">
        <v>70</v>
      </c>
    </row>
    <row r="4" spans="1:34" x14ac:dyDescent="0.25">
      <c r="A4" t="s">
        <v>3</v>
      </c>
      <c r="B4">
        <f>35+74.5</f>
        <v>109.5</v>
      </c>
      <c r="C4" t="s">
        <v>17</v>
      </c>
      <c r="E4" t="s">
        <v>3</v>
      </c>
      <c r="F4">
        <f>102.1+89.8</f>
        <v>191.89999999999998</v>
      </c>
      <c r="G4" t="s">
        <v>17</v>
      </c>
      <c r="I4">
        <f t="shared" ref="I4:I67" si="4">I3+1</f>
        <v>2</v>
      </c>
      <c r="J4">
        <f t="shared" si="0"/>
        <v>0.55555555555555558</v>
      </c>
      <c r="K4">
        <f>(1/2*F$1*F$2*J4^2)</f>
        <v>5.492824074074075E-2</v>
      </c>
      <c r="L4">
        <f t="shared" si="1"/>
        <v>37.650779999999997</v>
      </c>
      <c r="M4">
        <f t="shared" si="2"/>
        <v>224.82961095763682</v>
      </c>
      <c r="N4">
        <f t="shared" si="3"/>
        <v>262.53531919837758</v>
      </c>
      <c r="Q4" t="s">
        <v>34</v>
      </c>
      <c r="R4" s="6">
        <v>63.7</v>
      </c>
      <c r="S4" s="5" t="s">
        <v>35</v>
      </c>
      <c r="T4" s="4">
        <v>285</v>
      </c>
      <c r="W4" t="s">
        <v>36</v>
      </c>
      <c r="X4" s="7">
        <f>(R4*T3)/(R3+R4)</f>
        <v>652.54825384904245</v>
      </c>
      <c r="Y4" s="8"/>
      <c r="Z4" t="s">
        <v>36</v>
      </c>
      <c r="AA4">
        <f>(R6*T3)/(R5+R6)</f>
        <v>735.39615564932012</v>
      </c>
      <c r="AC4" t="s">
        <v>56</v>
      </c>
      <c r="AD4">
        <v>68</v>
      </c>
    </row>
    <row r="5" spans="1:34" x14ac:dyDescent="0.25">
      <c r="A5" t="s">
        <v>4</v>
      </c>
      <c r="B5">
        <v>9.81</v>
      </c>
      <c r="C5" t="s">
        <v>16</v>
      </c>
      <c r="E5" t="s">
        <v>4</v>
      </c>
      <c r="F5">
        <v>9.81</v>
      </c>
      <c r="G5" t="s">
        <v>16</v>
      </c>
      <c r="I5">
        <f t="shared" si="4"/>
        <v>3</v>
      </c>
      <c r="J5">
        <f t="shared" si="0"/>
        <v>0.83333333333333337</v>
      </c>
      <c r="K5">
        <f t="shared" ref="K5:K66" si="5">(1/2*F$1*F$2*J5^2)</f>
        <v>0.12358854166666668</v>
      </c>
      <c r="L5">
        <f t="shared" si="1"/>
        <v>37.650779999999997</v>
      </c>
      <c r="M5">
        <f t="shared" si="2"/>
        <v>224.82961095763682</v>
      </c>
      <c r="N5">
        <f t="shared" si="3"/>
        <v>262.60397949930348</v>
      </c>
      <c r="Q5" t="s">
        <v>37</v>
      </c>
      <c r="R5" s="4">
        <v>98.3</v>
      </c>
      <c r="S5" s="5" t="s">
        <v>38</v>
      </c>
      <c r="T5" s="4">
        <v>300</v>
      </c>
      <c r="W5" t="s">
        <v>39</v>
      </c>
      <c r="X5" s="7">
        <f>((T3*(R4-R7))/((R3+R4)*(TAN(RADIANS(T8)))))+T6</f>
        <v>473.84588294508103</v>
      </c>
      <c r="Z5" t="s">
        <v>39</v>
      </c>
      <c r="AA5">
        <f>((T3*(R6-R8))/((R5+R6)*(TAN(RADIANS(T8)))))+T6</f>
        <v>627.18719161853119</v>
      </c>
      <c r="AC5" t="s">
        <v>57</v>
      </c>
      <c r="AD5">
        <v>206</v>
      </c>
    </row>
    <row r="6" spans="1:34" x14ac:dyDescent="0.25">
      <c r="A6" t="s">
        <v>14</v>
      </c>
      <c r="B6">
        <f>DEGREES(ATAN(12/100))</f>
        <v>6.8427734126309403</v>
      </c>
      <c r="C6" t="s">
        <v>15</v>
      </c>
      <c r="E6" t="s">
        <v>14</v>
      </c>
      <c r="F6">
        <f>DEGREES(ATAN(12/100))</f>
        <v>6.8427734126309403</v>
      </c>
      <c r="G6" t="s">
        <v>15</v>
      </c>
      <c r="I6">
        <f t="shared" si="4"/>
        <v>4</v>
      </c>
      <c r="J6">
        <f t="shared" si="0"/>
        <v>1.1111111111111112</v>
      </c>
      <c r="K6">
        <f t="shared" si="5"/>
        <v>0.219712962962963</v>
      </c>
      <c r="L6">
        <f t="shared" si="1"/>
        <v>37.650779999999997</v>
      </c>
      <c r="M6">
        <f t="shared" si="2"/>
        <v>224.82961095763682</v>
      </c>
      <c r="N6">
        <f t="shared" si="3"/>
        <v>262.70010392059976</v>
      </c>
      <c r="Q6" t="s">
        <v>40</v>
      </c>
      <c r="R6" s="4">
        <v>115</v>
      </c>
      <c r="S6" s="5" t="s">
        <v>41</v>
      </c>
      <c r="T6" s="4">
        <f>(T4+T5)/2</f>
        <v>292.5</v>
      </c>
    </row>
    <row r="7" spans="1:34" x14ac:dyDescent="0.25">
      <c r="A7" t="s">
        <v>5</v>
      </c>
      <c r="B7">
        <f>B3*(1000/3600)</f>
        <v>63.888888888888893</v>
      </c>
      <c r="C7" t="s">
        <v>21</v>
      </c>
      <c r="E7" t="s">
        <v>5</v>
      </c>
      <c r="F7">
        <f>F3*(1000/3600)</f>
        <v>64.166666666666671</v>
      </c>
      <c r="G7" t="s">
        <v>21</v>
      </c>
      <c r="I7">
        <f t="shared" si="4"/>
        <v>5</v>
      </c>
      <c r="J7">
        <f t="shared" si="0"/>
        <v>1.3888888888888888</v>
      </c>
      <c r="K7">
        <f>(1/2*F$1*F$2*J7^2)</f>
        <v>0.34330150462962961</v>
      </c>
      <c r="L7">
        <f t="shared" si="1"/>
        <v>37.650779999999997</v>
      </c>
      <c r="M7">
        <f t="shared" si="2"/>
        <v>224.82961095763682</v>
      </c>
      <c r="N7">
        <f t="shared" si="3"/>
        <v>262.82369246226642</v>
      </c>
      <c r="Q7" t="s">
        <v>42</v>
      </c>
      <c r="R7" s="6">
        <v>54.5</v>
      </c>
      <c r="S7" s="5" t="s">
        <v>43</v>
      </c>
      <c r="T7" s="4">
        <v>629</v>
      </c>
      <c r="AC7" t="s">
        <v>58</v>
      </c>
      <c r="AD7" t="s">
        <v>49</v>
      </c>
      <c r="AE7" t="s">
        <v>59</v>
      </c>
      <c r="AF7" t="s">
        <v>51</v>
      </c>
      <c r="AG7" t="s">
        <v>52</v>
      </c>
    </row>
    <row r="8" spans="1:34" x14ac:dyDescent="0.25">
      <c r="I8">
        <f t="shared" si="4"/>
        <v>6</v>
      </c>
      <c r="J8">
        <f t="shared" si="0"/>
        <v>1.6666666666666667</v>
      </c>
      <c r="K8">
        <f>(1/2*F$1*F$2*J8^2)</f>
        <v>0.49435416666666671</v>
      </c>
      <c r="L8">
        <f t="shared" si="1"/>
        <v>37.650779999999997</v>
      </c>
      <c r="M8">
        <f t="shared" si="2"/>
        <v>224.82961095763682</v>
      </c>
      <c r="N8">
        <f t="shared" si="3"/>
        <v>262.97474512430347</v>
      </c>
      <c r="Q8" t="s">
        <v>44</v>
      </c>
      <c r="R8" s="4">
        <v>87.8</v>
      </c>
      <c r="S8" s="5" t="s">
        <v>14</v>
      </c>
      <c r="T8">
        <f>DEGREES(ASIN(T7/T3))</f>
        <v>27.460932705325714</v>
      </c>
      <c r="AC8" t="s">
        <v>54</v>
      </c>
      <c r="AD8">
        <v>31</v>
      </c>
      <c r="AE8">
        <v>232</v>
      </c>
      <c r="AF8">
        <v>6.7</v>
      </c>
      <c r="AG8">
        <v>31.67</v>
      </c>
      <c r="AH8" t="s">
        <v>53</v>
      </c>
    </row>
    <row r="9" spans="1:34" x14ac:dyDescent="0.25">
      <c r="A9" t="s">
        <v>6</v>
      </c>
      <c r="B9">
        <f>(1/2*B1*B2*B7^2)</f>
        <v>726.42598379629646</v>
      </c>
      <c r="C9" t="s">
        <v>10</v>
      </c>
      <c r="E9" t="s">
        <v>6</v>
      </c>
      <c r="F9">
        <f>(1/2*F1*F2*F7^2)</f>
        <v>732.75646354166668</v>
      </c>
      <c r="G9" t="s">
        <v>10</v>
      </c>
      <c r="I9">
        <f t="shared" si="4"/>
        <v>7</v>
      </c>
      <c r="J9">
        <f t="shared" si="0"/>
        <v>1.9444444444444446</v>
      </c>
      <c r="K9">
        <f t="shared" si="5"/>
        <v>0.67287094907407419</v>
      </c>
      <c r="L9">
        <f t="shared" si="1"/>
        <v>37.650779999999997</v>
      </c>
      <c r="M9">
        <f t="shared" si="2"/>
        <v>224.82961095763682</v>
      </c>
      <c r="N9">
        <f t="shared" si="3"/>
        <v>263.1532619067109</v>
      </c>
      <c r="Q9" s="1" t="s">
        <v>45</v>
      </c>
      <c r="R9" s="1"/>
      <c r="S9" s="1"/>
      <c r="T9" s="1"/>
      <c r="AC9" t="s">
        <v>55</v>
      </c>
      <c r="AD9">
        <v>32</v>
      </c>
      <c r="AH9">
        <v>595413.29681343294</v>
      </c>
    </row>
    <row r="10" spans="1:34" x14ac:dyDescent="0.25">
      <c r="A10" t="s">
        <v>7</v>
      </c>
      <c r="B10">
        <f>(0.02*B4*B5)</f>
        <v>21.483900000000002</v>
      </c>
      <c r="C10" t="s">
        <v>10</v>
      </c>
      <c r="E10" t="s">
        <v>7</v>
      </c>
      <c r="F10">
        <f>(0.02*F4*F5)</f>
        <v>37.650779999999997</v>
      </c>
      <c r="G10" t="s">
        <v>10</v>
      </c>
      <c r="I10">
        <f t="shared" si="4"/>
        <v>8</v>
      </c>
      <c r="J10">
        <f t="shared" si="0"/>
        <v>2.2222222222222223</v>
      </c>
      <c r="K10">
        <f t="shared" si="5"/>
        <v>0.878851851851852</v>
      </c>
      <c r="L10">
        <f t="shared" si="1"/>
        <v>37.650779999999997</v>
      </c>
      <c r="M10">
        <f t="shared" si="2"/>
        <v>224.82961095763682</v>
      </c>
      <c r="N10">
        <f t="shared" si="3"/>
        <v>263.35924280948865</v>
      </c>
      <c r="Q10" s="2" t="s">
        <v>27</v>
      </c>
      <c r="R10" s="2" t="s">
        <v>28</v>
      </c>
      <c r="S10" s="3" t="s">
        <v>29</v>
      </c>
      <c r="T10" s="2" t="s">
        <v>30</v>
      </c>
      <c r="AC10" t="s">
        <v>56</v>
      </c>
      <c r="AD10">
        <v>32</v>
      </c>
    </row>
    <row r="11" spans="1:34" x14ac:dyDescent="0.25">
      <c r="A11" t="s">
        <v>8</v>
      </c>
      <c r="B11">
        <f>B4*B5*(SIN(RADIANS((B6))))</f>
        <v>127.98520026221512</v>
      </c>
      <c r="C11" t="s">
        <v>10</v>
      </c>
      <c r="E11" t="s">
        <v>8</v>
      </c>
      <c r="F11">
        <f>F4*F5*(SIN(RADIANS((F6))))</f>
        <v>224.29552447779977</v>
      </c>
      <c r="G11" t="s">
        <v>10</v>
      </c>
      <c r="I11">
        <f t="shared" si="4"/>
        <v>9</v>
      </c>
      <c r="J11">
        <f t="shared" si="0"/>
        <v>2.5</v>
      </c>
      <c r="K11">
        <f t="shared" si="5"/>
        <v>1.112296875</v>
      </c>
      <c r="L11">
        <f t="shared" si="1"/>
        <v>37.650779999999997</v>
      </c>
      <c r="M11">
        <f t="shared" si="2"/>
        <v>224.82961095763682</v>
      </c>
      <c r="N11">
        <f t="shared" si="3"/>
        <v>263.59268783263678</v>
      </c>
      <c r="Q11" t="s">
        <v>32</v>
      </c>
      <c r="R11" s="4">
        <v>84.35</v>
      </c>
      <c r="S11" s="5" t="s">
        <v>33</v>
      </c>
      <c r="T11" s="4">
        <v>1386</v>
      </c>
      <c r="W11" t="s">
        <v>36</v>
      </c>
      <c r="X11">
        <f>(R12*T11)/(R11+R12)</f>
        <v>650.02832861189802</v>
      </c>
      <c r="Z11" t="s">
        <v>36</v>
      </c>
      <c r="AA11">
        <f>(R14*T11)/(R13+R14)</f>
        <v>724.73605328892597</v>
      </c>
      <c r="AC11" t="s">
        <v>57</v>
      </c>
      <c r="AD11">
        <v>95</v>
      </c>
    </row>
    <row r="12" spans="1:34" x14ac:dyDescent="0.25">
      <c r="I12">
        <f t="shared" si="4"/>
        <v>10</v>
      </c>
      <c r="J12">
        <f t="shared" si="0"/>
        <v>2.7777777777777777</v>
      </c>
      <c r="K12">
        <f t="shared" si="5"/>
        <v>1.3732060185185184</v>
      </c>
      <c r="L12">
        <f t="shared" si="1"/>
        <v>37.650779999999997</v>
      </c>
      <c r="M12">
        <f t="shared" si="2"/>
        <v>224.82961095763682</v>
      </c>
      <c r="N12">
        <f t="shared" si="3"/>
        <v>263.85359697615536</v>
      </c>
      <c r="Q12" t="s">
        <v>34</v>
      </c>
      <c r="R12" s="6">
        <v>74.5</v>
      </c>
      <c r="S12" s="5" t="s">
        <v>35</v>
      </c>
      <c r="T12" s="4">
        <v>295</v>
      </c>
      <c r="W12" t="s">
        <v>39</v>
      </c>
      <c r="X12">
        <f>((T11*(R12-R15))/((R11+R12)*(TAN(RADIANS(T16)))))+T14</f>
        <v>514.15136338814659</v>
      </c>
      <c r="Z12" t="s">
        <v>39</v>
      </c>
      <c r="AA12">
        <f>((T11*(R14-R16))/((R13+R14)*(TAN(RADIANS(T16)))))+T14</f>
        <v>669.35386405300619</v>
      </c>
    </row>
    <row r="13" spans="1:34" x14ac:dyDescent="0.25">
      <c r="A13" t="s">
        <v>9</v>
      </c>
      <c r="B13">
        <f>B9+B10</f>
        <v>747.90988379629641</v>
      </c>
      <c r="C13" t="s">
        <v>10</v>
      </c>
      <c r="E13" t="s">
        <v>22</v>
      </c>
      <c r="F13">
        <f>F9+F10</f>
        <v>770.40724354166673</v>
      </c>
      <c r="G13" t="s">
        <v>10</v>
      </c>
      <c r="I13">
        <f t="shared" si="4"/>
        <v>11</v>
      </c>
      <c r="J13">
        <f t="shared" si="0"/>
        <v>3.0555555555555558</v>
      </c>
      <c r="K13">
        <f t="shared" si="5"/>
        <v>1.6615792824074076</v>
      </c>
      <c r="L13">
        <f t="shared" si="1"/>
        <v>37.650779999999997</v>
      </c>
      <c r="M13">
        <f t="shared" si="2"/>
        <v>224.82961095763682</v>
      </c>
      <c r="N13">
        <f t="shared" si="3"/>
        <v>264.1419702400442</v>
      </c>
      <c r="Q13" t="s">
        <v>37</v>
      </c>
      <c r="R13" s="6">
        <v>114.6</v>
      </c>
      <c r="S13" s="5" t="s">
        <v>38</v>
      </c>
      <c r="T13" s="4">
        <v>305</v>
      </c>
    </row>
    <row r="14" spans="1:34" x14ac:dyDescent="0.25">
      <c r="B14">
        <f>B13*B7</f>
        <v>47783.131464763384</v>
      </c>
      <c r="C14" t="s">
        <v>11</v>
      </c>
      <c r="F14">
        <f>F13*F7</f>
        <v>49434.464793923617</v>
      </c>
      <c r="G14" t="s">
        <v>11</v>
      </c>
      <c r="I14">
        <f t="shared" si="4"/>
        <v>12</v>
      </c>
      <c r="J14">
        <f t="shared" si="0"/>
        <v>3.3333333333333335</v>
      </c>
      <c r="K14">
        <f t="shared" si="5"/>
        <v>1.9774166666666668</v>
      </c>
      <c r="L14">
        <f t="shared" si="1"/>
        <v>37.650779999999997</v>
      </c>
      <c r="M14">
        <f t="shared" si="2"/>
        <v>224.82961095763682</v>
      </c>
      <c r="N14">
        <f t="shared" si="3"/>
        <v>264.45780762430348</v>
      </c>
      <c r="Q14" t="s">
        <v>40</v>
      </c>
      <c r="R14" s="6">
        <v>125.6</v>
      </c>
      <c r="S14" s="5" t="s">
        <v>41</v>
      </c>
      <c r="T14" s="4">
        <f>(T12+T13)/2</f>
        <v>300</v>
      </c>
    </row>
    <row r="15" spans="1:34" x14ac:dyDescent="0.25">
      <c r="B15">
        <f>B14/1000</f>
        <v>47.783131464763386</v>
      </c>
      <c r="C15" t="s">
        <v>12</v>
      </c>
      <c r="F15">
        <f>F14/1000</f>
        <v>49.434464793923617</v>
      </c>
      <c r="G15" t="s">
        <v>12</v>
      </c>
      <c r="I15">
        <f t="shared" si="4"/>
        <v>13</v>
      </c>
      <c r="J15">
        <f t="shared" si="0"/>
        <v>3.6111111111111112</v>
      </c>
      <c r="K15">
        <f t="shared" si="5"/>
        <v>2.3207181712962961</v>
      </c>
      <c r="L15">
        <f t="shared" si="1"/>
        <v>37.650779999999997</v>
      </c>
      <c r="M15">
        <f t="shared" si="2"/>
        <v>224.82961095763682</v>
      </c>
      <c r="N15">
        <f t="shared" si="3"/>
        <v>264.80110912893309</v>
      </c>
      <c r="Q15" t="s">
        <v>42</v>
      </c>
      <c r="R15" s="9">
        <v>62</v>
      </c>
      <c r="S15" s="5" t="s">
        <v>43</v>
      </c>
      <c r="T15" s="4">
        <v>629</v>
      </c>
    </row>
    <row r="16" spans="1:34" x14ac:dyDescent="0.25">
      <c r="I16">
        <f t="shared" si="4"/>
        <v>14</v>
      </c>
      <c r="J16">
        <f t="shared" si="0"/>
        <v>3.8888888888888893</v>
      </c>
      <c r="K16">
        <f t="shared" si="5"/>
        <v>2.6914837962962967</v>
      </c>
      <c r="L16">
        <f t="shared" si="1"/>
        <v>37.650779999999997</v>
      </c>
      <c r="M16">
        <f t="shared" si="2"/>
        <v>224.82961095763682</v>
      </c>
      <c r="N16">
        <f t="shared" si="3"/>
        <v>265.17187475393314</v>
      </c>
      <c r="Q16" t="s">
        <v>44</v>
      </c>
      <c r="R16" s="4">
        <v>93</v>
      </c>
      <c r="S16" s="5" t="s">
        <v>14</v>
      </c>
      <c r="T16">
        <f>DEGREES(ASIN(T15/T11))</f>
        <v>26.989290848618062</v>
      </c>
    </row>
    <row r="17" spans="1:41" x14ac:dyDescent="0.25">
      <c r="A17" t="s">
        <v>13</v>
      </c>
      <c r="B17">
        <f>B13+B11</f>
        <v>875.89508405851154</v>
      </c>
      <c r="C17" t="s">
        <v>10</v>
      </c>
      <c r="E17" t="s">
        <v>23</v>
      </c>
      <c r="F17">
        <f>F13+F11</f>
        <v>994.70276801946648</v>
      </c>
      <c r="G17" t="s">
        <v>10</v>
      </c>
      <c r="I17">
        <f t="shared" si="4"/>
        <v>15</v>
      </c>
      <c r="J17">
        <f t="shared" si="0"/>
        <v>4.166666666666667</v>
      </c>
      <c r="K17">
        <f t="shared" si="5"/>
        <v>3.0897135416666672</v>
      </c>
      <c r="L17">
        <f t="shared" si="1"/>
        <v>37.650779999999997</v>
      </c>
      <c r="M17">
        <f t="shared" si="2"/>
        <v>224.82961095763682</v>
      </c>
      <c r="N17">
        <f t="shared" si="3"/>
        <v>265.57010449930351</v>
      </c>
      <c r="Q17" s="1" t="s">
        <v>46</v>
      </c>
      <c r="R17" s="1"/>
      <c r="S17" s="1"/>
      <c r="T17" s="1"/>
      <c r="AC17" t="s">
        <v>60</v>
      </c>
      <c r="AD17" t="s">
        <v>61</v>
      </c>
      <c r="AE17" t="s">
        <v>62</v>
      </c>
      <c r="AF17" t="s">
        <v>63</v>
      </c>
      <c r="AH17" t="s">
        <v>64</v>
      </c>
      <c r="AK17" t="s">
        <v>72</v>
      </c>
      <c r="AL17" t="s">
        <v>73</v>
      </c>
      <c r="AM17" t="s">
        <v>74</v>
      </c>
      <c r="AN17" t="s">
        <v>75</v>
      </c>
    </row>
    <row r="18" spans="1:41" x14ac:dyDescent="0.25">
      <c r="B18">
        <f>B17*B7</f>
        <v>55959.963703738242</v>
      </c>
      <c r="C18" t="s">
        <v>11</v>
      </c>
      <c r="F18">
        <f>F17*F7</f>
        <v>63826.760947915769</v>
      </c>
      <c r="G18" t="s">
        <v>11</v>
      </c>
      <c r="I18">
        <f t="shared" si="4"/>
        <v>16</v>
      </c>
      <c r="J18">
        <f t="shared" si="0"/>
        <v>4.4444444444444446</v>
      </c>
      <c r="K18">
        <f t="shared" si="5"/>
        <v>3.515407407407408</v>
      </c>
      <c r="L18">
        <f t="shared" si="1"/>
        <v>37.650779999999997</v>
      </c>
      <c r="M18">
        <f t="shared" si="2"/>
        <v>224.82961095763682</v>
      </c>
      <c r="N18">
        <f t="shared" si="3"/>
        <v>265.99579836504421</v>
      </c>
      <c r="Q18" s="2" t="s">
        <v>27</v>
      </c>
      <c r="R18" s="2" t="s">
        <v>28</v>
      </c>
      <c r="S18" s="3" t="s">
        <v>29</v>
      </c>
      <c r="T18" s="2" t="s">
        <v>30</v>
      </c>
      <c r="AC18">
        <v>16</v>
      </c>
      <c r="AD18">
        <v>46</v>
      </c>
      <c r="AE18">
        <v>0.53080000000000005</v>
      </c>
      <c r="AF18" t="s">
        <v>65</v>
      </c>
      <c r="AG18">
        <v>52</v>
      </c>
      <c r="AH18">
        <v>12000</v>
      </c>
      <c r="AK18">
        <v>0.53080000000000005</v>
      </c>
      <c r="AL18">
        <v>180</v>
      </c>
      <c r="AM18">
        <v>55</v>
      </c>
      <c r="AN18">
        <v>17</v>
      </c>
    </row>
    <row r="19" spans="1:41" x14ac:dyDescent="0.25">
      <c r="B19">
        <f>B18/1000</f>
        <v>55.959963703738239</v>
      </c>
      <c r="C19" t="s">
        <v>12</v>
      </c>
      <c r="F19">
        <f>F18/1000</f>
        <v>63.826760947915766</v>
      </c>
      <c r="G19" t="s">
        <v>12</v>
      </c>
      <c r="I19">
        <f t="shared" si="4"/>
        <v>17</v>
      </c>
      <c r="J19">
        <f t="shared" si="0"/>
        <v>4.7222222222222223</v>
      </c>
      <c r="K19">
        <f t="shared" si="5"/>
        <v>3.9685653935185186</v>
      </c>
      <c r="L19">
        <f t="shared" si="1"/>
        <v>37.650779999999997</v>
      </c>
      <c r="M19">
        <f t="shared" si="2"/>
        <v>224.82961095763682</v>
      </c>
      <c r="N19">
        <f t="shared" si="3"/>
        <v>266.44895635115535</v>
      </c>
      <c r="Q19" t="s">
        <v>32</v>
      </c>
      <c r="R19" s="6">
        <v>102.1</v>
      </c>
      <c r="S19" s="5" t="s">
        <v>33</v>
      </c>
      <c r="T19" s="4">
        <v>1440</v>
      </c>
      <c r="AF19" t="s">
        <v>66</v>
      </c>
      <c r="AG19">
        <v>85</v>
      </c>
    </row>
    <row r="20" spans="1:41" x14ac:dyDescent="0.25">
      <c r="I20">
        <f t="shared" si="4"/>
        <v>18</v>
      </c>
      <c r="J20">
        <f t="shared" si="0"/>
        <v>5</v>
      </c>
      <c r="K20">
        <f>(1/2*F$1*F$2*J20^2)</f>
        <v>4.4491874999999999</v>
      </c>
      <c r="L20">
        <f t="shared" si="1"/>
        <v>37.650779999999997</v>
      </c>
      <c r="M20">
        <f t="shared" si="2"/>
        <v>224.82961095763682</v>
      </c>
      <c r="N20">
        <f t="shared" si="3"/>
        <v>266.92957845763681</v>
      </c>
      <c r="Q20" t="s">
        <v>34</v>
      </c>
      <c r="R20" s="6">
        <v>89.8</v>
      </c>
      <c r="S20" s="5" t="s">
        <v>35</v>
      </c>
      <c r="T20" s="4">
        <v>290</v>
      </c>
      <c r="W20" t="s">
        <v>36</v>
      </c>
      <c r="X20">
        <f>(R20*T19)/(R19+R20)</f>
        <v>673.85096404377293</v>
      </c>
      <c r="Z20" t="s">
        <v>36</v>
      </c>
      <c r="AA20">
        <f>(R22*T19)/(R21+R22)</f>
        <v>734.01395519647451</v>
      </c>
      <c r="AK20" t="s">
        <v>79</v>
      </c>
      <c r="AL20" t="s">
        <v>60</v>
      </c>
      <c r="AM20" t="s">
        <v>80</v>
      </c>
      <c r="AN20" t="s">
        <v>81</v>
      </c>
      <c r="AO20" t="s">
        <v>82</v>
      </c>
    </row>
    <row r="21" spans="1:41" x14ac:dyDescent="0.25">
      <c r="I21">
        <f t="shared" si="4"/>
        <v>19</v>
      </c>
      <c r="J21">
        <f t="shared" si="0"/>
        <v>5.2777777777777777</v>
      </c>
      <c r="K21">
        <f t="shared" si="5"/>
        <v>4.9572737268518514</v>
      </c>
      <c r="L21">
        <f t="shared" si="1"/>
        <v>37.650779999999997</v>
      </c>
      <c r="M21">
        <f t="shared" si="2"/>
        <v>224.82961095763682</v>
      </c>
      <c r="N21">
        <f t="shared" si="3"/>
        <v>267.43766468448865</v>
      </c>
      <c r="Q21" t="s">
        <v>37</v>
      </c>
      <c r="R21" s="6">
        <v>133.5</v>
      </c>
      <c r="S21" s="5" t="s">
        <v>38</v>
      </c>
      <c r="T21" s="4">
        <v>302</v>
      </c>
      <c r="W21" t="s">
        <v>39</v>
      </c>
      <c r="X21">
        <f>((T19*(R20-R23))/((R19+R20)*(TAN(RADIANS(T24)))))+T22</f>
        <v>468.30679791333796</v>
      </c>
      <c r="Z21" t="s">
        <v>39</v>
      </c>
      <c r="AA21">
        <f>((T19*(R22-R24))/((R21+R22)*(TAN(RADIANS(T24)))))+T22</f>
        <v>596.58268519458738</v>
      </c>
      <c r="AK21">
        <v>15.8</v>
      </c>
      <c r="AL21">
        <v>16</v>
      </c>
      <c r="AM21">
        <v>46</v>
      </c>
      <c r="AN21">
        <v>110</v>
      </c>
      <c r="AO21">
        <v>601</v>
      </c>
    </row>
    <row r="22" spans="1:41" x14ac:dyDescent="0.25">
      <c r="I22">
        <f t="shared" si="4"/>
        <v>20</v>
      </c>
      <c r="J22">
        <f t="shared" si="0"/>
        <v>5.5555555555555554</v>
      </c>
      <c r="K22">
        <f t="shared" si="5"/>
        <v>5.4928240740740737</v>
      </c>
      <c r="L22">
        <f t="shared" si="1"/>
        <v>37.650779999999997</v>
      </c>
      <c r="M22">
        <f t="shared" si="2"/>
        <v>224.82961095763682</v>
      </c>
      <c r="N22">
        <f t="shared" si="3"/>
        <v>267.97321503171088</v>
      </c>
      <c r="Q22" t="s">
        <v>40</v>
      </c>
      <c r="R22" s="6">
        <v>138.80000000000001</v>
      </c>
      <c r="S22" s="5" t="s">
        <v>41</v>
      </c>
      <c r="T22" s="4">
        <f>(T20+T21)/2</f>
        <v>296</v>
      </c>
      <c r="AD22" t="s">
        <v>67</v>
      </c>
      <c r="AG22" t="s">
        <v>18</v>
      </c>
      <c r="AH22" t="s">
        <v>68</v>
      </c>
      <c r="AK22">
        <v>0.625</v>
      </c>
      <c r="AL22">
        <v>17</v>
      </c>
      <c r="AM22">
        <v>46</v>
      </c>
      <c r="AN22">
        <v>120</v>
      </c>
      <c r="AO22">
        <v>601</v>
      </c>
    </row>
    <row r="23" spans="1:41" x14ac:dyDescent="0.25">
      <c r="I23">
        <f t="shared" si="4"/>
        <v>21</v>
      </c>
      <c r="J23">
        <f t="shared" si="0"/>
        <v>5.8333333333333339</v>
      </c>
      <c r="K23">
        <f t="shared" si="5"/>
        <v>6.0558385416666685</v>
      </c>
      <c r="L23">
        <f t="shared" si="1"/>
        <v>37.650779999999997</v>
      </c>
      <c r="M23">
        <f t="shared" si="2"/>
        <v>224.82961095763682</v>
      </c>
      <c r="N23">
        <f t="shared" si="3"/>
        <v>268.53622949930349</v>
      </c>
      <c r="Q23" t="s">
        <v>42</v>
      </c>
      <c r="R23" s="6">
        <v>78.650000000000006</v>
      </c>
      <c r="S23" s="5" t="s">
        <v>43</v>
      </c>
      <c r="T23" s="4">
        <v>629</v>
      </c>
      <c r="AC23" t="s">
        <v>69</v>
      </c>
      <c r="AD23">
        <v>14</v>
      </c>
      <c r="AE23">
        <v>40</v>
      </c>
      <c r="AG23">
        <v>89.41860629935816</v>
      </c>
      <c r="AH23">
        <v>55.886628937098848</v>
      </c>
    </row>
    <row r="24" spans="1:41" x14ac:dyDescent="0.25">
      <c r="I24">
        <f t="shared" si="4"/>
        <v>22</v>
      </c>
      <c r="J24">
        <f t="shared" si="0"/>
        <v>6.1111111111111116</v>
      </c>
      <c r="K24">
        <f t="shared" si="5"/>
        <v>6.6463171296296304</v>
      </c>
      <c r="L24">
        <f t="shared" si="1"/>
        <v>37.650779999999997</v>
      </c>
      <c r="M24">
        <f t="shared" si="2"/>
        <v>224.82961095763682</v>
      </c>
      <c r="N24">
        <f t="shared" si="3"/>
        <v>269.12670808726642</v>
      </c>
      <c r="Q24" t="s">
        <v>44</v>
      </c>
      <c r="R24" s="6">
        <v>111.2</v>
      </c>
      <c r="S24" s="5" t="s">
        <v>14</v>
      </c>
      <c r="T24">
        <f>DEGREES(ASIN(T23/T19))</f>
        <v>25.900239944769687</v>
      </c>
      <c r="AC24" t="s">
        <v>70</v>
      </c>
      <c r="AD24">
        <v>18</v>
      </c>
      <c r="AE24">
        <v>36</v>
      </c>
      <c r="AG24">
        <v>127.74086614194029</v>
      </c>
      <c r="AH24">
        <v>79.838041338712671</v>
      </c>
    </row>
    <row r="25" spans="1:41" x14ac:dyDescent="0.25">
      <c r="I25">
        <f t="shared" si="4"/>
        <v>23</v>
      </c>
      <c r="J25">
        <f t="shared" si="0"/>
        <v>6.3888888888888893</v>
      </c>
      <c r="K25">
        <f t="shared" si="5"/>
        <v>7.2642598379629639</v>
      </c>
      <c r="L25">
        <f t="shared" si="1"/>
        <v>37.650779999999997</v>
      </c>
      <c r="M25">
        <f t="shared" si="2"/>
        <v>224.82961095763682</v>
      </c>
      <c r="N25">
        <f t="shared" si="3"/>
        <v>269.7446507955998</v>
      </c>
      <c r="Q25" s="1" t="s">
        <v>47</v>
      </c>
      <c r="R25" s="1"/>
      <c r="S25" s="1"/>
      <c r="T25" s="1"/>
      <c r="AC25" t="s">
        <v>71</v>
      </c>
      <c r="AD25">
        <v>21</v>
      </c>
      <c r="AE25">
        <v>34</v>
      </c>
      <c r="AG25">
        <v>157.79754052827914</v>
      </c>
      <c r="AH25">
        <v>98.623462830174461</v>
      </c>
    </row>
    <row r="26" spans="1:41" x14ac:dyDescent="0.25">
      <c r="I26">
        <f t="shared" si="4"/>
        <v>24</v>
      </c>
      <c r="J26">
        <f t="shared" si="0"/>
        <v>6.666666666666667</v>
      </c>
      <c r="K26">
        <f t="shared" si="5"/>
        <v>7.9096666666666673</v>
      </c>
      <c r="L26">
        <f t="shared" si="1"/>
        <v>37.650779999999997</v>
      </c>
      <c r="M26">
        <f t="shared" si="2"/>
        <v>224.82961095763682</v>
      </c>
      <c r="N26">
        <f t="shared" si="3"/>
        <v>270.39005762430349</v>
      </c>
      <c r="Q26" s="2" t="s">
        <v>27</v>
      </c>
      <c r="R26" s="2" t="s">
        <v>28</v>
      </c>
      <c r="S26" s="3" t="s">
        <v>29</v>
      </c>
      <c r="T26" s="2" t="s">
        <v>30</v>
      </c>
      <c r="AC26" t="s">
        <v>76</v>
      </c>
      <c r="AD26">
        <v>23</v>
      </c>
      <c r="AE26">
        <v>34</v>
      </c>
      <c r="AG26">
        <v>172.82587772144865</v>
      </c>
      <c r="AH26">
        <v>108.0161735759054</v>
      </c>
    </row>
    <row r="27" spans="1:41" x14ac:dyDescent="0.25">
      <c r="I27">
        <f t="shared" si="4"/>
        <v>25</v>
      </c>
      <c r="J27">
        <f t="shared" si="0"/>
        <v>6.9444444444444446</v>
      </c>
      <c r="K27">
        <f t="shared" si="5"/>
        <v>8.5825376157407405</v>
      </c>
      <c r="L27">
        <f t="shared" si="1"/>
        <v>37.650779999999997</v>
      </c>
      <c r="M27">
        <f t="shared" si="2"/>
        <v>224.82961095763682</v>
      </c>
      <c r="N27">
        <f t="shared" si="3"/>
        <v>271.06292857337758</v>
      </c>
      <c r="Q27" t="s">
        <v>32</v>
      </c>
      <c r="R27" s="6">
        <v>116.7</v>
      </c>
      <c r="S27" s="5" t="s">
        <v>33</v>
      </c>
      <c r="T27" s="4">
        <v>1445</v>
      </c>
      <c r="AC27" t="s">
        <v>77</v>
      </c>
      <c r="AD27">
        <v>27</v>
      </c>
      <c r="AE27">
        <v>33</v>
      </c>
      <c r="AG27">
        <v>209.03050823226596</v>
      </c>
      <c r="AH27">
        <v>130.64406764516622</v>
      </c>
    </row>
    <row r="28" spans="1:41" x14ac:dyDescent="0.25">
      <c r="I28">
        <f t="shared" si="4"/>
        <v>26</v>
      </c>
      <c r="J28">
        <f t="shared" si="0"/>
        <v>7.2222222222222223</v>
      </c>
      <c r="K28">
        <f t="shared" si="5"/>
        <v>9.2828726851851844</v>
      </c>
      <c r="L28">
        <f t="shared" si="1"/>
        <v>37.650779999999997</v>
      </c>
      <c r="M28">
        <f t="shared" si="2"/>
        <v>224.82961095763682</v>
      </c>
      <c r="N28">
        <f t="shared" si="3"/>
        <v>271.76326364282198</v>
      </c>
      <c r="Q28" t="s">
        <v>34</v>
      </c>
      <c r="R28" s="6">
        <v>106.2</v>
      </c>
      <c r="S28" s="5" t="s">
        <v>35</v>
      </c>
      <c r="T28" s="4">
        <v>295</v>
      </c>
      <c r="W28" t="s">
        <v>36</v>
      </c>
      <c r="X28">
        <f>(R28*T27)/(R27+R28)</f>
        <v>688.46567967698513</v>
      </c>
      <c r="Z28" t="s">
        <v>36</v>
      </c>
      <c r="AA28">
        <f>(R30*T27)/(R29+R30)</f>
        <v>757.15341655716168</v>
      </c>
      <c r="AC28" t="s">
        <v>78</v>
      </c>
      <c r="AD28">
        <v>29</v>
      </c>
      <c r="AE28">
        <v>32</v>
      </c>
      <c r="AG28">
        <v>231.53031988226675</v>
      </c>
      <c r="AH28">
        <v>144.70644992641672</v>
      </c>
    </row>
    <row r="29" spans="1:41" x14ac:dyDescent="0.25">
      <c r="I29">
        <f t="shared" si="4"/>
        <v>27</v>
      </c>
      <c r="J29">
        <f t="shared" si="0"/>
        <v>7.5</v>
      </c>
      <c r="K29">
        <f t="shared" si="5"/>
        <v>10.010671875</v>
      </c>
      <c r="L29">
        <f t="shared" si="1"/>
        <v>37.650779999999997</v>
      </c>
      <c r="M29">
        <f t="shared" si="2"/>
        <v>224.82961095763682</v>
      </c>
      <c r="N29">
        <f t="shared" si="3"/>
        <v>272.49106283263683</v>
      </c>
      <c r="Q29" t="s">
        <v>37</v>
      </c>
      <c r="R29" s="6">
        <v>144.9</v>
      </c>
      <c r="S29" s="5" t="s">
        <v>38</v>
      </c>
      <c r="T29" s="4">
        <v>310</v>
      </c>
      <c r="W29" t="s">
        <v>39</v>
      </c>
      <c r="X29">
        <f>((T27*(R28-R31))/((R27+R28)*(TAN(RADIANS(T32)))))+T30</f>
        <v>462.72286522731918</v>
      </c>
      <c r="Z29" t="s">
        <v>39</v>
      </c>
      <c r="AA29">
        <f>((T27*(R30-R32))/((R29+R30)*(TAN(RADIANS(T32)))))+T30</f>
        <v>591.14852285848883</v>
      </c>
    </row>
    <row r="30" spans="1:41" x14ac:dyDescent="0.25">
      <c r="I30">
        <f t="shared" si="4"/>
        <v>28</v>
      </c>
      <c r="J30">
        <f t="shared" si="0"/>
        <v>7.7777777777777786</v>
      </c>
      <c r="K30">
        <f t="shared" si="5"/>
        <v>10.765935185185187</v>
      </c>
      <c r="L30">
        <f t="shared" si="1"/>
        <v>37.650779999999997</v>
      </c>
      <c r="M30">
        <f t="shared" si="2"/>
        <v>224.82961095763682</v>
      </c>
      <c r="N30">
        <f t="shared" si="3"/>
        <v>273.246326142822</v>
      </c>
      <c r="Q30" t="s">
        <v>40</v>
      </c>
      <c r="R30" s="6">
        <v>159.5</v>
      </c>
      <c r="S30" s="5" t="s">
        <v>41</v>
      </c>
      <c r="T30" s="4">
        <f>(T28+T29)/2</f>
        <v>302.5</v>
      </c>
    </row>
    <row r="31" spans="1:41" x14ac:dyDescent="0.25">
      <c r="I31">
        <f t="shared" si="4"/>
        <v>29</v>
      </c>
      <c r="J31">
        <f t="shared" si="0"/>
        <v>8.0555555555555554</v>
      </c>
      <c r="K31">
        <f t="shared" si="5"/>
        <v>11.54866261574074</v>
      </c>
      <c r="L31">
        <f t="shared" si="1"/>
        <v>37.650779999999997</v>
      </c>
      <c r="M31">
        <f t="shared" si="2"/>
        <v>224.82961095763682</v>
      </c>
      <c r="N31">
        <f t="shared" si="3"/>
        <v>274.02905357337755</v>
      </c>
      <c r="Q31" t="s">
        <v>42</v>
      </c>
      <c r="R31" s="6">
        <v>94.25</v>
      </c>
      <c r="S31" s="5" t="s">
        <v>43</v>
      </c>
      <c r="T31" s="4">
        <v>629</v>
      </c>
    </row>
    <row r="32" spans="1:41" x14ac:dyDescent="0.25">
      <c r="I32">
        <f t="shared" si="4"/>
        <v>30</v>
      </c>
      <c r="J32">
        <f t="shared" si="0"/>
        <v>8.3333333333333339</v>
      </c>
      <c r="K32">
        <f t="shared" si="5"/>
        <v>12.358854166666669</v>
      </c>
      <c r="L32">
        <f t="shared" si="1"/>
        <v>37.650779999999997</v>
      </c>
      <c r="M32">
        <f t="shared" si="2"/>
        <v>224.82961095763682</v>
      </c>
      <c r="N32">
        <f t="shared" si="3"/>
        <v>274.83924512430349</v>
      </c>
      <c r="Q32" t="s">
        <v>44</v>
      </c>
      <c r="R32" s="6">
        <v>130.1</v>
      </c>
      <c r="S32" s="5" t="s">
        <v>14</v>
      </c>
      <c r="T32">
        <f>DEGREES(ASIN(T31/T27))</f>
        <v>25.804010515365889</v>
      </c>
    </row>
    <row r="33" spans="9:14" x14ac:dyDescent="0.25">
      <c r="I33">
        <f t="shared" si="4"/>
        <v>31</v>
      </c>
      <c r="J33">
        <f t="shared" si="0"/>
        <v>8.6111111111111107</v>
      </c>
      <c r="K33">
        <f t="shared" si="5"/>
        <v>13.196509837962962</v>
      </c>
      <c r="L33">
        <f t="shared" si="1"/>
        <v>37.650779999999997</v>
      </c>
      <c r="M33">
        <f t="shared" si="2"/>
        <v>224.82961095763682</v>
      </c>
      <c r="N33">
        <f t="shared" si="3"/>
        <v>275.67690079559975</v>
      </c>
    </row>
    <row r="34" spans="9:14" x14ac:dyDescent="0.25">
      <c r="I34">
        <f t="shared" si="4"/>
        <v>32</v>
      </c>
      <c r="J34">
        <f t="shared" si="0"/>
        <v>8.8888888888888893</v>
      </c>
      <c r="K34">
        <f t="shared" si="5"/>
        <v>14.061629629629632</v>
      </c>
      <c r="L34">
        <f t="shared" si="1"/>
        <v>37.650779999999997</v>
      </c>
      <c r="M34">
        <f t="shared" si="2"/>
        <v>224.82961095763682</v>
      </c>
      <c r="N34">
        <f t="shared" si="3"/>
        <v>276.54202058726645</v>
      </c>
    </row>
    <row r="35" spans="9:14" x14ac:dyDescent="0.25">
      <c r="I35">
        <f t="shared" si="4"/>
        <v>33</v>
      </c>
      <c r="J35">
        <f t="shared" si="0"/>
        <v>9.1666666666666679</v>
      </c>
      <c r="K35">
        <f t="shared" si="5"/>
        <v>14.95421354166667</v>
      </c>
      <c r="L35">
        <f t="shared" si="1"/>
        <v>37.650779999999997</v>
      </c>
      <c r="M35">
        <f t="shared" si="2"/>
        <v>224.82961095763682</v>
      </c>
      <c r="N35">
        <f t="shared" si="3"/>
        <v>277.43460449930348</v>
      </c>
    </row>
    <row r="36" spans="9:14" x14ac:dyDescent="0.25">
      <c r="I36">
        <f t="shared" si="4"/>
        <v>34</v>
      </c>
      <c r="J36">
        <f t="shared" si="0"/>
        <v>9.4444444444444446</v>
      </c>
      <c r="K36">
        <f t="shared" si="5"/>
        <v>15.874261574074074</v>
      </c>
      <c r="L36">
        <f t="shared" si="1"/>
        <v>37.650779999999997</v>
      </c>
      <c r="M36">
        <f t="shared" si="2"/>
        <v>224.82961095763682</v>
      </c>
      <c r="N36">
        <f t="shared" si="3"/>
        <v>278.35465253171088</v>
      </c>
    </row>
    <row r="37" spans="9:14" x14ac:dyDescent="0.25">
      <c r="I37">
        <f t="shared" si="4"/>
        <v>35</v>
      </c>
      <c r="J37">
        <f t="shared" si="0"/>
        <v>9.7222222222222232</v>
      </c>
      <c r="K37">
        <f t="shared" si="5"/>
        <v>16.821773726851855</v>
      </c>
      <c r="L37">
        <f t="shared" si="1"/>
        <v>37.650779999999997</v>
      </c>
      <c r="M37">
        <f t="shared" si="2"/>
        <v>224.82961095763682</v>
      </c>
      <c r="N37">
        <f t="shared" si="3"/>
        <v>279.30216468448867</v>
      </c>
    </row>
    <row r="38" spans="9:14" x14ac:dyDescent="0.25">
      <c r="I38">
        <f t="shared" si="4"/>
        <v>36</v>
      </c>
      <c r="J38">
        <f t="shared" si="0"/>
        <v>10</v>
      </c>
      <c r="K38">
        <f t="shared" si="5"/>
        <v>17.796749999999999</v>
      </c>
      <c r="L38">
        <f t="shared" si="1"/>
        <v>37.650779999999997</v>
      </c>
      <c r="M38">
        <f t="shared" si="2"/>
        <v>224.82961095763682</v>
      </c>
      <c r="N38">
        <f t="shared" si="3"/>
        <v>280.27714095763679</v>
      </c>
    </row>
    <row r="39" spans="9:14" x14ac:dyDescent="0.25">
      <c r="I39">
        <f t="shared" si="4"/>
        <v>37</v>
      </c>
      <c r="J39">
        <f t="shared" si="0"/>
        <v>10.277777777777779</v>
      </c>
      <c r="K39">
        <f t="shared" si="5"/>
        <v>18.799190393518522</v>
      </c>
      <c r="L39">
        <f t="shared" si="1"/>
        <v>37.650779999999997</v>
      </c>
      <c r="M39">
        <f t="shared" si="2"/>
        <v>224.82961095763682</v>
      </c>
      <c r="N39">
        <f t="shared" si="3"/>
        <v>281.27958135115534</v>
      </c>
    </row>
    <row r="40" spans="9:14" x14ac:dyDescent="0.25">
      <c r="I40">
        <f t="shared" si="4"/>
        <v>38</v>
      </c>
      <c r="J40">
        <f t="shared" si="0"/>
        <v>10.555555555555555</v>
      </c>
      <c r="K40">
        <f t="shared" si="5"/>
        <v>19.829094907407406</v>
      </c>
      <c r="L40">
        <f t="shared" si="1"/>
        <v>37.650779999999997</v>
      </c>
      <c r="M40">
        <f t="shared" si="2"/>
        <v>224.82961095763682</v>
      </c>
      <c r="N40">
        <f t="shared" si="3"/>
        <v>282.30948586504422</v>
      </c>
    </row>
    <row r="41" spans="9:14" x14ac:dyDescent="0.25">
      <c r="I41">
        <f t="shared" si="4"/>
        <v>39</v>
      </c>
      <c r="J41">
        <f t="shared" si="0"/>
        <v>10.833333333333334</v>
      </c>
      <c r="K41">
        <f t="shared" si="5"/>
        <v>20.886463541666672</v>
      </c>
      <c r="L41">
        <f t="shared" si="1"/>
        <v>37.650779999999997</v>
      </c>
      <c r="M41">
        <f t="shared" si="2"/>
        <v>224.82961095763682</v>
      </c>
      <c r="N41">
        <f t="shared" si="3"/>
        <v>283.36685449930349</v>
      </c>
    </row>
    <row r="42" spans="9:14" x14ac:dyDescent="0.25">
      <c r="I42">
        <f t="shared" si="4"/>
        <v>40</v>
      </c>
      <c r="J42">
        <f t="shared" si="0"/>
        <v>11.111111111111111</v>
      </c>
      <c r="K42">
        <f t="shared" si="5"/>
        <v>21.971296296296295</v>
      </c>
      <c r="L42">
        <f t="shared" si="1"/>
        <v>37.650779999999997</v>
      </c>
      <c r="M42">
        <f t="shared" si="2"/>
        <v>224.82961095763682</v>
      </c>
      <c r="N42">
        <f t="shared" si="3"/>
        <v>284.45168725393313</v>
      </c>
    </row>
    <row r="43" spans="9:14" x14ac:dyDescent="0.25">
      <c r="I43">
        <f t="shared" si="4"/>
        <v>41</v>
      </c>
      <c r="J43">
        <f t="shared" si="0"/>
        <v>11.388888888888889</v>
      </c>
      <c r="K43">
        <f t="shared" si="5"/>
        <v>23.0835931712963</v>
      </c>
      <c r="L43">
        <f t="shared" si="1"/>
        <v>37.650779999999997</v>
      </c>
      <c r="M43">
        <f t="shared" si="2"/>
        <v>224.82961095763682</v>
      </c>
      <c r="N43">
        <f t="shared" si="3"/>
        <v>285.5639841289331</v>
      </c>
    </row>
    <row r="44" spans="9:14" x14ac:dyDescent="0.25">
      <c r="I44">
        <f t="shared" si="4"/>
        <v>42</v>
      </c>
      <c r="J44">
        <f t="shared" si="0"/>
        <v>11.666666666666668</v>
      </c>
      <c r="K44">
        <f t="shared" si="5"/>
        <v>24.223354166666674</v>
      </c>
      <c r="L44">
        <f t="shared" si="1"/>
        <v>37.650779999999997</v>
      </c>
      <c r="M44">
        <f t="shared" si="2"/>
        <v>224.82961095763682</v>
      </c>
      <c r="N44">
        <f t="shared" si="3"/>
        <v>286.70374512430351</v>
      </c>
    </row>
    <row r="45" spans="9:14" x14ac:dyDescent="0.25">
      <c r="I45">
        <f t="shared" si="4"/>
        <v>43</v>
      </c>
      <c r="J45">
        <f t="shared" si="0"/>
        <v>11.944444444444445</v>
      </c>
      <c r="K45">
        <f t="shared" si="5"/>
        <v>25.390579282407405</v>
      </c>
      <c r="L45">
        <f t="shared" si="1"/>
        <v>37.650779999999997</v>
      </c>
      <c r="M45">
        <f t="shared" si="2"/>
        <v>224.82961095763682</v>
      </c>
      <c r="N45">
        <f t="shared" si="3"/>
        <v>287.87097024004424</v>
      </c>
    </row>
    <row r="46" spans="9:14" x14ac:dyDescent="0.25">
      <c r="I46">
        <f t="shared" si="4"/>
        <v>44</v>
      </c>
      <c r="J46">
        <f t="shared" si="0"/>
        <v>12.222222222222223</v>
      </c>
      <c r="K46">
        <f t="shared" si="5"/>
        <v>26.585268518518522</v>
      </c>
      <c r="L46">
        <f t="shared" si="1"/>
        <v>37.650779999999997</v>
      </c>
      <c r="M46">
        <f t="shared" si="2"/>
        <v>224.82961095763682</v>
      </c>
      <c r="N46">
        <f t="shared" si="3"/>
        <v>289.06565947615536</v>
      </c>
    </row>
    <row r="47" spans="9:14" x14ac:dyDescent="0.25">
      <c r="I47">
        <f t="shared" si="4"/>
        <v>45</v>
      </c>
      <c r="J47">
        <f t="shared" si="0"/>
        <v>12.5</v>
      </c>
      <c r="K47">
        <f t="shared" si="5"/>
        <v>27.807421874999999</v>
      </c>
      <c r="L47">
        <f t="shared" si="1"/>
        <v>37.650779999999997</v>
      </c>
      <c r="M47">
        <f t="shared" si="2"/>
        <v>224.82961095763682</v>
      </c>
      <c r="N47">
        <f t="shared" si="3"/>
        <v>290.2878128326368</v>
      </c>
    </row>
    <row r="48" spans="9:14" x14ac:dyDescent="0.25">
      <c r="I48">
        <f t="shared" si="4"/>
        <v>46</v>
      </c>
      <c r="J48">
        <f t="shared" si="0"/>
        <v>12.777777777777779</v>
      </c>
      <c r="K48">
        <f t="shared" si="5"/>
        <v>29.057039351851856</v>
      </c>
      <c r="L48">
        <f t="shared" si="1"/>
        <v>37.650779999999997</v>
      </c>
      <c r="M48">
        <f t="shared" si="2"/>
        <v>224.82961095763682</v>
      </c>
      <c r="N48">
        <f t="shared" si="3"/>
        <v>291.53743030948868</v>
      </c>
    </row>
    <row r="49" spans="9:14" x14ac:dyDescent="0.25">
      <c r="I49">
        <f t="shared" si="4"/>
        <v>47</v>
      </c>
      <c r="J49">
        <f t="shared" si="0"/>
        <v>13.055555555555555</v>
      </c>
      <c r="K49">
        <f t="shared" si="5"/>
        <v>30.334120949074073</v>
      </c>
      <c r="L49">
        <f t="shared" si="1"/>
        <v>37.650779999999997</v>
      </c>
      <c r="M49">
        <f t="shared" si="2"/>
        <v>224.82961095763682</v>
      </c>
      <c r="N49">
        <f t="shared" si="3"/>
        <v>292.81451190671089</v>
      </c>
    </row>
    <row r="50" spans="9:14" x14ac:dyDescent="0.25">
      <c r="I50">
        <f t="shared" si="4"/>
        <v>48</v>
      </c>
      <c r="J50">
        <f t="shared" si="0"/>
        <v>13.333333333333334</v>
      </c>
      <c r="K50">
        <f t="shared" si="5"/>
        <v>31.638666666666669</v>
      </c>
      <c r="L50">
        <f t="shared" si="1"/>
        <v>37.650779999999997</v>
      </c>
      <c r="M50">
        <f t="shared" si="2"/>
        <v>224.82961095763682</v>
      </c>
      <c r="N50">
        <f t="shared" si="3"/>
        <v>294.11905762430348</v>
      </c>
    </row>
    <row r="51" spans="9:14" x14ac:dyDescent="0.25">
      <c r="I51">
        <f t="shared" si="4"/>
        <v>49</v>
      </c>
      <c r="J51">
        <f t="shared" si="0"/>
        <v>13.611111111111112</v>
      </c>
      <c r="K51">
        <f t="shared" si="5"/>
        <v>32.970676504629637</v>
      </c>
      <c r="L51">
        <f t="shared" si="1"/>
        <v>37.650779999999997</v>
      </c>
      <c r="M51">
        <f t="shared" si="2"/>
        <v>224.82961095763682</v>
      </c>
      <c r="N51">
        <f t="shared" si="3"/>
        <v>295.45106746226645</v>
      </c>
    </row>
    <row r="52" spans="9:14" x14ac:dyDescent="0.25">
      <c r="I52">
        <f t="shared" si="4"/>
        <v>50</v>
      </c>
      <c r="J52">
        <f t="shared" si="0"/>
        <v>13.888888888888889</v>
      </c>
      <c r="K52">
        <f t="shared" si="5"/>
        <v>34.330150462962962</v>
      </c>
      <c r="L52">
        <f t="shared" si="1"/>
        <v>37.650779999999997</v>
      </c>
      <c r="M52">
        <f t="shared" si="2"/>
        <v>224.82961095763682</v>
      </c>
      <c r="N52">
        <f t="shared" si="3"/>
        <v>296.81054142059975</v>
      </c>
    </row>
    <row r="53" spans="9:14" x14ac:dyDescent="0.25">
      <c r="I53">
        <f t="shared" si="4"/>
        <v>51</v>
      </c>
      <c r="J53">
        <f t="shared" si="0"/>
        <v>14.166666666666668</v>
      </c>
      <c r="K53">
        <f t="shared" si="5"/>
        <v>35.717088541666676</v>
      </c>
      <c r="L53">
        <f t="shared" si="1"/>
        <v>37.650779999999997</v>
      </c>
      <c r="M53">
        <f t="shared" si="2"/>
        <v>224.82961095763682</v>
      </c>
      <c r="N53">
        <f t="shared" si="3"/>
        <v>298.19747949930348</v>
      </c>
    </row>
    <row r="54" spans="9:14" x14ac:dyDescent="0.25">
      <c r="I54">
        <f t="shared" si="4"/>
        <v>52</v>
      </c>
      <c r="J54">
        <f t="shared" si="0"/>
        <v>14.444444444444445</v>
      </c>
      <c r="K54">
        <f t="shared" si="5"/>
        <v>37.131490740740738</v>
      </c>
      <c r="L54">
        <f t="shared" si="1"/>
        <v>37.650779999999997</v>
      </c>
      <c r="M54">
        <f t="shared" si="2"/>
        <v>224.82961095763682</v>
      </c>
      <c r="N54">
        <f t="shared" si="3"/>
        <v>299.61188169837754</v>
      </c>
    </row>
    <row r="55" spans="9:14" x14ac:dyDescent="0.25">
      <c r="I55">
        <f t="shared" si="4"/>
        <v>53</v>
      </c>
      <c r="J55">
        <f t="shared" si="0"/>
        <v>14.722222222222223</v>
      </c>
      <c r="K55">
        <f t="shared" si="5"/>
        <v>38.573357060185188</v>
      </c>
      <c r="L55">
        <f t="shared" si="1"/>
        <v>37.650779999999997</v>
      </c>
      <c r="M55">
        <f t="shared" si="2"/>
        <v>224.82961095763682</v>
      </c>
      <c r="N55">
        <f t="shared" si="3"/>
        <v>301.05374801782199</v>
      </c>
    </row>
    <row r="56" spans="9:14" x14ac:dyDescent="0.25">
      <c r="I56">
        <f t="shared" si="4"/>
        <v>54</v>
      </c>
      <c r="J56">
        <f t="shared" si="0"/>
        <v>15</v>
      </c>
      <c r="K56">
        <f t="shared" si="5"/>
        <v>40.0426875</v>
      </c>
      <c r="L56">
        <f t="shared" si="1"/>
        <v>37.650779999999997</v>
      </c>
      <c r="M56">
        <f t="shared" si="2"/>
        <v>224.82961095763682</v>
      </c>
      <c r="N56">
        <f t="shared" si="3"/>
        <v>302.52307845763681</v>
      </c>
    </row>
    <row r="57" spans="9:14" x14ac:dyDescent="0.25">
      <c r="I57">
        <f t="shared" si="4"/>
        <v>55</v>
      </c>
      <c r="J57">
        <f t="shared" si="0"/>
        <v>15.277777777777779</v>
      </c>
      <c r="K57">
        <f t="shared" si="5"/>
        <v>41.539482060185186</v>
      </c>
      <c r="L57">
        <f t="shared" si="1"/>
        <v>37.650779999999997</v>
      </c>
      <c r="M57">
        <f t="shared" si="2"/>
        <v>224.82961095763682</v>
      </c>
      <c r="N57">
        <f t="shared" si="3"/>
        <v>304.01987301782196</v>
      </c>
    </row>
    <row r="58" spans="9:14" x14ac:dyDescent="0.25">
      <c r="I58">
        <f t="shared" si="4"/>
        <v>56</v>
      </c>
      <c r="J58">
        <f t="shared" si="0"/>
        <v>15.555555555555557</v>
      </c>
      <c r="K58">
        <f t="shared" si="5"/>
        <v>43.063740740740748</v>
      </c>
      <c r="L58">
        <f t="shared" si="1"/>
        <v>37.650779999999997</v>
      </c>
      <c r="M58">
        <f t="shared" si="2"/>
        <v>224.82961095763682</v>
      </c>
      <c r="N58">
        <f t="shared" si="3"/>
        <v>305.54413169837756</v>
      </c>
    </row>
    <row r="59" spans="9:14" x14ac:dyDescent="0.25">
      <c r="I59">
        <f t="shared" si="4"/>
        <v>57</v>
      </c>
      <c r="J59">
        <f t="shared" si="0"/>
        <v>15.833333333333334</v>
      </c>
      <c r="K59">
        <f t="shared" si="5"/>
        <v>44.615463541666671</v>
      </c>
      <c r="L59">
        <f t="shared" si="1"/>
        <v>37.650779999999997</v>
      </c>
      <c r="M59">
        <f t="shared" si="2"/>
        <v>224.82961095763682</v>
      </c>
      <c r="N59">
        <f t="shared" si="3"/>
        <v>307.09585449930347</v>
      </c>
    </row>
    <row r="60" spans="9:14" x14ac:dyDescent="0.25">
      <c r="I60">
        <f t="shared" si="4"/>
        <v>58</v>
      </c>
      <c r="J60">
        <f t="shared" si="0"/>
        <v>16.111111111111111</v>
      </c>
      <c r="K60">
        <f t="shared" si="5"/>
        <v>46.194650462962962</v>
      </c>
      <c r="L60">
        <f t="shared" si="1"/>
        <v>37.650779999999997</v>
      </c>
      <c r="M60">
        <f t="shared" si="2"/>
        <v>224.82961095763682</v>
      </c>
      <c r="N60">
        <f t="shared" si="3"/>
        <v>308.67504142059977</v>
      </c>
    </row>
    <row r="61" spans="9:14" x14ac:dyDescent="0.25">
      <c r="I61">
        <f t="shared" si="4"/>
        <v>59</v>
      </c>
      <c r="J61">
        <f t="shared" si="0"/>
        <v>16.388888888888889</v>
      </c>
      <c r="K61">
        <f t="shared" si="5"/>
        <v>47.801301504629627</v>
      </c>
      <c r="L61">
        <f t="shared" si="1"/>
        <v>37.650779999999997</v>
      </c>
      <c r="M61">
        <f t="shared" si="2"/>
        <v>224.82961095763682</v>
      </c>
      <c r="N61">
        <f t="shared" si="3"/>
        <v>310.28169246226645</v>
      </c>
    </row>
    <row r="62" spans="9:14" x14ac:dyDescent="0.25">
      <c r="I62">
        <f t="shared" si="4"/>
        <v>60</v>
      </c>
      <c r="J62">
        <f t="shared" si="0"/>
        <v>16.666666666666668</v>
      </c>
      <c r="K62">
        <f t="shared" si="5"/>
        <v>49.435416666666676</v>
      </c>
      <c r="L62">
        <f t="shared" si="1"/>
        <v>37.650779999999997</v>
      </c>
      <c r="M62">
        <f t="shared" si="2"/>
        <v>224.82961095763682</v>
      </c>
      <c r="N62">
        <f t="shared" si="3"/>
        <v>311.91580762430351</v>
      </c>
    </row>
    <row r="63" spans="9:14" x14ac:dyDescent="0.25">
      <c r="I63">
        <f t="shared" si="4"/>
        <v>61</v>
      </c>
      <c r="J63">
        <f t="shared" si="0"/>
        <v>16.944444444444446</v>
      </c>
      <c r="K63">
        <f t="shared" si="5"/>
        <v>51.096995949074085</v>
      </c>
      <c r="L63">
        <f t="shared" si="1"/>
        <v>37.650779999999997</v>
      </c>
      <c r="M63">
        <f t="shared" si="2"/>
        <v>224.82961095763682</v>
      </c>
      <c r="N63">
        <f t="shared" si="3"/>
        <v>313.5773869067109</v>
      </c>
    </row>
    <row r="64" spans="9:14" x14ac:dyDescent="0.25">
      <c r="I64">
        <f t="shared" si="4"/>
        <v>62</v>
      </c>
      <c r="J64">
        <f t="shared" si="0"/>
        <v>17.222222222222221</v>
      </c>
      <c r="K64">
        <f t="shared" si="5"/>
        <v>52.786039351851848</v>
      </c>
      <c r="L64">
        <f t="shared" si="1"/>
        <v>37.650779999999997</v>
      </c>
      <c r="M64">
        <f t="shared" si="2"/>
        <v>224.82961095763682</v>
      </c>
      <c r="N64">
        <f t="shared" si="3"/>
        <v>315.26643030948867</v>
      </c>
    </row>
    <row r="65" spans="9:14" x14ac:dyDescent="0.25">
      <c r="I65">
        <f t="shared" si="4"/>
        <v>63</v>
      </c>
      <c r="J65">
        <f t="shared" si="0"/>
        <v>17.5</v>
      </c>
      <c r="K65">
        <f t="shared" si="5"/>
        <v>54.502546875</v>
      </c>
      <c r="L65">
        <f t="shared" si="1"/>
        <v>37.650779999999997</v>
      </c>
      <c r="M65">
        <f t="shared" si="2"/>
        <v>224.82961095763682</v>
      </c>
      <c r="N65">
        <f t="shared" si="3"/>
        <v>316.98293783263682</v>
      </c>
    </row>
    <row r="66" spans="9:14" x14ac:dyDescent="0.25">
      <c r="I66">
        <f t="shared" si="4"/>
        <v>64</v>
      </c>
      <c r="J66">
        <f t="shared" si="0"/>
        <v>17.777777777777779</v>
      </c>
      <c r="K66">
        <f t="shared" si="5"/>
        <v>56.246518518518528</v>
      </c>
      <c r="L66">
        <f t="shared" si="1"/>
        <v>37.650779999999997</v>
      </c>
      <c r="M66">
        <f t="shared" si="2"/>
        <v>224.82961095763682</v>
      </c>
      <c r="N66">
        <f t="shared" si="3"/>
        <v>318.72690947615536</v>
      </c>
    </row>
    <row r="67" spans="9:14" x14ac:dyDescent="0.25">
      <c r="I67">
        <f t="shared" si="4"/>
        <v>65</v>
      </c>
      <c r="J67">
        <f t="shared" ref="J67:J130" si="6">I67*(1000/3600)</f>
        <v>18.055555555555557</v>
      </c>
      <c r="K67">
        <f t="shared" ref="K67:K130" si="7">(1/2*F$1*F$2*J67^2)</f>
        <v>58.017954282407416</v>
      </c>
      <c r="L67">
        <f t="shared" ref="L67:L130" si="8">(0.02*F$4*F$5)</f>
        <v>37.650779999999997</v>
      </c>
      <c r="M67">
        <f t="shared" ref="M67:M130" si="9">(F$4*F$5*RADIANS(F$6))</f>
        <v>224.82961095763682</v>
      </c>
      <c r="N67">
        <f t="shared" ref="N67:N130" si="10">SUM(K67:M67)</f>
        <v>320.49834524004422</v>
      </c>
    </row>
    <row r="68" spans="9:14" x14ac:dyDescent="0.25">
      <c r="I68">
        <f t="shared" ref="I68:I131" si="11">I67+1</f>
        <v>66</v>
      </c>
      <c r="J68">
        <f t="shared" si="6"/>
        <v>18.333333333333336</v>
      </c>
      <c r="K68">
        <f t="shared" si="7"/>
        <v>59.81685416666668</v>
      </c>
      <c r="L68">
        <f t="shared" si="8"/>
        <v>37.650779999999997</v>
      </c>
      <c r="M68">
        <f t="shared" si="9"/>
        <v>224.82961095763682</v>
      </c>
      <c r="N68">
        <f t="shared" si="10"/>
        <v>322.29724512430346</v>
      </c>
    </row>
    <row r="69" spans="9:14" x14ac:dyDescent="0.25">
      <c r="I69">
        <f t="shared" si="11"/>
        <v>67</v>
      </c>
      <c r="J69">
        <f t="shared" si="6"/>
        <v>18.611111111111111</v>
      </c>
      <c r="K69">
        <f t="shared" si="7"/>
        <v>61.643218171296297</v>
      </c>
      <c r="L69">
        <f t="shared" si="8"/>
        <v>37.650779999999997</v>
      </c>
      <c r="M69">
        <f t="shared" si="9"/>
        <v>224.82961095763682</v>
      </c>
      <c r="N69">
        <f t="shared" si="10"/>
        <v>324.12360912893314</v>
      </c>
    </row>
    <row r="70" spans="9:14" x14ac:dyDescent="0.25">
      <c r="I70">
        <f t="shared" si="11"/>
        <v>68</v>
      </c>
      <c r="J70">
        <f t="shared" si="6"/>
        <v>18.888888888888889</v>
      </c>
      <c r="K70">
        <f t="shared" si="7"/>
        <v>63.497046296296297</v>
      </c>
      <c r="L70">
        <f t="shared" si="8"/>
        <v>37.650779999999997</v>
      </c>
      <c r="M70">
        <f t="shared" si="9"/>
        <v>224.82961095763682</v>
      </c>
      <c r="N70">
        <f t="shared" si="10"/>
        <v>325.97743725393309</v>
      </c>
    </row>
    <row r="71" spans="9:14" x14ac:dyDescent="0.25">
      <c r="I71">
        <f t="shared" si="11"/>
        <v>69</v>
      </c>
      <c r="J71">
        <f t="shared" si="6"/>
        <v>19.166666666666668</v>
      </c>
      <c r="K71">
        <f t="shared" si="7"/>
        <v>65.378338541666679</v>
      </c>
      <c r="L71">
        <f t="shared" si="8"/>
        <v>37.650779999999997</v>
      </c>
      <c r="M71">
        <f t="shared" si="9"/>
        <v>224.82961095763682</v>
      </c>
      <c r="N71">
        <f t="shared" si="10"/>
        <v>327.85872949930348</v>
      </c>
    </row>
    <row r="72" spans="9:14" x14ac:dyDescent="0.25">
      <c r="I72">
        <f t="shared" si="11"/>
        <v>70</v>
      </c>
      <c r="J72">
        <f t="shared" si="6"/>
        <v>19.444444444444446</v>
      </c>
      <c r="K72">
        <f t="shared" si="7"/>
        <v>67.287094907407422</v>
      </c>
      <c r="L72">
        <f t="shared" si="8"/>
        <v>37.650779999999997</v>
      </c>
      <c r="M72">
        <f t="shared" si="9"/>
        <v>224.82961095763682</v>
      </c>
      <c r="N72">
        <f t="shared" si="10"/>
        <v>329.76748586504425</v>
      </c>
    </row>
    <row r="73" spans="9:14" x14ac:dyDescent="0.25">
      <c r="I73">
        <f t="shared" si="11"/>
        <v>71</v>
      </c>
      <c r="J73">
        <f t="shared" si="6"/>
        <v>19.722222222222221</v>
      </c>
      <c r="K73">
        <f t="shared" si="7"/>
        <v>69.223315393518504</v>
      </c>
      <c r="L73">
        <f t="shared" si="8"/>
        <v>37.650779999999997</v>
      </c>
      <c r="M73">
        <f t="shared" si="9"/>
        <v>224.82961095763682</v>
      </c>
      <c r="N73">
        <f t="shared" si="10"/>
        <v>331.70370635115535</v>
      </c>
    </row>
    <row r="74" spans="9:14" x14ac:dyDescent="0.25">
      <c r="I74">
        <f t="shared" si="11"/>
        <v>72</v>
      </c>
      <c r="J74">
        <f t="shared" si="6"/>
        <v>20</v>
      </c>
      <c r="K74">
        <f t="shared" si="7"/>
        <v>71.186999999999998</v>
      </c>
      <c r="L74">
        <f t="shared" si="8"/>
        <v>37.650779999999997</v>
      </c>
      <c r="M74">
        <f t="shared" si="9"/>
        <v>224.82961095763682</v>
      </c>
      <c r="N74">
        <f t="shared" si="10"/>
        <v>333.66739095763683</v>
      </c>
    </row>
    <row r="75" spans="9:14" x14ac:dyDescent="0.25">
      <c r="I75">
        <f t="shared" si="11"/>
        <v>73</v>
      </c>
      <c r="J75">
        <f t="shared" si="6"/>
        <v>20.277777777777779</v>
      </c>
      <c r="K75">
        <f t="shared" si="7"/>
        <v>73.178148726851859</v>
      </c>
      <c r="L75">
        <f t="shared" si="8"/>
        <v>37.650779999999997</v>
      </c>
      <c r="M75">
        <f t="shared" si="9"/>
        <v>224.82961095763682</v>
      </c>
      <c r="N75">
        <f t="shared" si="10"/>
        <v>335.65853968448869</v>
      </c>
    </row>
    <row r="76" spans="9:14" x14ac:dyDescent="0.25">
      <c r="I76">
        <f t="shared" si="11"/>
        <v>74</v>
      </c>
      <c r="J76">
        <f t="shared" si="6"/>
        <v>20.555555555555557</v>
      </c>
      <c r="K76">
        <f t="shared" si="7"/>
        <v>75.196761574074088</v>
      </c>
      <c r="L76">
        <f t="shared" si="8"/>
        <v>37.650779999999997</v>
      </c>
      <c r="M76">
        <f t="shared" si="9"/>
        <v>224.82961095763682</v>
      </c>
      <c r="N76">
        <f t="shared" si="10"/>
        <v>337.67715253171093</v>
      </c>
    </row>
    <row r="77" spans="9:14" x14ac:dyDescent="0.25">
      <c r="I77">
        <f t="shared" si="11"/>
        <v>75</v>
      </c>
      <c r="J77">
        <f t="shared" si="6"/>
        <v>20.833333333333336</v>
      </c>
      <c r="K77">
        <f t="shared" si="7"/>
        <v>77.242838541666686</v>
      </c>
      <c r="L77">
        <f t="shared" si="8"/>
        <v>37.650779999999997</v>
      </c>
      <c r="M77">
        <f t="shared" si="9"/>
        <v>224.82961095763682</v>
      </c>
      <c r="N77">
        <f t="shared" si="10"/>
        <v>339.7232294993035</v>
      </c>
    </row>
    <row r="78" spans="9:14" x14ac:dyDescent="0.25">
      <c r="I78">
        <f t="shared" si="11"/>
        <v>76</v>
      </c>
      <c r="J78">
        <f t="shared" si="6"/>
        <v>21.111111111111111</v>
      </c>
      <c r="K78">
        <f t="shared" si="7"/>
        <v>79.316379629629623</v>
      </c>
      <c r="L78">
        <f t="shared" si="8"/>
        <v>37.650779999999997</v>
      </c>
      <c r="M78">
        <f t="shared" si="9"/>
        <v>224.82961095763682</v>
      </c>
      <c r="N78">
        <f t="shared" si="10"/>
        <v>341.79677058726645</v>
      </c>
    </row>
    <row r="79" spans="9:14" x14ac:dyDescent="0.25">
      <c r="I79">
        <f t="shared" si="11"/>
        <v>77</v>
      </c>
      <c r="J79">
        <f t="shared" si="6"/>
        <v>21.388888888888889</v>
      </c>
      <c r="K79">
        <f t="shared" si="7"/>
        <v>81.41738483796297</v>
      </c>
      <c r="L79">
        <f t="shared" si="8"/>
        <v>37.650779999999997</v>
      </c>
      <c r="M79">
        <f t="shared" si="9"/>
        <v>224.82961095763682</v>
      </c>
      <c r="N79">
        <f t="shared" si="10"/>
        <v>343.89777579559978</v>
      </c>
    </row>
    <row r="80" spans="9:14" x14ac:dyDescent="0.25">
      <c r="I80">
        <f t="shared" si="11"/>
        <v>78</v>
      </c>
      <c r="J80">
        <f t="shared" si="6"/>
        <v>21.666666666666668</v>
      </c>
      <c r="K80">
        <f t="shared" si="7"/>
        <v>83.545854166666686</v>
      </c>
      <c r="L80">
        <f t="shared" si="8"/>
        <v>37.650779999999997</v>
      </c>
      <c r="M80">
        <f t="shared" si="9"/>
        <v>224.82961095763682</v>
      </c>
      <c r="N80">
        <f t="shared" si="10"/>
        <v>346.0262451243035</v>
      </c>
    </row>
    <row r="81" spans="9:14" x14ac:dyDescent="0.25">
      <c r="I81">
        <f t="shared" si="11"/>
        <v>79</v>
      </c>
      <c r="J81">
        <f t="shared" si="6"/>
        <v>21.944444444444446</v>
      </c>
      <c r="K81">
        <f t="shared" si="7"/>
        <v>85.701787615740756</v>
      </c>
      <c r="L81">
        <f t="shared" si="8"/>
        <v>37.650779999999997</v>
      </c>
      <c r="M81">
        <f t="shared" si="9"/>
        <v>224.82961095763682</v>
      </c>
      <c r="N81">
        <f t="shared" si="10"/>
        <v>348.18217857337754</v>
      </c>
    </row>
    <row r="82" spans="9:14" x14ac:dyDescent="0.25">
      <c r="I82">
        <f t="shared" si="11"/>
        <v>80</v>
      </c>
      <c r="J82">
        <f t="shared" si="6"/>
        <v>22.222222222222221</v>
      </c>
      <c r="K82">
        <f t="shared" si="7"/>
        <v>87.885185185185179</v>
      </c>
      <c r="L82">
        <f t="shared" si="8"/>
        <v>37.650779999999997</v>
      </c>
      <c r="M82">
        <f t="shared" si="9"/>
        <v>224.82961095763682</v>
      </c>
      <c r="N82">
        <f t="shared" si="10"/>
        <v>350.36557614282196</v>
      </c>
    </row>
    <row r="83" spans="9:14" x14ac:dyDescent="0.25">
      <c r="I83">
        <f t="shared" si="11"/>
        <v>81</v>
      </c>
      <c r="J83">
        <f t="shared" si="6"/>
        <v>22.5</v>
      </c>
      <c r="K83">
        <f t="shared" si="7"/>
        <v>90.096046874999999</v>
      </c>
      <c r="L83">
        <f t="shared" si="8"/>
        <v>37.650779999999997</v>
      </c>
      <c r="M83">
        <f t="shared" si="9"/>
        <v>224.82961095763682</v>
      </c>
      <c r="N83">
        <f t="shared" si="10"/>
        <v>352.57643783263683</v>
      </c>
    </row>
    <row r="84" spans="9:14" x14ac:dyDescent="0.25">
      <c r="I84">
        <f t="shared" si="11"/>
        <v>82</v>
      </c>
      <c r="J84">
        <f t="shared" si="6"/>
        <v>22.777777777777779</v>
      </c>
      <c r="K84">
        <f t="shared" si="7"/>
        <v>92.334372685185201</v>
      </c>
      <c r="L84">
        <f t="shared" si="8"/>
        <v>37.650779999999997</v>
      </c>
      <c r="M84">
        <f t="shared" si="9"/>
        <v>224.82961095763682</v>
      </c>
      <c r="N84">
        <f t="shared" si="10"/>
        <v>354.81476364282202</v>
      </c>
    </row>
    <row r="85" spans="9:14" x14ac:dyDescent="0.25">
      <c r="I85">
        <f t="shared" si="11"/>
        <v>83</v>
      </c>
      <c r="J85">
        <f t="shared" si="6"/>
        <v>23.055555555555557</v>
      </c>
      <c r="K85">
        <f t="shared" si="7"/>
        <v>94.600162615740743</v>
      </c>
      <c r="L85">
        <f t="shared" si="8"/>
        <v>37.650779999999997</v>
      </c>
      <c r="M85">
        <f t="shared" si="9"/>
        <v>224.82961095763682</v>
      </c>
      <c r="N85">
        <f t="shared" si="10"/>
        <v>357.08055357337753</v>
      </c>
    </row>
    <row r="86" spans="9:14" x14ac:dyDescent="0.25">
      <c r="I86">
        <f t="shared" si="11"/>
        <v>84</v>
      </c>
      <c r="J86">
        <f t="shared" si="6"/>
        <v>23.333333333333336</v>
      </c>
      <c r="K86">
        <f t="shared" si="7"/>
        <v>96.893416666666695</v>
      </c>
      <c r="L86">
        <f t="shared" si="8"/>
        <v>37.650779999999997</v>
      </c>
      <c r="M86">
        <f t="shared" si="9"/>
        <v>224.82961095763682</v>
      </c>
      <c r="N86">
        <f t="shared" si="10"/>
        <v>359.37380762430348</v>
      </c>
    </row>
    <row r="87" spans="9:14" x14ac:dyDescent="0.25">
      <c r="I87">
        <f t="shared" si="11"/>
        <v>85</v>
      </c>
      <c r="J87">
        <f t="shared" si="6"/>
        <v>23.611111111111111</v>
      </c>
      <c r="K87">
        <f t="shared" si="7"/>
        <v>99.214134837962959</v>
      </c>
      <c r="L87">
        <f t="shared" si="8"/>
        <v>37.650779999999997</v>
      </c>
      <c r="M87">
        <f t="shared" si="9"/>
        <v>224.82961095763682</v>
      </c>
      <c r="N87">
        <f t="shared" si="10"/>
        <v>361.69452579559976</v>
      </c>
    </row>
    <row r="88" spans="9:14" x14ac:dyDescent="0.25">
      <c r="I88">
        <f t="shared" si="11"/>
        <v>86</v>
      </c>
      <c r="J88">
        <f t="shared" si="6"/>
        <v>23.888888888888889</v>
      </c>
      <c r="K88">
        <f t="shared" si="7"/>
        <v>101.56231712962962</v>
      </c>
      <c r="L88">
        <f t="shared" si="8"/>
        <v>37.650779999999997</v>
      </c>
      <c r="M88">
        <f t="shared" si="9"/>
        <v>224.82961095763682</v>
      </c>
      <c r="N88">
        <f t="shared" si="10"/>
        <v>364.04270808726642</v>
      </c>
    </row>
    <row r="89" spans="9:14" x14ac:dyDescent="0.25">
      <c r="I89">
        <f t="shared" si="11"/>
        <v>87</v>
      </c>
      <c r="J89">
        <f t="shared" si="6"/>
        <v>24.166666666666668</v>
      </c>
      <c r="K89">
        <f t="shared" si="7"/>
        <v>103.93796354166668</v>
      </c>
      <c r="L89">
        <f t="shared" si="8"/>
        <v>37.650779999999997</v>
      </c>
      <c r="M89">
        <f t="shared" si="9"/>
        <v>224.82961095763682</v>
      </c>
      <c r="N89">
        <f t="shared" si="10"/>
        <v>366.41835449930352</v>
      </c>
    </row>
    <row r="90" spans="9:14" x14ac:dyDescent="0.25">
      <c r="I90">
        <f t="shared" si="11"/>
        <v>88</v>
      </c>
      <c r="J90">
        <f t="shared" si="6"/>
        <v>24.444444444444446</v>
      </c>
      <c r="K90">
        <f t="shared" si="7"/>
        <v>106.34107407407409</v>
      </c>
      <c r="L90">
        <f t="shared" si="8"/>
        <v>37.650779999999997</v>
      </c>
      <c r="M90">
        <f t="shared" si="9"/>
        <v>224.82961095763682</v>
      </c>
      <c r="N90">
        <f t="shared" si="10"/>
        <v>368.82146503171089</v>
      </c>
    </row>
    <row r="91" spans="9:14" x14ac:dyDescent="0.25">
      <c r="I91">
        <f t="shared" si="11"/>
        <v>89</v>
      </c>
      <c r="J91">
        <f t="shared" si="6"/>
        <v>24.722222222222225</v>
      </c>
      <c r="K91">
        <f t="shared" si="7"/>
        <v>108.77164872685188</v>
      </c>
      <c r="L91">
        <f t="shared" si="8"/>
        <v>37.650779999999997</v>
      </c>
      <c r="M91">
        <f t="shared" si="9"/>
        <v>224.82961095763682</v>
      </c>
      <c r="N91">
        <f t="shared" si="10"/>
        <v>371.25203968448869</v>
      </c>
    </row>
    <row r="92" spans="9:14" x14ac:dyDescent="0.25">
      <c r="I92">
        <f t="shared" si="11"/>
        <v>90</v>
      </c>
      <c r="J92">
        <f t="shared" si="6"/>
        <v>25</v>
      </c>
      <c r="K92">
        <f t="shared" si="7"/>
        <v>111.2296875</v>
      </c>
      <c r="L92">
        <f t="shared" si="8"/>
        <v>37.650779999999997</v>
      </c>
      <c r="M92">
        <f t="shared" si="9"/>
        <v>224.82961095763682</v>
      </c>
      <c r="N92">
        <f t="shared" si="10"/>
        <v>373.71007845763683</v>
      </c>
    </row>
    <row r="93" spans="9:14" x14ac:dyDescent="0.25">
      <c r="I93">
        <f t="shared" si="11"/>
        <v>91</v>
      </c>
      <c r="J93">
        <f t="shared" si="6"/>
        <v>25.277777777777779</v>
      </c>
      <c r="K93">
        <f t="shared" si="7"/>
        <v>113.71519039351853</v>
      </c>
      <c r="L93">
        <f t="shared" si="8"/>
        <v>37.650779999999997</v>
      </c>
      <c r="M93">
        <f t="shared" si="9"/>
        <v>224.82961095763682</v>
      </c>
      <c r="N93">
        <f t="shared" si="10"/>
        <v>376.19558135115534</v>
      </c>
    </row>
    <row r="94" spans="9:14" x14ac:dyDescent="0.25">
      <c r="I94">
        <f t="shared" si="11"/>
        <v>92</v>
      </c>
      <c r="J94">
        <f t="shared" si="6"/>
        <v>25.555555555555557</v>
      </c>
      <c r="K94">
        <f t="shared" si="7"/>
        <v>116.22815740740742</v>
      </c>
      <c r="L94">
        <f t="shared" si="8"/>
        <v>37.650779999999997</v>
      </c>
      <c r="M94">
        <f t="shared" si="9"/>
        <v>224.82961095763682</v>
      </c>
      <c r="N94">
        <f t="shared" si="10"/>
        <v>378.70854836504424</v>
      </c>
    </row>
    <row r="95" spans="9:14" x14ac:dyDescent="0.25">
      <c r="I95">
        <f t="shared" si="11"/>
        <v>93</v>
      </c>
      <c r="J95">
        <f t="shared" si="6"/>
        <v>25.833333333333336</v>
      </c>
      <c r="K95">
        <f t="shared" si="7"/>
        <v>118.76858854166669</v>
      </c>
      <c r="L95">
        <f t="shared" si="8"/>
        <v>37.650779999999997</v>
      </c>
      <c r="M95">
        <f t="shared" si="9"/>
        <v>224.82961095763682</v>
      </c>
      <c r="N95">
        <f t="shared" si="10"/>
        <v>381.24897949930352</v>
      </c>
    </row>
    <row r="96" spans="9:14" x14ac:dyDescent="0.25">
      <c r="I96">
        <f t="shared" si="11"/>
        <v>94</v>
      </c>
      <c r="J96">
        <f t="shared" si="6"/>
        <v>26.111111111111111</v>
      </c>
      <c r="K96">
        <f t="shared" si="7"/>
        <v>121.33648379629629</v>
      </c>
      <c r="L96">
        <f t="shared" si="8"/>
        <v>37.650779999999997</v>
      </c>
      <c r="M96">
        <f t="shared" si="9"/>
        <v>224.82961095763682</v>
      </c>
      <c r="N96">
        <f t="shared" si="10"/>
        <v>383.81687475393312</v>
      </c>
    </row>
    <row r="97" spans="9:14" x14ac:dyDescent="0.25">
      <c r="I97">
        <f t="shared" si="11"/>
        <v>95</v>
      </c>
      <c r="J97">
        <f t="shared" si="6"/>
        <v>26.388888888888889</v>
      </c>
      <c r="K97">
        <f t="shared" si="7"/>
        <v>123.93184317129629</v>
      </c>
      <c r="L97">
        <f t="shared" si="8"/>
        <v>37.650779999999997</v>
      </c>
      <c r="M97">
        <f t="shared" si="9"/>
        <v>224.82961095763682</v>
      </c>
      <c r="N97">
        <f t="shared" si="10"/>
        <v>386.41223412893311</v>
      </c>
    </row>
    <row r="98" spans="9:14" x14ac:dyDescent="0.25">
      <c r="I98">
        <f t="shared" si="11"/>
        <v>96</v>
      </c>
      <c r="J98">
        <f t="shared" si="6"/>
        <v>26.666666666666668</v>
      </c>
      <c r="K98">
        <f t="shared" si="7"/>
        <v>126.55466666666668</v>
      </c>
      <c r="L98">
        <f t="shared" si="8"/>
        <v>37.650779999999997</v>
      </c>
      <c r="M98">
        <f t="shared" si="9"/>
        <v>224.82961095763682</v>
      </c>
      <c r="N98">
        <f t="shared" si="10"/>
        <v>389.03505762430348</v>
      </c>
    </row>
    <row r="99" spans="9:14" x14ac:dyDescent="0.25">
      <c r="I99">
        <f t="shared" si="11"/>
        <v>97</v>
      </c>
      <c r="J99">
        <f t="shared" si="6"/>
        <v>26.944444444444446</v>
      </c>
      <c r="K99">
        <f t="shared" si="7"/>
        <v>129.20495428240744</v>
      </c>
      <c r="L99">
        <f t="shared" si="8"/>
        <v>37.650779999999997</v>
      </c>
      <c r="M99">
        <f t="shared" si="9"/>
        <v>224.82961095763682</v>
      </c>
      <c r="N99">
        <f t="shared" si="10"/>
        <v>391.68534524004428</v>
      </c>
    </row>
    <row r="100" spans="9:14" x14ac:dyDescent="0.25">
      <c r="I100">
        <f t="shared" si="11"/>
        <v>98</v>
      </c>
      <c r="J100">
        <f t="shared" si="6"/>
        <v>27.222222222222225</v>
      </c>
      <c r="K100">
        <f t="shared" si="7"/>
        <v>131.88270601851855</v>
      </c>
      <c r="L100">
        <f t="shared" si="8"/>
        <v>37.650779999999997</v>
      </c>
      <c r="M100">
        <f t="shared" si="9"/>
        <v>224.82961095763682</v>
      </c>
      <c r="N100">
        <f t="shared" si="10"/>
        <v>394.36309697615536</v>
      </c>
    </row>
    <row r="101" spans="9:14" x14ac:dyDescent="0.25">
      <c r="I101">
        <f t="shared" si="11"/>
        <v>99</v>
      </c>
      <c r="J101">
        <f t="shared" si="6"/>
        <v>27.5</v>
      </c>
      <c r="K101">
        <f t="shared" si="7"/>
        <v>134.58792187500001</v>
      </c>
      <c r="L101">
        <f t="shared" si="8"/>
        <v>37.650779999999997</v>
      </c>
      <c r="M101">
        <f t="shared" si="9"/>
        <v>224.82961095763682</v>
      </c>
      <c r="N101">
        <f t="shared" si="10"/>
        <v>397.06831283263682</v>
      </c>
    </row>
    <row r="102" spans="9:14" x14ac:dyDescent="0.25">
      <c r="I102">
        <f t="shared" si="11"/>
        <v>100</v>
      </c>
      <c r="J102">
        <f t="shared" si="6"/>
        <v>27.777777777777779</v>
      </c>
      <c r="K102">
        <f t="shared" si="7"/>
        <v>137.32060185185185</v>
      </c>
      <c r="L102">
        <f t="shared" si="8"/>
        <v>37.650779999999997</v>
      </c>
      <c r="M102">
        <f t="shared" si="9"/>
        <v>224.82961095763682</v>
      </c>
      <c r="N102">
        <f t="shared" si="10"/>
        <v>399.80099280948866</v>
      </c>
    </row>
    <row r="103" spans="9:14" x14ac:dyDescent="0.25">
      <c r="I103">
        <f t="shared" si="11"/>
        <v>101</v>
      </c>
      <c r="J103">
        <f t="shared" si="6"/>
        <v>28.055555555555557</v>
      </c>
      <c r="K103">
        <f t="shared" si="7"/>
        <v>140.0807459490741</v>
      </c>
      <c r="L103">
        <f t="shared" si="8"/>
        <v>37.650779999999997</v>
      </c>
      <c r="M103">
        <f t="shared" si="9"/>
        <v>224.82961095763682</v>
      </c>
      <c r="N103">
        <f t="shared" si="10"/>
        <v>402.56113690671089</v>
      </c>
    </row>
    <row r="104" spans="9:14" x14ac:dyDescent="0.25">
      <c r="I104">
        <f t="shared" si="11"/>
        <v>102</v>
      </c>
      <c r="J104">
        <f t="shared" si="6"/>
        <v>28.333333333333336</v>
      </c>
      <c r="K104">
        <f t="shared" si="7"/>
        <v>142.86835416666671</v>
      </c>
      <c r="L104">
        <f t="shared" si="8"/>
        <v>37.650779999999997</v>
      </c>
      <c r="M104">
        <f t="shared" si="9"/>
        <v>224.82961095763682</v>
      </c>
      <c r="N104">
        <f t="shared" si="10"/>
        <v>405.34874512430349</v>
      </c>
    </row>
    <row r="105" spans="9:14" x14ac:dyDescent="0.25">
      <c r="I105">
        <f t="shared" si="11"/>
        <v>103</v>
      </c>
      <c r="J105">
        <f t="shared" si="6"/>
        <v>28.611111111111111</v>
      </c>
      <c r="K105">
        <f t="shared" si="7"/>
        <v>145.68342650462961</v>
      </c>
      <c r="L105">
        <f t="shared" si="8"/>
        <v>37.650779999999997</v>
      </c>
      <c r="M105">
        <f t="shared" si="9"/>
        <v>224.82961095763682</v>
      </c>
      <c r="N105">
        <f t="shared" si="10"/>
        <v>408.16381746226642</v>
      </c>
    </row>
    <row r="106" spans="9:14" x14ac:dyDescent="0.25">
      <c r="I106">
        <f t="shared" si="11"/>
        <v>104</v>
      </c>
      <c r="J106">
        <f t="shared" si="6"/>
        <v>28.888888888888889</v>
      </c>
      <c r="K106">
        <f t="shared" si="7"/>
        <v>148.52596296296295</v>
      </c>
      <c r="L106">
        <f t="shared" si="8"/>
        <v>37.650779999999997</v>
      </c>
      <c r="M106">
        <f t="shared" si="9"/>
        <v>224.82961095763682</v>
      </c>
      <c r="N106">
        <f t="shared" si="10"/>
        <v>411.00635392059974</v>
      </c>
    </row>
    <row r="107" spans="9:14" x14ac:dyDescent="0.25">
      <c r="I107">
        <f t="shared" si="11"/>
        <v>105</v>
      </c>
      <c r="J107">
        <f t="shared" si="6"/>
        <v>29.166666666666668</v>
      </c>
      <c r="K107">
        <f t="shared" si="7"/>
        <v>151.39596354166667</v>
      </c>
      <c r="L107">
        <f t="shared" si="8"/>
        <v>37.650779999999997</v>
      </c>
      <c r="M107">
        <f t="shared" si="9"/>
        <v>224.82961095763682</v>
      </c>
      <c r="N107">
        <f t="shared" si="10"/>
        <v>413.87635449930349</v>
      </c>
    </row>
    <row r="108" spans="9:14" x14ac:dyDescent="0.25">
      <c r="I108">
        <f t="shared" si="11"/>
        <v>106</v>
      </c>
      <c r="J108">
        <f t="shared" si="6"/>
        <v>29.444444444444446</v>
      </c>
      <c r="K108">
        <f t="shared" si="7"/>
        <v>154.29342824074075</v>
      </c>
      <c r="L108">
        <f t="shared" si="8"/>
        <v>37.650779999999997</v>
      </c>
      <c r="M108">
        <f t="shared" si="9"/>
        <v>224.82961095763682</v>
      </c>
      <c r="N108">
        <f t="shared" si="10"/>
        <v>416.77381919837757</v>
      </c>
    </row>
    <row r="109" spans="9:14" x14ac:dyDescent="0.25">
      <c r="I109">
        <f t="shared" si="11"/>
        <v>107</v>
      </c>
      <c r="J109">
        <f t="shared" si="6"/>
        <v>29.722222222222225</v>
      </c>
      <c r="K109">
        <f t="shared" si="7"/>
        <v>157.21835706018521</v>
      </c>
      <c r="L109">
        <f t="shared" si="8"/>
        <v>37.650779999999997</v>
      </c>
      <c r="M109">
        <f t="shared" si="9"/>
        <v>224.82961095763682</v>
      </c>
      <c r="N109">
        <f t="shared" si="10"/>
        <v>419.69874801782203</v>
      </c>
    </row>
    <row r="110" spans="9:14" x14ac:dyDescent="0.25">
      <c r="I110">
        <f t="shared" si="11"/>
        <v>108</v>
      </c>
      <c r="J110">
        <f t="shared" si="6"/>
        <v>30</v>
      </c>
      <c r="K110">
        <f t="shared" si="7"/>
        <v>160.17075</v>
      </c>
      <c r="L110">
        <f t="shared" si="8"/>
        <v>37.650779999999997</v>
      </c>
      <c r="M110">
        <f t="shared" si="9"/>
        <v>224.82961095763682</v>
      </c>
      <c r="N110">
        <f t="shared" si="10"/>
        <v>422.65114095763681</v>
      </c>
    </row>
    <row r="111" spans="9:14" x14ac:dyDescent="0.25">
      <c r="I111">
        <f t="shared" si="11"/>
        <v>109</v>
      </c>
      <c r="J111">
        <f t="shared" si="6"/>
        <v>30.277777777777779</v>
      </c>
      <c r="K111">
        <f t="shared" si="7"/>
        <v>163.15060706018519</v>
      </c>
      <c r="L111">
        <f t="shared" si="8"/>
        <v>37.650779999999997</v>
      </c>
      <c r="M111">
        <f t="shared" si="9"/>
        <v>224.82961095763682</v>
      </c>
      <c r="N111">
        <f t="shared" si="10"/>
        <v>425.63099801782198</v>
      </c>
    </row>
    <row r="112" spans="9:14" x14ac:dyDescent="0.25">
      <c r="I112">
        <f t="shared" si="11"/>
        <v>110</v>
      </c>
      <c r="J112">
        <f t="shared" si="6"/>
        <v>30.555555555555557</v>
      </c>
      <c r="K112">
        <f t="shared" si="7"/>
        <v>166.15792824074074</v>
      </c>
      <c r="L112">
        <f t="shared" si="8"/>
        <v>37.650779999999997</v>
      </c>
      <c r="M112">
        <f t="shared" si="9"/>
        <v>224.82961095763682</v>
      </c>
      <c r="N112">
        <f t="shared" si="10"/>
        <v>428.63831919837753</v>
      </c>
    </row>
    <row r="113" spans="9:14" x14ac:dyDescent="0.25">
      <c r="I113">
        <f t="shared" si="11"/>
        <v>111</v>
      </c>
      <c r="J113">
        <f t="shared" si="6"/>
        <v>30.833333333333336</v>
      </c>
      <c r="K113">
        <f t="shared" si="7"/>
        <v>169.19271354166668</v>
      </c>
      <c r="L113">
        <f t="shared" si="8"/>
        <v>37.650779999999997</v>
      </c>
      <c r="M113">
        <f t="shared" si="9"/>
        <v>224.82961095763682</v>
      </c>
      <c r="N113">
        <f t="shared" si="10"/>
        <v>431.67310449930346</v>
      </c>
    </row>
    <row r="114" spans="9:14" x14ac:dyDescent="0.25">
      <c r="I114">
        <f t="shared" si="11"/>
        <v>112</v>
      </c>
      <c r="J114">
        <f t="shared" si="6"/>
        <v>31.111111111111114</v>
      </c>
      <c r="K114">
        <f t="shared" si="7"/>
        <v>172.25496296296299</v>
      </c>
      <c r="L114">
        <f t="shared" si="8"/>
        <v>37.650779999999997</v>
      </c>
      <c r="M114">
        <f t="shared" si="9"/>
        <v>224.82961095763682</v>
      </c>
      <c r="N114">
        <f t="shared" si="10"/>
        <v>434.73535392059978</v>
      </c>
    </row>
    <row r="115" spans="9:14" x14ac:dyDescent="0.25">
      <c r="I115">
        <f t="shared" si="11"/>
        <v>113</v>
      </c>
      <c r="J115">
        <f t="shared" si="6"/>
        <v>31.388888888888889</v>
      </c>
      <c r="K115">
        <f t="shared" si="7"/>
        <v>175.34467650462963</v>
      </c>
      <c r="L115">
        <f t="shared" si="8"/>
        <v>37.650779999999997</v>
      </c>
      <c r="M115">
        <f t="shared" si="9"/>
        <v>224.82961095763682</v>
      </c>
      <c r="N115">
        <f t="shared" si="10"/>
        <v>437.82506746226647</v>
      </c>
    </row>
    <row r="116" spans="9:14" x14ac:dyDescent="0.25">
      <c r="I116">
        <f t="shared" si="11"/>
        <v>114</v>
      </c>
      <c r="J116">
        <f t="shared" si="6"/>
        <v>31.666666666666668</v>
      </c>
      <c r="K116">
        <f t="shared" si="7"/>
        <v>178.46185416666668</v>
      </c>
      <c r="L116">
        <f t="shared" si="8"/>
        <v>37.650779999999997</v>
      </c>
      <c r="M116">
        <f t="shared" si="9"/>
        <v>224.82961095763682</v>
      </c>
      <c r="N116">
        <f t="shared" si="10"/>
        <v>440.9422451243035</v>
      </c>
    </row>
    <row r="117" spans="9:14" x14ac:dyDescent="0.25">
      <c r="I117">
        <f t="shared" si="11"/>
        <v>115</v>
      </c>
      <c r="J117">
        <f t="shared" si="6"/>
        <v>31.944444444444446</v>
      </c>
      <c r="K117">
        <f t="shared" si="7"/>
        <v>181.60649594907412</v>
      </c>
      <c r="L117">
        <f t="shared" si="8"/>
        <v>37.650779999999997</v>
      </c>
      <c r="M117">
        <f t="shared" si="9"/>
        <v>224.82961095763682</v>
      </c>
      <c r="N117">
        <f t="shared" si="10"/>
        <v>444.0868869067109</v>
      </c>
    </row>
    <row r="118" spans="9:14" x14ac:dyDescent="0.25">
      <c r="I118">
        <f t="shared" si="11"/>
        <v>116</v>
      </c>
      <c r="J118">
        <f t="shared" si="6"/>
        <v>32.222222222222221</v>
      </c>
      <c r="K118">
        <f t="shared" si="7"/>
        <v>184.77860185185185</v>
      </c>
      <c r="L118">
        <f t="shared" si="8"/>
        <v>37.650779999999997</v>
      </c>
      <c r="M118">
        <f t="shared" si="9"/>
        <v>224.82961095763682</v>
      </c>
      <c r="N118">
        <f t="shared" si="10"/>
        <v>447.25899280948863</v>
      </c>
    </row>
    <row r="119" spans="9:14" x14ac:dyDescent="0.25">
      <c r="I119">
        <f t="shared" si="11"/>
        <v>117</v>
      </c>
      <c r="J119">
        <f t="shared" si="6"/>
        <v>32.5</v>
      </c>
      <c r="K119">
        <f t="shared" si="7"/>
        <v>187.97817187499999</v>
      </c>
      <c r="L119">
        <f t="shared" si="8"/>
        <v>37.650779999999997</v>
      </c>
      <c r="M119">
        <f t="shared" si="9"/>
        <v>224.82961095763682</v>
      </c>
      <c r="N119">
        <f t="shared" si="10"/>
        <v>450.4585628326368</v>
      </c>
    </row>
    <row r="120" spans="9:14" x14ac:dyDescent="0.25">
      <c r="I120">
        <f t="shared" si="11"/>
        <v>118</v>
      </c>
      <c r="J120">
        <f t="shared" si="6"/>
        <v>32.777777777777779</v>
      </c>
      <c r="K120">
        <f t="shared" si="7"/>
        <v>191.20520601851851</v>
      </c>
      <c r="L120">
        <f t="shared" si="8"/>
        <v>37.650779999999997</v>
      </c>
      <c r="M120">
        <f t="shared" si="9"/>
        <v>224.82961095763682</v>
      </c>
      <c r="N120">
        <f t="shared" si="10"/>
        <v>453.68559697615535</v>
      </c>
    </row>
    <row r="121" spans="9:14" x14ac:dyDescent="0.25">
      <c r="I121">
        <f t="shared" si="11"/>
        <v>119</v>
      </c>
      <c r="J121">
        <f t="shared" si="6"/>
        <v>33.055555555555557</v>
      </c>
      <c r="K121">
        <f t="shared" si="7"/>
        <v>194.45970428240742</v>
      </c>
      <c r="L121">
        <f t="shared" si="8"/>
        <v>37.650779999999997</v>
      </c>
      <c r="M121">
        <f t="shared" si="9"/>
        <v>224.82961095763682</v>
      </c>
      <c r="N121">
        <f t="shared" si="10"/>
        <v>456.94009524004423</v>
      </c>
    </row>
    <row r="122" spans="9:14" x14ac:dyDescent="0.25">
      <c r="I122">
        <f t="shared" si="11"/>
        <v>120</v>
      </c>
      <c r="J122">
        <f t="shared" si="6"/>
        <v>33.333333333333336</v>
      </c>
      <c r="K122">
        <f t="shared" si="7"/>
        <v>197.7416666666667</v>
      </c>
      <c r="L122">
        <f t="shared" si="8"/>
        <v>37.650779999999997</v>
      </c>
      <c r="M122">
        <f t="shared" si="9"/>
        <v>224.82961095763682</v>
      </c>
      <c r="N122">
        <f t="shared" si="10"/>
        <v>460.22205762430349</v>
      </c>
    </row>
    <row r="123" spans="9:14" x14ac:dyDescent="0.25">
      <c r="I123">
        <f t="shared" si="11"/>
        <v>121</v>
      </c>
      <c r="J123">
        <f t="shared" si="6"/>
        <v>33.611111111111114</v>
      </c>
      <c r="K123">
        <f t="shared" si="7"/>
        <v>201.05109317129634</v>
      </c>
      <c r="L123">
        <f t="shared" si="8"/>
        <v>37.650779999999997</v>
      </c>
      <c r="M123">
        <f t="shared" si="9"/>
        <v>224.82961095763682</v>
      </c>
      <c r="N123">
        <f t="shared" si="10"/>
        <v>463.53148412893313</v>
      </c>
    </row>
    <row r="124" spans="9:14" x14ac:dyDescent="0.25">
      <c r="I124">
        <f t="shared" si="11"/>
        <v>122</v>
      </c>
      <c r="J124">
        <f t="shared" si="6"/>
        <v>33.888888888888893</v>
      </c>
      <c r="K124">
        <f t="shared" si="7"/>
        <v>204.38798379629634</v>
      </c>
      <c r="L124">
        <f t="shared" si="8"/>
        <v>37.650779999999997</v>
      </c>
      <c r="M124">
        <f t="shared" si="9"/>
        <v>224.82961095763682</v>
      </c>
      <c r="N124">
        <f t="shared" si="10"/>
        <v>466.86837475393315</v>
      </c>
    </row>
    <row r="125" spans="9:14" x14ac:dyDescent="0.25">
      <c r="I125">
        <f t="shared" si="11"/>
        <v>123</v>
      </c>
      <c r="J125">
        <f t="shared" si="6"/>
        <v>34.166666666666671</v>
      </c>
      <c r="K125">
        <f t="shared" si="7"/>
        <v>207.75233854166675</v>
      </c>
      <c r="L125">
        <f t="shared" si="8"/>
        <v>37.650779999999997</v>
      </c>
      <c r="M125">
        <f t="shared" si="9"/>
        <v>224.82961095763682</v>
      </c>
      <c r="N125">
        <f t="shared" si="10"/>
        <v>470.23272949930356</v>
      </c>
    </row>
    <row r="126" spans="9:14" x14ac:dyDescent="0.25">
      <c r="I126">
        <f t="shared" si="11"/>
        <v>124</v>
      </c>
      <c r="J126">
        <f t="shared" si="6"/>
        <v>34.444444444444443</v>
      </c>
      <c r="K126">
        <f t="shared" si="7"/>
        <v>211.14415740740739</v>
      </c>
      <c r="L126">
        <f t="shared" si="8"/>
        <v>37.650779999999997</v>
      </c>
      <c r="M126">
        <f t="shared" si="9"/>
        <v>224.82961095763682</v>
      </c>
      <c r="N126">
        <f t="shared" si="10"/>
        <v>473.62454836504423</v>
      </c>
    </row>
    <row r="127" spans="9:14" x14ac:dyDescent="0.25">
      <c r="I127">
        <f t="shared" si="11"/>
        <v>125</v>
      </c>
      <c r="J127">
        <f t="shared" si="6"/>
        <v>34.722222222222221</v>
      </c>
      <c r="K127">
        <f t="shared" si="7"/>
        <v>214.5634403935185</v>
      </c>
      <c r="L127">
        <f t="shared" si="8"/>
        <v>37.650779999999997</v>
      </c>
      <c r="M127">
        <f t="shared" si="9"/>
        <v>224.82961095763682</v>
      </c>
      <c r="N127">
        <f t="shared" si="10"/>
        <v>477.04383135115529</v>
      </c>
    </row>
    <row r="128" spans="9:14" x14ac:dyDescent="0.25">
      <c r="I128">
        <f t="shared" si="11"/>
        <v>126</v>
      </c>
      <c r="J128">
        <f t="shared" si="6"/>
        <v>35</v>
      </c>
      <c r="K128">
        <f t="shared" si="7"/>
        <v>218.0101875</v>
      </c>
      <c r="L128">
        <f t="shared" si="8"/>
        <v>37.650779999999997</v>
      </c>
      <c r="M128">
        <f t="shared" si="9"/>
        <v>224.82961095763682</v>
      </c>
      <c r="N128">
        <f t="shared" si="10"/>
        <v>480.49057845763684</v>
      </c>
    </row>
    <row r="129" spans="9:14" x14ac:dyDescent="0.25">
      <c r="I129">
        <f t="shared" si="11"/>
        <v>127</v>
      </c>
      <c r="J129">
        <f t="shared" si="6"/>
        <v>35.277777777777779</v>
      </c>
      <c r="K129">
        <f t="shared" si="7"/>
        <v>221.48439872685185</v>
      </c>
      <c r="L129">
        <f t="shared" si="8"/>
        <v>37.650779999999997</v>
      </c>
      <c r="M129">
        <f t="shared" si="9"/>
        <v>224.82961095763682</v>
      </c>
      <c r="N129">
        <f t="shared" si="10"/>
        <v>483.96478968448866</v>
      </c>
    </row>
    <row r="130" spans="9:14" x14ac:dyDescent="0.25">
      <c r="I130">
        <f t="shared" si="11"/>
        <v>128</v>
      </c>
      <c r="J130">
        <f t="shared" si="6"/>
        <v>35.555555555555557</v>
      </c>
      <c r="K130">
        <f t="shared" si="7"/>
        <v>224.98607407407411</v>
      </c>
      <c r="L130">
        <f t="shared" si="8"/>
        <v>37.650779999999997</v>
      </c>
      <c r="M130">
        <f t="shared" si="9"/>
        <v>224.82961095763682</v>
      </c>
      <c r="N130">
        <f t="shared" si="10"/>
        <v>487.46646503171092</v>
      </c>
    </row>
    <row r="131" spans="9:14" x14ac:dyDescent="0.25">
      <c r="I131">
        <f t="shared" si="11"/>
        <v>129</v>
      </c>
      <c r="J131">
        <f t="shared" ref="J131:J194" si="12">I131*(1000/3600)</f>
        <v>35.833333333333336</v>
      </c>
      <c r="K131">
        <f t="shared" ref="K131:K194" si="13">(1/2*F$1*F$2*J131^2)</f>
        <v>228.51521354166672</v>
      </c>
      <c r="L131">
        <f t="shared" ref="L131:L194" si="14">(0.02*F$4*F$5)</f>
        <v>37.650779999999997</v>
      </c>
      <c r="M131">
        <f t="shared" ref="M131:M194" si="15">(F$4*F$5*RADIANS(F$6))</f>
        <v>224.82961095763682</v>
      </c>
      <c r="N131">
        <f t="shared" ref="N131:N194" si="16">SUM(K131:M131)</f>
        <v>490.99560449930351</v>
      </c>
    </row>
    <row r="132" spans="9:14" x14ac:dyDescent="0.25">
      <c r="I132">
        <f t="shared" ref="I132:I195" si="17">I131+1</f>
        <v>130</v>
      </c>
      <c r="J132">
        <f t="shared" si="12"/>
        <v>36.111111111111114</v>
      </c>
      <c r="K132">
        <f t="shared" si="13"/>
        <v>232.07181712962966</v>
      </c>
      <c r="L132">
        <f t="shared" si="14"/>
        <v>37.650779999999997</v>
      </c>
      <c r="M132">
        <f t="shared" si="15"/>
        <v>224.82961095763682</v>
      </c>
      <c r="N132">
        <f t="shared" si="16"/>
        <v>494.55220808726648</v>
      </c>
    </row>
    <row r="133" spans="9:14" x14ac:dyDescent="0.25">
      <c r="I133">
        <f t="shared" si="17"/>
        <v>131</v>
      </c>
      <c r="J133">
        <f t="shared" si="12"/>
        <v>36.388888888888893</v>
      </c>
      <c r="K133">
        <f t="shared" si="13"/>
        <v>235.65588483796304</v>
      </c>
      <c r="L133">
        <f t="shared" si="14"/>
        <v>37.650779999999997</v>
      </c>
      <c r="M133">
        <f t="shared" si="15"/>
        <v>224.82961095763682</v>
      </c>
      <c r="N133">
        <f t="shared" si="16"/>
        <v>498.13627579559983</v>
      </c>
    </row>
    <row r="134" spans="9:14" x14ac:dyDescent="0.25">
      <c r="I134">
        <f t="shared" si="17"/>
        <v>132</v>
      </c>
      <c r="J134">
        <f t="shared" si="12"/>
        <v>36.666666666666671</v>
      </c>
      <c r="K134">
        <f t="shared" si="13"/>
        <v>239.26741666666672</v>
      </c>
      <c r="L134">
        <f t="shared" si="14"/>
        <v>37.650779999999997</v>
      </c>
      <c r="M134">
        <f t="shared" si="15"/>
        <v>224.82961095763682</v>
      </c>
      <c r="N134">
        <f t="shared" si="16"/>
        <v>501.74780762430356</v>
      </c>
    </row>
    <row r="135" spans="9:14" x14ac:dyDescent="0.25">
      <c r="I135">
        <f t="shared" si="17"/>
        <v>133</v>
      </c>
      <c r="J135">
        <f t="shared" si="12"/>
        <v>36.944444444444443</v>
      </c>
      <c r="K135">
        <f t="shared" si="13"/>
        <v>242.90641261574072</v>
      </c>
      <c r="L135">
        <f t="shared" si="14"/>
        <v>37.650779999999997</v>
      </c>
      <c r="M135">
        <f t="shared" si="15"/>
        <v>224.82961095763682</v>
      </c>
      <c r="N135">
        <f t="shared" si="16"/>
        <v>505.38680357337756</v>
      </c>
    </row>
    <row r="136" spans="9:14" x14ac:dyDescent="0.25">
      <c r="I136">
        <f t="shared" si="17"/>
        <v>134</v>
      </c>
      <c r="J136">
        <f t="shared" si="12"/>
        <v>37.222222222222221</v>
      </c>
      <c r="K136">
        <f t="shared" si="13"/>
        <v>246.57287268518519</v>
      </c>
      <c r="L136">
        <f t="shared" si="14"/>
        <v>37.650779999999997</v>
      </c>
      <c r="M136">
        <f t="shared" si="15"/>
        <v>224.82961095763682</v>
      </c>
      <c r="N136">
        <f t="shared" si="16"/>
        <v>509.053263642822</v>
      </c>
    </row>
    <row r="137" spans="9:14" x14ac:dyDescent="0.25">
      <c r="I137">
        <f t="shared" si="17"/>
        <v>135</v>
      </c>
      <c r="J137">
        <f t="shared" si="12"/>
        <v>37.5</v>
      </c>
      <c r="K137">
        <f t="shared" si="13"/>
        <v>250.26679687500001</v>
      </c>
      <c r="L137">
        <f t="shared" si="14"/>
        <v>37.650779999999997</v>
      </c>
      <c r="M137">
        <f t="shared" si="15"/>
        <v>224.82961095763682</v>
      </c>
      <c r="N137">
        <f t="shared" si="16"/>
        <v>512.74718783263688</v>
      </c>
    </row>
    <row r="138" spans="9:14" x14ac:dyDescent="0.25">
      <c r="I138">
        <f t="shared" si="17"/>
        <v>136</v>
      </c>
      <c r="J138">
        <f t="shared" si="12"/>
        <v>37.777777777777779</v>
      </c>
      <c r="K138">
        <f t="shared" si="13"/>
        <v>253.98818518518519</v>
      </c>
      <c r="L138">
        <f t="shared" si="14"/>
        <v>37.650779999999997</v>
      </c>
      <c r="M138">
        <f t="shared" si="15"/>
        <v>224.82961095763682</v>
      </c>
      <c r="N138">
        <f t="shared" si="16"/>
        <v>516.46857614282203</v>
      </c>
    </row>
    <row r="139" spans="9:14" x14ac:dyDescent="0.25">
      <c r="I139">
        <f t="shared" si="17"/>
        <v>137</v>
      </c>
      <c r="J139">
        <f t="shared" si="12"/>
        <v>38.055555555555557</v>
      </c>
      <c r="K139">
        <f t="shared" si="13"/>
        <v>257.7370376157408</v>
      </c>
      <c r="L139">
        <f t="shared" si="14"/>
        <v>37.650779999999997</v>
      </c>
      <c r="M139">
        <f t="shared" si="15"/>
        <v>224.82961095763682</v>
      </c>
      <c r="N139">
        <f t="shared" si="16"/>
        <v>520.21742857337767</v>
      </c>
    </row>
    <row r="140" spans="9:14" x14ac:dyDescent="0.25">
      <c r="I140">
        <f t="shared" si="17"/>
        <v>138</v>
      </c>
      <c r="J140">
        <f t="shared" si="12"/>
        <v>38.333333333333336</v>
      </c>
      <c r="K140">
        <f t="shared" si="13"/>
        <v>261.51335416666672</v>
      </c>
      <c r="L140">
        <f t="shared" si="14"/>
        <v>37.650779999999997</v>
      </c>
      <c r="M140">
        <f t="shared" si="15"/>
        <v>224.82961095763682</v>
      </c>
      <c r="N140">
        <f t="shared" si="16"/>
        <v>523.99374512430359</v>
      </c>
    </row>
    <row r="141" spans="9:14" x14ac:dyDescent="0.25">
      <c r="I141">
        <f t="shared" si="17"/>
        <v>139</v>
      </c>
      <c r="J141">
        <f t="shared" si="12"/>
        <v>38.611111111111114</v>
      </c>
      <c r="K141">
        <f t="shared" si="13"/>
        <v>265.31713483796301</v>
      </c>
      <c r="L141">
        <f t="shared" si="14"/>
        <v>37.650779999999997</v>
      </c>
      <c r="M141">
        <f t="shared" si="15"/>
        <v>224.82961095763682</v>
      </c>
      <c r="N141">
        <f t="shared" si="16"/>
        <v>527.79752579559977</v>
      </c>
    </row>
    <row r="142" spans="9:14" x14ac:dyDescent="0.25">
      <c r="I142">
        <f t="shared" si="17"/>
        <v>140</v>
      </c>
      <c r="J142">
        <f t="shared" si="12"/>
        <v>38.888888888888893</v>
      </c>
      <c r="K142">
        <f t="shared" si="13"/>
        <v>269.14837962962969</v>
      </c>
      <c r="L142">
        <f t="shared" si="14"/>
        <v>37.650779999999997</v>
      </c>
      <c r="M142">
        <f t="shared" si="15"/>
        <v>224.82961095763682</v>
      </c>
      <c r="N142">
        <f t="shared" si="16"/>
        <v>531.62877058726644</v>
      </c>
    </row>
    <row r="143" spans="9:14" x14ac:dyDescent="0.25">
      <c r="I143">
        <f t="shared" si="17"/>
        <v>141</v>
      </c>
      <c r="J143">
        <f t="shared" si="12"/>
        <v>39.166666666666671</v>
      </c>
      <c r="K143">
        <f t="shared" si="13"/>
        <v>273.00708854166669</v>
      </c>
      <c r="L143">
        <f t="shared" si="14"/>
        <v>37.650779999999997</v>
      </c>
      <c r="M143">
        <f t="shared" si="15"/>
        <v>224.82961095763682</v>
      </c>
      <c r="N143">
        <f t="shared" si="16"/>
        <v>535.4874794993035</v>
      </c>
    </row>
    <row r="144" spans="9:14" x14ac:dyDescent="0.25">
      <c r="I144">
        <f t="shared" si="17"/>
        <v>142</v>
      </c>
      <c r="J144">
        <f t="shared" si="12"/>
        <v>39.444444444444443</v>
      </c>
      <c r="K144">
        <f t="shared" si="13"/>
        <v>276.89326157407402</v>
      </c>
      <c r="L144">
        <f t="shared" si="14"/>
        <v>37.650779999999997</v>
      </c>
      <c r="M144">
        <f t="shared" si="15"/>
        <v>224.82961095763682</v>
      </c>
      <c r="N144">
        <f t="shared" si="16"/>
        <v>539.37365253171083</v>
      </c>
    </row>
    <row r="145" spans="9:14" x14ac:dyDescent="0.25">
      <c r="I145">
        <f t="shared" si="17"/>
        <v>143</v>
      </c>
      <c r="J145">
        <f t="shared" si="12"/>
        <v>39.722222222222221</v>
      </c>
      <c r="K145">
        <f t="shared" si="13"/>
        <v>280.80689872685184</v>
      </c>
      <c r="L145">
        <f t="shared" si="14"/>
        <v>37.650779999999997</v>
      </c>
      <c r="M145">
        <f t="shared" si="15"/>
        <v>224.82961095763682</v>
      </c>
      <c r="N145">
        <f t="shared" si="16"/>
        <v>543.28728968448866</v>
      </c>
    </row>
    <row r="146" spans="9:14" x14ac:dyDescent="0.25">
      <c r="I146">
        <f t="shared" si="17"/>
        <v>144</v>
      </c>
      <c r="J146">
        <f t="shared" si="12"/>
        <v>40</v>
      </c>
      <c r="K146">
        <f t="shared" si="13"/>
        <v>284.74799999999999</v>
      </c>
      <c r="L146">
        <f t="shared" si="14"/>
        <v>37.650779999999997</v>
      </c>
      <c r="M146">
        <f t="shared" si="15"/>
        <v>224.82961095763682</v>
      </c>
      <c r="N146">
        <f t="shared" si="16"/>
        <v>547.22839095763675</v>
      </c>
    </row>
    <row r="147" spans="9:14" x14ac:dyDescent="0.25">
      <c r="I147">
        <f t="shared" si="17"/>
        <v>145</v>
      </c>
      <c r="J147">
        <f t="shared" si="12"/>
        <v>40.277777777777779</v>
      </c>
      <c r="K147">
        <f t="shared" si="13"/>
        <v>288.71656539351852</v>
      </c>
      <c r="L147">
        <f t="shared" si="14"/>
        <v>37.650779999999997</v>
      </c>
      <c r="M147">
        <f t="shared" si="15"/>
        <v>224.82961095763682</v>
      </c>
      <c r="N147">
        <f t="shared" si="16"/>
        <v>551.19695635115534</v>
      </c>
    </row>
    <row r="148" spans="9:14" x14ac:dyDescent="0.25">
      <c r="I148">
        <f t="shared" si="17"/>
        <v>146</v>
      </c>
      <c r="J148">
        <f t="shared" si="12"/>
        <v>40.555555555555557</v>
      </c>
      <c r="K148">
        <f t="shared" si="13"/>
        <v>292.71259490740744</v>
      </c>
      <c r="L148">
        <f t="shared" si="14"/>
        <v>37.650779999999997</v>
      </c>
      <c r="M148">
        <f t="shared" si="15"/>
        <v>224.82961095763682</v>
      </c>
      <c r="N148">
        <f t="shared" si="16"/>
        <v>555.19298586504419</v>
      </c>
    </row>
    <row r="149" spans="9:14" x14ac:dyDescent="0.25">
      <c r="I149">
        <f t="shared" si="17"/>
        <v>147</v>
      </c>
      <c r="J149">
        <f t="shared" si="12"/>
        <v>40.833333333333336</v>
      </c>
      <c r="K149">
        <f t="shared" si="13"/>
        <v>296.73608854166673</v>
      </c>
      <c r="L149">
        <f t="shared" si="14"/>
        <v>37.650779999999997</v>
      </c>
      <c r="M149">
        <f t="shared" si="15"/>
        <v>224.82961095763682</v>
      </c>
      <c r="N149">
        <f t="shared" si="16"/>
        <v>559.21647949930355</v>
      </c>
    </row>
    <row r="150" spans="9:14" x14ac:dyDescent="0.25">
      <c r="I150">
        <f t="shared" si="17"/>
        <v>148</v>
      </c>
      <c r="J150">
        <f t="shared" si="12"/>
        <v>41.111111111111114</v>
      </c>
      <c r="K150">
        <f t="shared" si="13"/>
        <v>300.78704629629635</v>
      </c>
      <c r="L150">
        <f t="shared" si="14"/>
        <v>37.650779999999997</v>
      </c>
      <c r="M150">
        <f t="shared" si="15"/>
        <v>224.82961095763682</v>
      </c>
      <c r="N150">
        <f t="shared" si="16"/>
        <v>563.26743725393317</v>
      </c>
    </row>
    <row r="151" spans="9:14" x14ac:dyDescent="0.25">
      <c r="I151">
        <f t="shared" si="17"/>
        <v>149</v>
      </c>
      <c r="J151">
        <f t="shared" si="12"/>
        <v>41.388888888888893</v>
      </c>
      <c r="K151">
        <f t="shared" si="13"/>
        <v>304.86546817129636</v>
      </c>
      <c r="L151">
        <f t="shared" si="14"/>
        <v>37.650779999999997</v>
      </c>
      <c r="M151">
        <f t="shared" si="15"/>
        <v>224.82961095763682</v>
      </c>
      <c r="N151">
        <f t="shared" si="16"/>
        <v>567.34585912893317</v>
      </c>
    </row>
    <row r="152" spans="9:14" x14ac:dyDescent="0.25">
      <c r="I152">
        <f t="shared" si="17"/>
        <v>150</v>
      </c>
      <c r="J152">
        <f t="shared" si="12"/>
        <v>41.666666666666671</v>
      </c>
      <c r="K152">
        <f t="shared" si="13"/>
        <v>308.97135416666674</v>
      </c>
      <c r="L152">
        <f t="shared" si="14"/>
        <v>37.650779999999997</v>
      </c>
      <c r="M152">
        <f t="shared" si="15"/>
        <v>224.82961095763682</v>
      </c>
      <c r="N152">
        <f t="shared" si="16"/>
        <v>571.45174512430356</v>
      </c>
    </row>
    <row r="153" spans="9:14" x14ac:dyDescent="0.25">
      <c r="I153">
        <f t="shared" si="17"/>
        <v>151</v>
      </c>
      <c r="J153">
        <f t="shared" si="12"/>
        <v>41.944444444444443</v>
      </c>
      <c r="K153">
        <f t="shared" si="13"/>
        <v>313.1047042824074</v>
      </c>
      <c r="L153">
        <f t="shared" si="14"/>
        <v>37.650779999999997</v>
      </c>
      <c r="M153">
        <f t="shared" si="15"/>
        <v>224.82961095763682</v>
      </c>
      <c r="N153">
        <f t="shared" si="16"/>
        <v>575.58509524004421</v>
      </c>
    </row>
    <row r="154" spans="9:14" x14ac:dyDescent="0.25">
      <c r="I154">
        <f t="shared" si="17"/>
        <v>152</v>
      </c>
      <c r="J154">
        <f t="shared" si="12"/>
        <v>42.222222222222221</v>
      </c>
      <c r="K154">
        <f t="shared" si="13"/>
        <v>317.26551851851849</v>
      </c>
      <c r="L154">
        <f t="shared" si="14"/>
        <v>37.650779999999997</v>
      </c>
      <c r="M154">
        <f t="shared" si="15"/>
        <v>224.82961095763682</v>
      </c>
      <c r="N154">
        <f t="shared" si="16"/>
        <v>579.74590947615525</v>
      </c>
    </row>
    <row r="155" spans="9:14" x14ac:dyDescent="0.25">
      <c r="I155">
        <f t="shared" si="17"/>
        <v>153</v>
      </c>
      <c r="J155">
        <f t="shared" si="12"/>
        <v>42.5</v>
      </c>
      <c r="K155">
        <f t="shared" si="13"/>
        <v>321.45379687500002</v>
      </c>
      <c r="L155">
        <f t="shared" si="14"/>
        <v>37.650779999999997</v>
      </c>
      <c r="M155">
        <f t="shared" si="15"/>
        <v>224.82961095763682</v>
      </c>
      <c r="N155">
        <f t="shared" si="16"/>
        <v>583.93418783263678</v>
      </c>
    </row>
    <row r="156" spans="9:14" x14ac:dyDescent="0.25">
      <c r="I156">
        <f t="shared" si="17"/>
        <v>154</v>
      </c>
      <c r="J156">
        <f t="shared" si="12"/>
        <v>42.777777777777779</v>
      </c>
      <c r="K156">
        <f t="shared" si="13"/>
        <v>325.66953935185188</v>
      </c>
      <c r="L156">
        <f t="shared" si="14"/>
        <v>37.650779999999997</v>
      </c>
      <c r="M156">
        <f t="shared" si="15"/>
        <v>224.82961095763682</v>
      </c>
      <c r="N156">
        <f t="shared" si="16"/>
        <v>588.1499303094887</v>
      </c>
    </row>
    <row r="157" spans="9:14" x14ac:dyDescent="0.25">
      <c r="I157">
        <f t="shared" si="17"/>
        <v>155</v>
      </c>
      <c r="J157">
        <f t="shared" si="12"/>
        <v>43.055555555555557</v>
      </c>
      <c r="K157">
        <f t="shared" si="13"/>
        <v>329.91274594907406</v>
      </c>
      <c r="L157">
        <f t="shared" si="14"/>
        <v>37.650779999999997</v>
      </c>
      <c r="M157">
        <f t="shared" si="15"/>
        <v>224.82961095763682</v>
      </c>
      <c r="N157">
        <f t="shared" si="16"/>
        <v>592.39313690671088</v>
      </c>
    </row>
    <row r="158" spans="9:14" x14ac:dyDescent="0.25">
      <c r="I158">
        <f t="shared" si="17"/>
        <v>156</v>
      </c>
      <c r="J158">
        <f t="shared" si="12"/>
        <v>43.333333333333336</v>
      </c>
      <c r="K158">
        <f t="shared" si="13"/>
        <v>334.18341666666674</v>
      </c>
      <c r="L158">
        <f t="shared" si="14"/>
        <v>37.650779999999997</v>
      </c>
      <c r="M158">
        <f t="shared" si="15"/>
        <v>224.82961095763682</v>
      </c>
      <c r="N158">
        <f t="shared" si="16"/>
        <v>596.66380762430356</v>
      </c>
    </row>
    <row r="159" spans="9:14" x14ac:dyDescent="0.25">
      <c r="I159">
        <f t="shared" si="17"/>
        <v>157</v>
      </c>
      <c r="J159">
        <f t="shared" si="12"/>
        <v>43.611111111111114</v>
      </c>
      <c r="K159">
        <f t="shared" si="13"/>
        <v>338.48155150462969</v>
      </c>
      <c r="L159">
        <f t="shared" si="14"/>
        <v>37.650779999999997</v>
      </c>
      <c r="M159">
        <f t="shared" si="15"/>
        <v>224.82961095763682</v>
      </c>
      <c r="N159">
        <f t="shared" si="16"/>
        <v>600.96194246226651</v>
      </c>
    </row>
    <row r="160" spans="9:14" x14ac:dyDescent="0.25">
      <c r="I160">
        <f t="shared" si="17"/>
        <v>158</v>
      </c>
      <c r="J160">
        <f t="shared" si="12"/>
        <v>43.888888888888893</v>
      </c>
      <c r="K160">
        <f t="shared" si="13"/>
        <v>342.80715046296302</v>
      </c>
      <c r="L160">
        <f t="shared" si="14"/>
        <v>37.650779999999997</v>
      </c>
      <c r="M160">
        <f t="shared" si="15"/>
        <v>224.82961095763682</v>
      </c>
      <c r="N160">
        <f t="shared" si="16"/>
        <v>605.28754142059984</v>
      </c>
    </row>
    <row r="161" spans="9:14" x14ac:dyDescent="0.25">
      <c r="I161">
        <f t="shared" si="17"/>
        <v>159</v>
      </c>
      <c r="J161">
        <f t="shared" si="12"/>
        <v>44.166666666666671</v>
      </c>
      <c r="K161">
        <f t="shared" si="13"/>
        <v>347.16021354166674</v>
      </c>
      <c r="L161">
        <f t="shared" si="14"/>
        <v>37.650779999999997</v>
      </c>
      <c r="M161">
        <f t="shared" si="15"/>
        <v>224.82961095763682</v>
      </c>
      <c r="N161">
        <f t="shared" si="16"/>
        <v>609.64060449930355</v>
      </c>
    </row>
    <row r="162" spans="9:14" x14ac:dyDescent="0.25">
      <c r="I162">
        <f t="shared" si="17"/>
        <v>160</v>
      </c>
      <c r="J162">
        <f t="shared" si="12"/>
        <v>44.444444444444443</v>
      </c>
      <c r="K162">
        <f t="shared" si="13"/>
        <v>351.54074074074072</v>
      </c>
      <c r="L162">
        <f t="shared" si="14"/>
        <v>37.650779999999997</v>
      </c>
      <c r="M162">
        <f t="shared" si="15"/>
        <v>224.82961095763682</v>
      </c>
      <c r="N162">
        <f t="shared" si="16"/>
        <v>614.02113169837753</v>
      </c>
    </row>
    <row r="163" spans="9:14" x14ac:dyDescent="0.25">
      <c r="I163">
        <f t="shared" si="17"/>
        <v>161</v>
      </c>
      <c r="J163">
        <f t="shared" si="12"/>
        <v>44.722222222222221</v>
      </c>
      <c r="K163">
        <f t="shared" si="13"/>
        <v>355.94873206018514</v>
      </c>
      <c r="L163">
        <f t="shared" si="14"/>
        <v>37.650779999999997</v>
      </c>
      <c r="M163">
        <f t="shared" si="15"/>
        <v>224.82961095763682</v>
      </c>
      <c r="N163">
        <f t="shared" si="16"/>
        <v>618.42912301782189</v>
      </c>
    </row>
    <row r="164" spans="9:14" x14ac:dyDescent="0.25">
      <c r="I164">
        <f t="shared" si="17"/>
        <v>162</v>
      </c>
      <c r="J164">
        <f t="shared" si="12"/>
        <v>45</v>
      </c>
      <c r="K164">
        <f t="shared" si="13"/>
        <v>360.3841875</v>
      </c>
      <c r="L164">
        <f t="shared" si="14"/>
        <v>37.650779999999997</v>
      </c>
      <c r="M164">
        <f t="shared" si="15"/>
        <v>224.82961095763682</v>
      </c>
      <c r="N164">
        <f t="shared" si="16"/>
        <v>622.86457845763675</v>
      </c>
    </row>
    <row r="165" spans="9:14" x14ac:dyDescent="0.25">
      <c r="I165">
        <f t="shared" si="17"/>
        <v>163</v>
      </c>
      <c r="J165">
        <f t="shared" si="12"/>
        <v>45.277777777777779</v>
      </c>
      <c r="K165">
        <f t="shared" si="13"/>
        <v>364.84710706018518</v>
      </c>
      <c r="L165">
        <f t="shared" si="14"/>
        <v>37.650779999999997</v>
      </c>
      <c r="M165">
        <f t="shared" si="15"/>
        <v>224.82961095763682</v>
      </c>
      <c r="N165">
        <f t="shared" si="16"/>
        <v>627.32749801782199</v>
      </c>
    </row>
    <row r="166" spans="9:14" x14ac:dyDescent="0.25">
      <c r="I166">
        <f t="shared" si="17"/>
        <v>164</v>
      </c>
      <c r="J166">
        <f t="shared" si="12"/>
        <v>45.555555555555557</v>
      </c>
      <c r="K166">
        <f t="shared" si="13"/>
        <v>369.3374907407408</v>
      </c>
      <c r="L166">
        <f t="shared" si="14"/>
        <v>37.650779999999997</v>
      </c>
      <c r="M166">
        <f t="shared" si="15"/>
        <v>224.82961095763682</v>
      </c>
      <c r="N166">
        <f t="shared" si="16"/>
        <v>631.81788169837762</v>
      </c>
    </row>
    <row r="167" spans="9:14" x14ac:dyDescent="0.25">
      <c r="I167">
        <f t="shared" si="17"/>
        <v>165</v>
      </c>
      <c r="J167">
        <f t="shared" si="12"/>
        <v>45.833333333333336</v>
      </c>
      <c r="K167">
        <f t="shared" si="13"/>
        <v>373.85533854166675</v>
      </c>
      <c r="L167">
        <f t="shared" si="14"/>
        <v>37.650779999999997</v>
      </c>
      <c r="M167">
        <f t="shared" si="15"/>
        <v>224.82961095763682</v>
      </c>
      <c r="N167">
        <f t="shared" si="16"/>
        <v>636.33572949930362</v>
      </c>
    </row>
    <row r="168" spans="9:14" x14ac:dyDescent="0.25">
      <c r="I168">
        <f t="shared" si="17"/>
        <v>166</v>
      </c>
      <c r="J168">
        <f t="shared" si="12"/>
        <v>46.111111111111114</v>
      </c>
      <c r="K168">
        <f t="shared" si="13"/>
        <v>378.40065046296297</v>
      </c>
      <c r="L168">
        <f t="shared" si="14"/>
        <v>37.650779999999997</v>
      </c>
      <c r="M168">
        <f t="shared" si="15"/>
        <v>224.82961095763682</v>
      </c>
      <c r="N168">
        <f t="shared" si="16"/>
        <v>640.88104142059979</v>
      </c>
    </row>
    <row r="169" spans="9:14" x14ac:dyDescent="0.25">
      <c r="I169">
        <f t="shared" si="17"/>
        <v>167</v>
      </c>
      <c r="J169">
        <f t="shared" si="12"/>
        <v>46.388888888888893</v>
      </c>
      <c r="K169">
        <f t="shared" si="13"/>
        <v>382.97342650462969</v>
      </c>
      <c r="L169">
        <f t="shared" si="14"/>
        <v>37.650779999999997</v>
      </c>
      <c r="M169">
        <f t="shared" si="15"/>
        <v>224.82961095763682</v>
      </c>
      <c r="N169">
        <f t="shared" si="16"/>
        <v>645.45381746226644</v>
      </c>
    </row>
    <row r="170" spans="9:14" x14ac:dyDescent="0.25">
      <c r="I170">
        <f t="shared" si="17"/>
        <v>168</v>
      </c>
      <c r="J170">
        <f t="shared" si="12"/>
        <v>46.666666666666671</v>
      </c>
      <c r="K170">
        <f t="shared" si="13"/>
        <v>387.57366666666678</v>
      </c>
      <c r="L170">
        <f t="shared" si="14"/>
        <v>37.650779999999997</v>
      </c>
      <c r="M170">
        <f t="shared" si="15"/>
        <v>224.82961095763682</v>
      </c>
      <c r="N170">
        <f t="shared" si="16"/>
        <v>650.0540576243036</v>
      </c>
    </row>
    <row r="171" spans="9:14" x14ac:dyDescent="0.25">
      <c r="I171">
        <f t="shared" si="17"/>
        <v>169</v>
      </c>
      <c r="J171">
        <f t="shared" si="12"/>
        <v>46.94444444444445</v>
      </c>
      <c r="K171">
        <f t="shared" si="13"/>
        <v>392.20137094907415</v>
      </c>
      <c r="L171">
        <f t="shared" si="14"/>
        <v>37.650779999999997</v>
      </c>
      <c r="M171">
        <f t="shared" si="15"/>
        <v>224.82961095763682</v>
      </c>
      <c r="N171">
        <f t="shared" si="16"/>
        <v>654.68176190671102</v>
      </c>
    </row>
    <row r="172" spans="9:14" x14ac:dyDescent="0.25">
      <c r="I172">
        <f t="shared" si="17"/>
        <v>170</v>
      </c>
      <c r="J172">
        <f t="shared" si="12"/>
        <v>47.222222222222221</v>
      </c>
      <c r="K172">
        <f t="shared" si="13"/>
        <v>396.85653935185184</v>
      </c>
      <c r="L172">
        <f t="shared" si="14"/>
        <v>37.650779999999997</v>
      </c>
      <c r="M172">
        <f t="shared" si="15"/>
        <v>224.82961095763682</v>
      </c>
      <c r="N172">
        <f t="shared" si="16"/>
        <v>659.33693030948871</v>
      </c>
    </row>
    <row r="173" spans="9:14" x14ac:dyDescent="0.25">
      <c r="I173">
        <f t="shared" si="17"/>
        <v>171</v>
      </c>
      <c r="J173">
        <f t="shared" si="12"/>
        <v>47.5</v>
      </c>
      <c r="K173">
        <f t="shared" si="13"/>
        <v>401.53917187500002</v>
      </c>
      <c r="L173">
        <f t="shared" si="14"/>
        <v>37.650779999999997</v>
      </c>
      <c r="M173">
        <f t="shared" si="15"/>
        <v>224.82961095763682</v>
      </c>
      <c r="N173">
        <f t="shared" si="16"/>
        <v>664.01956283263689</v>
      </c>
    </row>
    <row r="174" spans="9:14" x14ac:dyDescent="0.25">
      <c r="I174">
        <f t="shared" si="17"/>
        <v>172</v>
      </c>
      <c r="J174">
        <f t="shared" si="12"/>
        <v>47.777777777777779</v>
      </c>
      <c r="K174">
        <f t="shared" si="13"/>
        <v>406.24926851851848</v>
      </c>
      <c r="L174">
        <f t="shared" si="14"/>
        <v>37.650779999999997</v>
      </c>
      <c r="M174">
        <f t="shared" si="15"/>
        <v>224.82961095763682</v>
      </c>
      <c r="N174">
        <f t="shared" si="16"/>
        <v>668.72965947615535</v>
      </c>
    </row>
    <row r="175" spans="9:14" x14ac:dyDescent="0.25">
      <c r="I175">
        <f t="shared" si="17"/>
        <v>173</v>
      </c>
      <c r="J175">
        <f t="shared" si="12"/>
        <v>48.055555555555557</v>
      </c>
      <c r="K175">
        <f t="shared" si="13"/>
        <v>410.98682928240743</v>
      </c>
      <c r="L175">
        <f t="shared" si="14"/>
        <v>37.650779999999997</v>
      </c>
      <c r="M175">
        <f t="shared" si="15"/>
        <v>224.82961095763682</v>
      </c>
      <c r="N175">
        <f t="shared" si="16"/>
        <v>673.4672202400443</v>
      </c>
    </row>
    <row r="176" spans="9:14" x14ac:dyDescent="0.25">
      <c r="I176">
        <f t="shared" si="17"/>
        <v>174</v>
      </c>
      <c r="J176">
        <f t="shared" si="12"/>
        <v>48.333333333333336</v>
      </c>
      <c r="K176">
        <f t="shared" si="13"/>
        <v>415.7518541666667</v>
      </c>
      <c r="L176">
        <f t="shared" si="14"/>
        <v>37.650779999999997</v>
      </c>
      <c r="M176">
        <f t="shared" si="15"/>
        <v>224.82961095763682</v>
      </c>
      <c r="N176">
        <f t="shared" si="16"/>
        <v>678.23224512430352</v>
      </c>
    </row>
    <row r="177" spans="9:14" x14ac:dyDescent="0.25">
      <c r="I177">
        <f t="shared" si="17"/>
        <v>175</v>
      </c>
      <c r="J177">
        <f t="shared" si="12"/>
        <v>48.611111111111114</v>
      </c>
      <c r="K177">
        <f t="shared" si="13"/>
        <v>420.5443431712963</v>
      </c>
      <c r="L177">
        <f t="shared" si="14"/>
        <v>37.650779999999997</v>
      </c>
      <c r="M177">
        <f t="shared" si="15"/>
        <v>224.82961095763682</v>
      </c>
      <c r="N177">
        <f t="shared" si="16"/>
        <v>683.02473412893312</v>
      </c>
    </row>
    <row r="178" spans="9:14" x14ac:dyDescent="0.25">
      <c r="I178">
        <f t="shared" si="17"/>
        <v>176</v>
      </c>
      <c r="J178">
        <f t="shared" si="12"/>
        <v>48.888888888888893</v>
      </c>
      <c r="K178">
        <f t="shared" si="13"/>
        <v>425.36429629629635</v>
      </c>
      <c r="L178">
        <f t="shared" si="14"/>
        <v>37.650779999999997</v>
      </c>
      <c r="M178">
        <f t="shared" si="15"/>
        <v>224.82961095763682</v>
      </c>
      <c r="N178">
        <f t="shared" si="16"/>
        <v>687.84468725393322</v>
      </c>
    </row>
    <row r="179" spans="9:14" x14ac:dyDescent="0.25">
      <c r="I179">
        <f t="shared" si="17"/>
        <v>177</v>
      </c>
      <c r="J179">
        <f t="shared" si="12"/>
        <v>49.166666666666671</v>
      </c>
      <c r="K179">
        <f t="shared" si="13"/>
        <v>430.21171354166677</v>
      </c>
      <c r="L179">
        <f t="shared" si="14"/>
        <v>37.650779999999997</v>
      </c>
      <c r="M179">
        <f t="shared" si="15"/>
        <v>224.82961095763682</v>
      </c>
      <c r="N179">
        <f t="shared" si="16"/>
        <v>692.69210449930358</v>
      </c>
    </row>
    <row r="180" spans="9:14" x14ac:dyDescent="0.25">
      <c r="I180">
        <f t="shared" si="17"/>
        <v>178</v>
      </c>
      <c r="J180">
        <f t="shared" si="12"/>
        <v>49.44444444444445</v>
      </c>
      <c r="K180">
        <f t="shared" si="13"/>
        <v>435.08659490740752</v>
      </c>
      <c r="L180">
        <f t="shared" si="14"/>
        <v>37.650779999999997</v>
      </c>
      <c r="M180">
        <f t="shared" si="15"/>
        <v>224.82961095763682</v>
      </c>
      <c r="N180">
        <f t="shared" si="16"/>
        <v>697.56698586504433</v>
      </c>
    </row>
    <row r="181" spans="9:14" x14ac:dyDescent="0.25">
      <c r="I181">
        <f t="shared" si="17"/>
        <v>179</v>
      </c>
      <c r="J181">
        <f t="shared" si="12"/>
        <v>49.722222222222221</v>
      </c>
      <c r="K181">
        <f t="shared" si="13"/>
        <v>439.98894039351853</v>
      </c>
      <c r="L181">
        <f t="shared" si="14"/>
        <v>37.650779999999997</v>
      </c>
      <c r="M181">
        <f t="shared" si="15"/>
        <v>224.82961095763682</v>
      </c>
      <c r="N181">
        <f t="shared" si="16"/>
        <v>702.46933135115535</v>
      </c>
    </row>
    <row r="182" spans="9:14" x14ac:dyDescent="0.25">
      <c r="I182">
        <f t="shared" si="17"/>
        <v>180</v>
      </c>
      <c r="J182">
        <f t="shared" si="12"/>
        <v>50</v>
      </c>
      <c r="K182">
        <f t="shared" si="13"/>
        <v>444.91874999999999</v>
      </c>
      <c r="L182">
        <f t="shared" si="14"/>
        <v>37.650779999999997</v>
      </c>
      <c r="M182">
        <f t="shared" si="15"/>
        <v>224.82961095763682</v>
      </c>
      <c r="N182">
        <f t="shared" si="16"/>
        <v>707.39914095763675</v>
      </c>
    </row>
    <row r="183" spans="9:14" x14ac:dyDescent="0.25">
      <c r="I183">
        <f t="shared" si="17"/>
        <v>181</v>
      </c>
      <c r="J183">
        <f t="shared" si="12"/>
        <v>50.277777777777779</v>
      </c>
      <c r="K183">
        <f t="shared" si="13"/>
        <v>449.87602372685188</v>
      </c>
      <c r="L183">
        <f t="shared" si="14"/>
        <v>37.650779999999997</v>
      </c>
      <c r="M183">
        <f t="shared" si="15"/>
        <v>224.82961095763682</v>
      </c>
      <c r="N183">
        <f t="shared" si="16"/>
        <v>712.35641468448875</v>
      </c>
    </row>
    <row r="184" spans="9:14" x14ac:dyDescent="0.25">
      <c r="I184">
        <f t="shared" si="17"/>
        <v>182</v>
      </c>
      <c r="J184">
        <f t="shared" si="12"/>
        <v>50.555555555555557</v>
      </c>
      <c r="K184">
        <f t="shared" si="13"/>
        <v>454.8607615740741</v>
      </c>
      <c r="L184">
        <f t="shared" si="14"/>
        <v>37.650779999999997</v>
      </c>
      <c r="M184">
        <f t="shared" si="15"/>
        <v>224.82961095763682</v>
      </c>
      <c r="N184">
        <f t="shared" si="16"/>
        <v>717.34115253171092</v>
      </c>
    </row>
    <row r="185" spans="9:14" x14ac:dyDescent="0.25">
      <c r="I185">
        <f t="shared" si="17"/>
        <v>183</v>
      </c>
      <c r="J185">
        <f t="shared" si="12"/>
        <v>50.833333333333336</v>
      </c>
      <c r="K185">
        <f t="shared" si="13"/>
        <v>459.87296354166665</v>
      </c>
      <c r="L185">
        <f t="shared" si="14"/>
        <v>37.650779999999997</v>
      </c>
      <c r="M185">
        <f t="shared" si="15"/>
        <v>224.82961095763682</v>
      </c>
      <c r="N185">
        <f t="shared" si="16"/>
        <v>722.35335449930346</v>
      </c>
    </row>
    <row r="186" spans="9:14" x14ac:dyDescent="0.25">
      <c r="I186">
        <f t="shared" si="17"/>
        <v>184</v>
      </c>
      <c r="J186">
        <f t="shared" si="12"/>
        <v>51.111111111111114</v>
      </c>
      <c r="K186">
        <f t="shared" si="13"/>
        <v>464.91262962962969</v>
      </c>
      <c r="L186">
        <f t="shared" si="14"/>
        <v>37.650779999999997</v>
      </c>
      <c r="M186">
        <f t="shared" si="15"/>
        <v>224.82961095763682</v>
      </c>
      <c r="N186">
        <f t="shared" si="16"/>
        <v>727.39302058726651</v>
      </c>
    </row>
    <row r="187" spans="9:14" x14ac:dyDescent="0.25">
      <c r="I187">
        <f t="shared" si="17"/>
        <v>185</v>
      </c>
      <c r="J187">
        <f t="shared" si="12"/>
        <v>51.388888888888893</v>
      </c>
      <c r="K187">
        <f t="shared" si="13"/>
        <v>469.979759837963</v>
      </c>
      <c r="L187">
        <f t="shared" si="14"/>
        <v>37.650779999999997</v>
      </c>
      <c r="M187">
        <f t="shared" si="15"/>
        <v>224.82961095763682</v>
      </c>
      <c r="N187">
        <f t="shared" si="16"/>
        <v>732.46015079559982</v>
      </c>
    </row>
    <row r="188" spans="9:14" x14ac:dyDescent="0.25">
      <c r="I188">
        <f t="shared" si="17"/>
        <v>186</v>
      </c>
      <c r="J188">
        <f t="shared" si="12"/>
        <v>51.666666666666671</v>
      </c>
      <c r="K188">
        <f t="shared" si="13"/>
        <v>475.07435416666675</v>
      </c>
      <c r="L188">
        <f t="shared" si="14"/>
        <v>37.650779999999997</v>
      </c>
      <c r="M188">
        <f t="shared" si="15"/>
        <v>224.82961095763682</v>
      </c>
      <c r="N188">
        <f t="shared" si="16"/>
        <v>737.55474512430351</v>
      </c>
    </row>
    <row r="189" spans="9:14" x14ac:dyDescent="0.25">
      <c r="I189">
        <f t="shared" si="17"/>
        <v>187</v>
      </c>
      <c r="J189">
        <f t="shared" si="12"/>
        <v>51.94444444444445</v>
      </c>
      <c r="K189">
        <f t="shared" si="13"/>
        <v>480.19641261574088</v>
      </c>
      <c r="L189">
        <f t="shared" si="14"/>
        <v>37.650779999999997</v>
      </c>
      <c r="M189">
        <f t="shared" si="15"/>
        <v>224.82961095763682</v>
      </c>
      <c r="N189">
        <f t="shared" si="16"/>
        <v>742.67680357337758</v>
      </c>
    </row>
    <row r="190" spans="9:14" x14ac:dyDescent="0.25">
      <c r="I190">
        <f t="shared" si="17"/>
        <v>188</v>
      </c>
      <c r="J190">
        <f t="shared" si="12"/>
        <v>52.222222222222221</v>
      </c>
      <c r="K190">
        <f t="shared" si="13"/>
        <v>485.34593518518517</v>
      </c>
      <c r="L190">
        <f t="shared" si="14"/>
        <v>37.650779999999997</v>
      </c>
      <c r="M190">
        <f t="shared" si="15"/>
        <v>224.82961095763682</v>
      </c>
      <c r="N190">
        <f t="shared" si="16"/>
        <v>747.82632614282193</v>
      </c>
    </row>
    <row r="191" spans="9:14" x14ac:dyDescent="0.25">
      <c r="I191">
        <f t="shared" si="17"/>
        <v>189</v>
      </c>
      <c r="J191">
        <f t="shared" si="12"/>
        <v>52.5</v>
      </c>
      <c r="K191">
        <f t="shared" si="13"/>
        <v>490.52292187500001</v>
      </c>
      <c r="L191">
        <f t="shared" si="14"/>
        <v>37.650779999999997</v>
      </c>
      <c r="M191">
        <f t="shared" si="15"/>
        <v>224.82961095763682</v>
      </c>
      <c r="N191">
        <f t="shared" si="16"/>
        <v>753.00331283263677</v>
      </c>
    </row>
    <row r="192" spans="9:14" x14ac:dyDescent="0.25">
      <c r="I192">
        <f t="shared" si="17"/>
        <v>190</v>
      </c>
      <c r="J192">
        <f t="shared" si="12"/>
        <v>52.777777777777779</v>
      </c>
      <c r="K192">
        <f t="shared" si="13"/>
        <v>495.72737268518517</v>
      </c>
      <c r="L192">
        <f t="shared" si="14"/>
        <v>37.650779999999997</v>
      </c>
      <c r="M192">
        <f t="shared" si="15"/>
        <v>224.82961095763682</v>
      </c>
      <c r="N192">
        <f t="shared" si="16"/>
        <v>758.20776364282187</v>
      </c>
    </row>
    <row r="193" spans="9:14" x14ac:dyDescent="0.25">
      <c r="I193">
        <f t="shared" si="17"/>
        <v>191</v>
      </c>
      <c r="J193">
        <f t="shared" si="12"/>
        <v>53.055555555555557</v>
      </c>
      <c r="K193">
        <f t="shared" si="13"/>
        <v>500.95928761574078</v>
      </c>
      <c r="L193">
        <f t="shared" si="14"/>
        <v>37.650779999999997</v>
      </c>
      <c r="M193">
        <f t="shared" si="15"/>
        <v>224.82961095763682</v>
      </c>
      <c r="N193">
        <f t="shared" si="16"/>
        <v>763.43967857337748</v>
      </c>
    </row>
    <row r="194" spans="9:14" x14ac:dyDescent="0.25">
      <c r="I194">
        <f t="shared" si="17"/>
        <v>192</v>
      </c>
      <c r="J194">
        <f t="shared" si="12"/>
        <v>53.333333333333336</v>
      </c>
      <c r="K194">
        <f t="shared" si="13"/>
        <v>506.21866666666671</v>
      </c>
      <c r="L194">
        <f t="shared" si="14"/>
        <v>37.650779999999997</v>
      </c>
      <c r="M194">
        <f t="shared" si="15"/>
        <v>224.82961095763682</v>
      </c>
      <c r="N194">
        <f t="shared" si="16"/>
        <v>768.69905762430358</v>
      </c>
    </row>
    <row r="195" spans="9:14" x14ac:dyDescent="0.25">
      <c r="I195">
        <f t="shared" si="17"/>
        <v>193</v>
      </c>
      <c r="J195">
        <f t="shared" ref="J195:J258" si="18">I195*(1000/3600)</f>
        <v>53.611111111111114</v>
      </c>
      <c r="K195">
        <f t="shared" ref="K195:K258" si="19">(1/2*F$1*F$2*J195^2)</f>
        <v>511.50550983796302</v>
      </c>
      <c r="L195">
        <f t="shared" ref="L195:L258" si="20">(0.02*F$4*F$5)</f>
        <v>37.650779999999997</v>
      </c>
      <c r="M195">
        <f t="shared" ref="M195:M258" si="21">(F$4*F$5*RADIANS(F$6))</f>
        <v>224.82961095763682</v>
      </c>
      <c r="N195">
        <f t="shared" ref="N195:N258" si="22">SUM(K195:M195)</f>
        <v>773.98590079559972</v>
      </c>
    </row>
    <row r="196" spans="9:14" x14ac:dyDescent="0.25">
      <c r="I196">
        <f t="shared" ref="I196:I259" si="23">I195+1</f>
        <v>194</v>
      </c>
      <c r="J196">
        <f t="shared" si="18"/>
        <v>53.888888888888893</v>
      </c>
      <c r="K196">
        <f t="shared" si="19"/>
        <v>516.81981712962977</v>
      </c>
      <c r="L196">
        <f t="shared" si="20"/>
        <v>37.650779999999997</v>
      </c>
      <c r="M196">
        <f t="shared" si="21"/>
        <v>224.82961095763682</v>
      </c>
      <c r="N196">
        <f t="shared" si="22"/>
        <v>779.30020808726658</v>
      </c>
    </row>
    <row r="197" spans="9:14" x14ac:dyDescent="0.25">
      <c r="I197">
        <f t="shared" si="23"/>
        <v>195</v>
      </c>
      <c r="J197">
        <f t="shared" si="18"/>
        <v>54.166666666666671</v>
      </c>
      <c r="K197">
        <f t="shared" si="19"/>
        <v>522.16158854166679</v>
      </c>
      <c r="L197">
        <f t="shared" si="20"/>
        <v>37.650779999999997</v>
      </c>
      <c r="M197">
        <f t="shared" si="21"/>
        <v>224.82961095763682</v>
      </c>
      <c r="N197">
        <f t="shared" si="22"/>
        <v>784.64197949930349</v>
      </c>
    </row>
    <row r="198" spans="9:14" x14ac:dyDescent="0.25">
      <c r="I198">
        <f t="shared" si="23"/>
        <v>196</v>
      </c>
      <c r="J198">
        <f t="shared" si="18"/>
        <v>54.44444444444445</v>
      </c>
      <c r="K198">
        <f t="shared" si="19"/>
        <v>527.53082407407419</v>
      </c>
      <c r="L198">
        <f t="shared" si="20"/>
        <v>37.650779999999997</v>
      </c>
      <c r="M198">
        <f t="shared" si="21"/>
        <v>224.82961095763682</v>
      </c>
      <c r="N198">
        <f t="shared" si="22"/>
        <v>790.01121503171089</v>
      </c>
    </row>
    <row r="199" spans="9:14" x14ac:dyDescent="0.25">
      <c r="I199">
        <f t="shared" si="23"/>
        <v>197</v>
      </c>
      <c r="J199">
        <f t="shared" si="18"/>
        <v>54.722222222222221</v>
      </c>
      <c r="K199">
        <f t="shared" si="19"/>
        <v>532.92752372685186</v>
      </c>
      <c r="L199">
        <f t="shared" si="20"/>
        <v>37.650779999999997</v>
      </c>
      <c r="M199">
        <f t="shared" si="21"/>
        <v>224.82961095763682</v>
      </c>
      <c r="N199">
        <f t="shared" si="22"/>
        <v>795.40791468448856</v>
      </c>
    </row>
    <row r="200" spans="9:14" x14ac:dyDescent="0.25">
      <c r="I200">
        <f t="shared" si="23"/>
        <v>198</v>
      </c>
      <c r="J200">
        <f t="shared" si="18"/>
        <v>55</v>
      </c>
      <c r="K200">
        <f t="shared" si="19"/>
        <v>538.35168750000003</v>
      </c>
      <c r="L200">
        <f t="shared" si="20"/>
        <v>37.650779999999997</v>
      </c>
      <c r="M200">
        <f t="shared" si="21"/>
        <v>224.82961095763682</v>
      </c>
      <c r="N200">
        <f t="shared" si="22"/>
        <v>800.83207845763673</v>
      </c>
    </row>
    <row r="201" spans="9:14" x14ac:dyDescent="0.25">
      <c r="I201">
        <f t="shared" si="23"/>
        <v>199</v>
      </c>
      <c r="J201">
        <f t="shared" si="18"/>
        <v>55.277777777777779</v>
      </c>
      <c r="K201">
        <f t="shared" si="19"/>
        <v>543.80331539351857</v>
      </c>
      <c r="L201">
        <f t="shared" si="20"/>
        <v>37.650779999999997</v>
      </c>
      <c r="M201">
        <f t="shared" si="21"/>
        <v>224.82961095763682</v>
      </c>
      <c r="N201">
        <f t="shared" si="22"/>
        <v>806.28370635115539</v>
      </c>
    </row>
    <row r="202" spans="9:14" x14ac:dyDescent="0.25">
      <c r="I202">
        <f t="shared" si="23"/>
        <v>200</v>
      </c>
      <c r="J202">
        <f t="shared" si="18"/>
        <v>55.555555555555557</v>
      </c>
      <c r="K202">
        <f t="shared" si="19"/>
        <v>549.28240740740739</v>
      </c>
      <c r="L202">
        <f t="shared" si="20"/>
        <v>37.650779999999997</v>
      </c>
      <c r="M202">
        <f t="shared" si="21"/>
        <v>224.82961095763682</v>
      </c>
      <c r="N202">
        <f t="shared" si="22"/>
        <v>811.76279836504409</v>
      </c>
    </row>
    <row r="203" spans="9:14" x14ac:dyDescent="0.25">
      <c r="I203">
        <f t="shared" si="23"/>
        <v>201</v>
      </c>
      <c r="J203">
        <f t="shared" si="18"/>
        <v>55.833333333333336</v>
      </c>
      <c r="K203">
        <f t="shared" si="19"/>
        <v>554.7889635416667</v>
      </c>
      <c r="L203">
        <f t="shared" si="20"/>
        <v>37.650779999999997</v>
      </c>
      <c r="M203">
        <f t="shared" si="21"/>
        <v>224.82961095763682</v>
      </c>
      <c r="N203">
        <f t="shared" si="22"/>
        <v>817.26935449930352</v>
      </c>
    </row>
    <row r="204" spans="9:14" x14ac:dyDescent="0.25">
      <c r="I204">
        <f t="shared" si="23"/>
        <v>202</v>
      </c>
      <c r="J204">
        <f t="shared" si="18"/>
        <v>56.111111111111114</v>
      </c>
      <c r="K204">
        <f t="shared" si="19"/>
        <v>560.3229837962964</v>
      </c>
      <c r="L204">
        <f t="shared" si="20"/>
        <v>37.650779999999997</v>
      </c>
      <c r="M204">
        <f t="shared" si="21"/>
        <v>224.82961095763682</v>
      </c>
      <c r="N204">
        <f t="shared" si="22"/>
        <v>822.80337475393321</v>
      </c>
    </row>
    <row r="205" spans="9:14" x14ac:dyDescent="0.25">
      <c r="I205">
        <f t="shared" si="23"/>
        <v>203</v>
      </c>
      <c r="J205">
        <f t="shared" si="18"/>
        <v>56.388888888888893</v>
      </c>
      <c r="K205">
        <f t="shared" si="19"/>
        <v>565.88446817129636</v>
      </c>
      <c r="L205">
        <f t="shared" si="20"/>
        <v>37.650779999999997</v>
      </c>
      <c r="M205">
        <f t="shared" si="21"/>
        <v>224.82961095763682</v>
      </c>
      <c r="N205">
        <f t="shared" si="22"/>
        <v>828.36485912893318</v>
      </c>
    </row>
    <row r="206" spans="9:14" x14ac:dyDescent="0.25">
      <c r="I206">
        <f t="shared" si="23"/>
        <v>204</v>
      </c>
      <c r="J206">
        <f t="shared" si="18"/>
        <v>56.666666666666671</v>
      </c>
      <c r="K206">
        <f t="shared" si="19"/>
        <v>571.47341666666682</v>
      </c>
      <c r="L206">
        <f t="shared" si="20"/>
        <v>37.650779999999997</v>
      </c>
      <c r="M206">
        <f t="shared" si="21"/>
        <v>224.82961095763682</v>
      </c>
      <c r="N206">
        <f t="shared" si="22"/>
        <v>833.95380762430364</v>
      </c>
    </row>
    <row r="207" spans="9:14" x14ac:dyDescent="0.25">
      <c r="I207">
        <f t="shared" si="23"/>
        <v>205</v>
      </c>
      <c r="J207">
        <f t="shared" si="18"/>
        <v>56.94444444444445</v>
      </c>
      <c r="K207">
        <f t="shared" si="19"/>
        <v>577.08982928240755</v>
      </c>
      <c r="L207">
        <f t="shared" si="20"/>
        <v>37.650779999999997</v>
      </c>
      <c r="M207">
        <f t="shared" si="21"/>
        <v>224.82961095763682</v>
      </c>
      <c r="N207">
        <f t="shared" si="22"/>
        <v>839.57022024004436</v>
      </c>
    </row>
    <row r="208" spans="9:14" x14ac:dyDescent="0.25">
      <c r="I208">
        <f t="shared" si="23"/>
        <v>206</v>
      </c>
      <c r="J208">
        <f t="shared" si="18"/>
        <v>57.222222222222221</v>
      </c>
      <c r="K208">
        <f t="shared" si="19"/>
        <v>582.73370601851843</v>
      </c>
      <c r="L208">
        <f t="shared" si="20"/>
        <v>37.650779999999997</v>
      </c>
      <c r="M208">
        <f t="shared" si="21"/>
        <v>224.82961095763682</v>
      </c>
      <c r="N208">
        <f t="shared" si="22"/>
        <v>845.21409697615513</v>
      </c>
    </row>
    <row r="209" spans="9:14" x14ac:dyDescent="0.25">
      <c r="I209">
        <f t="shared" si="23"/>
        <v>207</v>
      </c>
      <c r="J209">
        <f t="shared" si="18"/>
        <v>57.5</v>
      </c>
      <c r="K209">
        <f t="shared" si="19"/>
        <v>588.40504687500004</v>
      </c>
      <c r="L209">
        <f t="shared" si="20"/>
        <v>37.650779999999997</v>
      </c>
      <c r="M209">
        <f t="shared" si="21"/>
        <v>224.82961095763682</v>
      </c>
      <c r="N209">
        <f t="shared" si="22"/>
        <v>850.88543783263685</v>
      </c>
    </row>
    <row r="210" spans="9:14" x14ac:dyDescent="0.25">
      <c r="I210">
        <f t="shared" si="23"/>
        <v>208</v>
      </c>
      <c r="J210">
        <f t="shared" si="18"/>
        <v>57.777777777777779</v>
      </c>
      <c r="K210">
        <f t="shared" si="19"/>
        <v>594.1038518518518</v>
      </c>
      <c r="L210">
        <f t="shared" si="20"/>
        <v>37.650779999999997</v>
      </c>
      <c r="M210">
        <f t="shared" si="21"/>
        <v>224.82961095763682</v>
      </c>
      <c r="N210">
        <f t="shared" si="22"/>
        <v>856.58424280948861</v>
      </c>
    </row>
    <row r="211" spans="9:14" x14ac:dyDescent="0.25">
      <c r="I211">
        <f t="shared" si="23"/>
        <v>209</v>
      </c>
      <c r="J211">
        <f t="shared" si="18"/>
        <v>58.055555555555557</v>
      </c>
      <c r="K211">
        <f t="shared" si="19"/>
        <v>599.83012094907406</v>
      </c>
      <c r="L211">
        <f t="shared" si="20"/>
        <v>37.650779999999997</v>
      </c>
      <c r="M211">
        <f t="shared" si="21"/>
        <v>224.82961095763682</v>
      </c>
      <c r="N211">
        <f t="shared" si="22"/>
        <v>862.31051190671087</v>
      </c>
    </row>
    <row r="212" spans="9:14" x14ac:dyDescent="0.25">
      <c r="I212">
        <f t="shared" si="23"/>
        <v>210</v>
      </c>
      <c r="J212">
        <f t="shared" si="18"/>
        <v>58.333333333333336</v>
      </c>
      <c r="K212">
        <f t="shared" si="19"/>
        <v>605.5838541666667</v>
      </c>
      <c r="L212">
        <f t="shared" si="20"/>
        <v>37.650779999999997</v>
      </c>
      <c r="M212">
        <f t="shared" si="21"/>
        <v>224.82961095763682</v>
      </c>
      <c r="N212">
        <f t="shared" si="22"/>
        <v>868.0642451243034</v>
      </c>
    </row>
    <row r="213" spans="9:14" x14ac:dyDescent="0.25">
      <c r="I213">
        <f t="shared" si="23"/>
        <v>211</v>
      </c>
      <c r="J213">
        <f t="shared" si="18"/>
        <v>58.611111111111114</v>
      </c>
      <c r="K213">
        <f t="shared" si="19"/>
        <v>611.36505150462972</v>
      </c>
      <c r="L213">
        <f t="shared" si="20"/>
        <v>37.650779999999997</v>
      </c>
      <c r="M213">
        <f t="shared" si="21"/>
        <v>224.82961095763682</v>
      </c>
      <c r="N213">
        <f t="shared" si="22"/>
        <v>873.84544246226642</v>
      </c>
    </row>
    <row r="214" spans="9:14" x14ac:dyDescent="0.25">
      <c r="I214">
        <f t="shared" si="23"/>
        <v>212</v>
      </c>
      <c r="J214">
        <f t="shared" si="18"/>
        <v>58.888888888888893</v>
      </c>
      <c r="K214">
        <f t="shared" si="19"/>
        <v>617.17371296296301</v>
      </c>
      <c r="L214">
        <f t="shared" si="20"/>
        <v>37.650779999999997</v>
      </c>
      <c r="M214">
        <f t="shared" si="21"/>
        <v>224.82961095763682</v>
      </c>
      <c r="N214">
        <f t="shared" si="22"/>
        <v>879.65410392059971</v>
      </c>
    </row>
    <row r="215" spans="9:14" x14ac:dyDescent="0.25">
      <c r="I215">
        <f t="shared" si="23"/>
        <v>213</v>
      </c>
      <c r="J215">
        <f t="shared" si="18"/>
        <v>59.166666666666671</v>
      </c>
      <c r="K215">
        <f t="shared" si="19"/>
        <v>623.00983854166668</v>
      </c>
      <c r="L215">
        <f t="shared" si="20"/>
        <v>37.650779999999997</v>
      </c>
      <c r="M215">
        <f t="shared" si="21"/>
        <v>224.82961095763682</v>
      </c>
      <c r="N215">
        <f t="shared" si="22"/>
        <v>885.4902294993035</v>
      </c>
    </row>
    <row r="216" spans="9:14" x14ac:dyDescent="0.25">
      <c r="I216">
        <f t="shared" si="23"/>
        <v>214</v>
      </c>
      <c r="J216">
        <f t="shared" si="18"/>
        <v>59.44444444444445</v>
      </c>
      <c r="K216">
        <f t="shared" si="19"/>
        <v>628.87342824074085</v>
      </c>
      <c r="L216">
        <f t="shared" si="20"/>
        <v>37.650779999999997</v>
      </c>
      <c r="M216">
        <f t="shared" si="21"/>
        <v>224.82961095763682</v>
      </c>
      <c r="N216">
        <f t="shared" si="22"/>
        <v>891.35381919837755</v>
      </c>
    </row>
    <row r="217" spans="9:14" x14ac:dyDescent="0.25">
      <c r="I217">
        <f t="shared" si="23"/>
        <v>215</v>
      </c>
      <c r="J217">
        <f t="shared" si="18"/>
        <v>59.722222222222221</v>
      </c>
      <c r="K217">
        <f t="shared" si="19"/>
        <v>634.76448206018517</v>
      </c>
      <c r="L217">
        <f t="shared" si="20"/>
        <v>37.650779999999997</v>
      </c>
      <c r="M217">
        <f t="shared" si="21"/>
        <v>224.82961095763682</v>
      </c>
      <c r="N217">
        <f t="shared" si="22"/>
        <v>897.24487301782187</v>
      </c>
    </row>
    <row r="218" spans="9:14" x14ac:dyDescent="0.25">
      <c r="I218">
        <f t="shared" si="23"/>
        <v>216</v>
      </c>
      <c r="J218">
        <f t="shared" si="18"/>
        <v>60</v>
      </c>
      <c r="K218">
        <f t="shared" si="19"/>
        <v>640.68299999999999</v>
      </c>
      <c r="L218">
        <f t="shared" si="20"/>
        <v>37.650779999999997</v>
      </c>
      <c r="M218">
        <f t="shared" si="21"/>
        <v>224.82961095763682</v>
      </c>
      <c r="N218">
        <f t="shared" si="22"/>
        <v>903.16339095763669</v>
      </c>
    </row>
    <row r="219" spans="9:14" x14ac:dyDescent="0.25">
      <c r="I219">
        <f t="shared" si="23"/>
        <v>217</v>
      </c>
      <c r="J219">
        <f t="shared" si="18"/>
        <v>60.277777777777779</v>
      </c>
      <c r="K219">
        <f t="shared" si="19"/>
        <v>646.62898206018519</v>
      </c>
      <c r="L219">
        <f t="shared" si="20"/>
        <v>37.650779999999997</v>
      </c>
      <c r="M219">
        <f t="shared" si="21"/>
        <v>224.82961095763682</v>
      </c>
      <c r="N219">
        <f t="shared" si="22"/>
        <v>909.10937301782201</v>
      </c>
    </row>
    <row r="220" spans="9:14" x14ac:dyDescent="0.25">
      <c r="I220">
        <f t="shared" si="23"/>
        <v>218</v>
      </c>
      <c r="J220">
        <f t="shared" si="18"/>
        <v>60.555555555555557</v>
      </c>
      <c r="K220">
        <f t="shared" si="19"/>
        <v>652.60242824074078</v>
      </c>
      <c r="L220">
        <f t="shared" si="20"/>
        <v>37.650779999999997</v>
      </c>
      <c r="M220">
        <f t="shared" si="21"/>
        <v>224.82961095763682</v>
      </c>
      <c r="N220">
        <f t="shared" si="22"/>
        <v>915.08281919837759</v>
      </c>
    </row>
    <row r="221" spans="9:14" x14ac:dyDescent="0.25">
      <c r="I221">
        <f t="shared" si="23"/>
        <v>219</v>
      </c>
      <c r="J221">
        <f t="shared" si="18"/>
        <v>60.833333333333336</v>
      </c>
      <c r="K221">
        <f t="shared" si="19"/>
        <v>658.60333854166674</v>
      </c>
      <c r="L221">
        <f t="shared" si="20"/>
        <v>37.650779999999997</v>
      </c>
      <c r="M221">
        <f t="shared" si="21"/>
        <v>224.82961095763682</v>
      </c>
      <c r="N221">
        <f t="shared" si="22"/>
        <v>921.08372949930344</v>
      </c>
    </row>
    <row r="222" spans="9:14" x14ac:dyDescent="0.25">
      <c r="I222">
        <f t="shared" si="23"/>
        <v>220</v>
      </c>
      <c r="J222">
        <f t="shared" si="18"/>
        <v>61.111111111111114</v>
      </c>
      <c r="K222">
        <f t="shared" si="19"/>
        <v>664.63171296296298</v>
      </c>
      <c r="L222">
        <f t="shared" si="20"/>
        <v>37.650779999999997</v>
      </c>
      <c r="M222">
        <f t="shared" si="21"/>
        <v>224.82961095763682</v>
      </c>
      <c r="N222">
        <f t="shared" si="22"/>
        <v>927.11210392059979</v>
      </c>
    </row>
    <row r="223" spans="9:14" x14ac:dyDescent="0.25">
      <c r="I223">
        <f t="shared" si="23"/>
        <v>221</v>
      </c>
      <c r="J223">
        <f t="shared" si="18"/>
        <v>61.388888888888893</v>
      </c>
      <c r="K223">
        <f t="shared" si="19"/>
        <v>670.68755150462971</v>
      </c>
      <c r="L223">
        <f t="shared" si="20"/>
        <v>37.650779999999997</v>
      </c>
      <c r="M223">
        <f t="shared" si="21"/>
        <v>224.82961095763682</v>
      </c>
      <c r="N223">
        <f t="shared" si="22"/>
        <v>933.16794246226641</v>
      </c>
    </row>
    <row r="224" spans="9:14" x14ac:dyDescent="0.25">
      <c r="I224">
        <f t="shared" si="23"/>
        <v>222</v>
      </c>
      <c r="J224">
        <f t="shared" si="18"/>
        <v>61.666666666666671</v>
      </c>
      <c r="K224">
        <f t="shared" si="19"/>
        <v>676.77085416666671</v>
      </c>
      <c r="L224">
        <f t="shared" si="20"/>
        <v>37.650779999999997</v>
      </c>
      <c r="M224">
        <f t="shared" si="21"/>
        <v>224.82961095763682</v>
      </c>
      <c r="N224">
        <f t="shared" si="22"/>
        <v>939.25124512430352</v>
      </c>
    </row>
    <row r="225" spans="9:14" x14ac:dyDescent="0.25">
      <c r="I225">
        <f t="shared" si="23"/>
        <v>223</v>
      </c>
      <c r="J225">
        <f t="shared" si="18"/>
        <v>61.94444444444445</v>
      </c>
      <c r="K225">
        <f t="shared" si="19"/>
        <v>682.8816209490742</v>
      </c>
      <c r="L225">
        <f t="shared" si="20"/>
        <v>37.650779999999997</v>
      </c>
      <c r="M225">
        <f t="shared" si="21"/>
        <v>224.82961095763682</v>
      </c>
      <c r="N225">
        <f t="shared" si="22"/>
        <v>945.3620119067109</v>
      </c>
    </row>
    <row r="226" spans="9:14" x14ac:dyDescent="0.25">
      <c r="I226">
        <f t="shared" si="23"/>
        <v>224</v>
      </c>
      <c r="J226">
        <f t="shared" si="18"/>
        <v>62.222222222222229</v>
      </c>
      <c r="K226">
        <f t="shared" si="19"/>
        <v>689.01985185185197</v>
      </c>
      <c r="L226">
        <f t="shared" si="20"/>
        <v>37.650779999999997</v>
      </c>
      <c r="M226">
        <f t="shared" si="21"/>
        <v>224.82961095763682</v>
      </c>
      <c r="N226">
        <f t="shared" si="22"/>
        <v>951.50024280948878</v>
      </c>
    </row>
    <row r="227" spans="9:14" x14ac:dyDescent="0.25">
      <c r="I227">
        <f t="shared" si="23"/>
        <v>225</v>
      </c>
      <c r="J227">
        <f t="shared" si="18"/>
        <v>62.5</v>
      </c>
      <c r="K227">
        <f t="shared" si="19"/>
        <v>695.185546875</v>
      </c>
      <c r="L227">
        <f t="shared" si="20"/>
        <v>37.650779999999997</v>
      </c>
      <c r="M227">
        <f t="shared" si="21"/>
        <v>224.82961095763682</v>
      </c>
      <c r="N227">
        <f t="shared" si="22"/>
        <v>957.6659378326367</v>
      </c>
    </row>
    <row r="228" spans="9:14" x14ac:dyDescent="0.25">
      <c r="I228">
        <f t="shared" si="23"/>
        <v>226</v>
      </c>
      <c r="J228">
        <f t="shared" si="18"/>
        <v>62.777777777777779</v>
      </c>
      <c r="K228">
        <f t="shared" si="19"/>
        <v>701.37870601851853</v>
      </c>
      <c r="L228">
        <f t="shared" si="20"/>
        <v>37.650779999999997</v>
      </c>
      <c r="M228">
        <f t="shared" si="21"/>
        <v>224.82961095763682</v>
      </c>
      <c r="N228">
        <f t="shared" si="22"/>
        <v>963.85909697615534</v>
      </c>
    </row>
    <row r="229" spans="9:14" x14ac:dyDescent="0.25">
      <c r="I229">
        <f t="shared" si="23"/>
        <v>227</v>
      </c>
      <c r="J229">
        <f t="shared" si="18"/>
        <v>63.055555555555557</v>
      </c>
      <c r="K229">
        <f t="shared" si="19"/>
        <v>707.59932928240744</v>
      </c>
      <c r="L229">
        <f t="shared" si="20"/>
        <v>37.650779999999997</v>
      </c>
      <c r="M229">
        <f t="shared" si="21"/>
        <v>224.82961095763682</v>
      </c>
      <c r="N229">
        <f t="shared" si="22"/>
        <v>970.07972024004425</v>
      </c>
    </row>
    <row r="230" spans="9:14" x14ac:dyDescent="0.25">
      <c r="I230">
        <f t="shared" si="23"/>
        <v>228</v>
      </c>
      <c r="J230">
        <f t="shared" si="18"/>
        <v>63.333333333333336</v>
      </c>
      <c r="K230">
        <f t="shared" si="19"/>
        <v>713.84741666666673</v>
      </c>
      <c r="L230">
        <f t="shared" si="20"/>
        <v>37.650779999999997</v>
      </c>
      <c r="M230">
        <f t="shared" si="21"/>
        <v>224.82961095763682</v>
      </c>
      <c r="N230">
        <f t="shared" si="22"/>
        <v>976.32780762430343</v>
      </c>
    </row>
    <row r="231" spans="9:14" x14ac:dyDescent="0.25">
      <c r="I231">
        <f t="shared" si="23"/>
        <v>229</v>
      </c>
      <c r="J231">
        <f t="shared" si="18"/>
        <v>63.611111111111114</v>
      </c>
      <c r="K231">
        <f t="shared" si="19"/>
        <v>720.12296817129641</v>
      </c>
      <c r="L231">
        <f t="shared" si="20"/>
        <v>37.650779999999997</v>
      </c>
      <c r="M231">
        <f t="shared" si="21"/>
        <v>224.82961095763682</v>
      </c>
      <c r="N231">
        <f t="shared" si="22"/>
        <v>982.60335912893311</v>
      </c>
    </row>
    <row r="232" spans="9:14" x14ac:dyDescent="0.25">
      <c r="I232">
        <f t="shared" si="23"/>
        <v>230</v>
      </c>
      <c r="J232">
        <f t="shared" si="18"/>
        <v>63.888888888888893</v>
      </c>
      <c r="K232">
        <f t="shared" si="19"/>
        <v>726.42598379629646</v>
      </c>
      <c r="L232">
        <f t="shared" si="20"/>
        <v>37.650779999999997</v>
      </c>
      <c r="M232">
        <f t="shared" si="21"/>
        <v>224.82961095763682</v>
      </c>
      <c r="N232">
        <f t="shared" si="22"/>
        <v>988.90637475393328</v>
      </c>
    </row>
    <row r="233" spans="9:14" x14ac:dyDescent="0.25">
      <c r="I233">
        <f t="shared" si="23"/>
        <v>231</v>
      </c>
      <c r="J233">
        <f t="shared" si="18"/>
        <v>64.166666666666671</v>
      </c>
      <c r="K233">
        <f t="shared" si="19"/>
        <v>732.75646354166668</v>
      </c>
      <c r="L233">
        <f t="shared" si="20"/>
        <v>37.650779999999997</v>
      </c>
      <c r="M233">
        <f t="shared" si="21"/>
        <v>224.82961095763682</v>
      </c>
      <c r="N233">
        <f t="shared" si="22"/>
        <v>995.23685449930349</v>
      </c>
    </row>
    <row r="234" spans="9:14" x14ac:dyDescent="0.25">
      <c r="I234">
        <f t="shared" si="23"/>
        <v>232</v>
      </c>
      <c r="J234">
        <f t="shared" si="18"/>
        <v>64.444444444444443</v>
      </c>
      <c r="K234">
        <f t="shared" si="19"/>
        <v>739.11440740740738</v>
      </c>
      <c r="L234">
        <f t="shared" si="20"/>
        <v>37.650779999999997</v>
      </c>
      <c r="M234">
        <f t="shared" si="21"/>
        <v>224.82961095763682</v>
      </c>
      <c r="N234">
        <f t="shared" si="22"/>
        <v>1001.5947983650442</v>
      </c>
    </row>
    <row r="235" spans="9:14" x14ac:dyDescent="0.25">
      <c r="I235">
        <f t="shared" si="23"/>
        <v>233</v>
      </c>
      <c r="J235">
        <f t="shared" si="18"/>
        <v>64.722222222222229</v>
      </c>
      <c r="K235">
        <f t="shared" si="19"/>
        <v>745.4998153935187</v>
      </c>
      <c r="L235">
        <f t="shared" si="20"/>
        <v>37.650779999999997</v>
      </c>
      <c r="M235">
        <f t="shared" si="21"/>
        <v>224.82961095763682</v>
      </c>
      <c r="N235">
        <f t="shared" si="22"/>
        <v>1007.9802063511554</v>
      </c>
    </row>
    <row r="236" spans="9:14" x14ac:dyDescent="0.25">
      <c r="I236">
        <f t="shared" si="23"/>
        <v>234</v>
      </c>
      <c r="J236">
        <f t="shared" si="18"/>
        <v>65</v>
      </c>
      <c r="K236">
        <f t="shared" si="19"/>
        <v>751.91268749999995</v>
      </c>
      <c r="L236">
        <f t="shared" si="20"/>
        <v>37.650779999999997</v>
      </c>
      <c r="M236">
        <f t="shared" si="21"/>
        <v>224.82961095763682</v>
      </c>
      <c r="N236">
        <f t="shared" si="22"/>
        <v>1014.3930784576366</v>
      </c>
    </row>
    <row r="237" spans="9:14" x14ac:dyDescent="0.25">
      <c r="I237">
        <f t="shared" si="23"/>
        <v>235</v>
      </c>
      <c r="J237">
        <f t="shared" si="18"/>
        <v>65.277777777777786</v>
      </c>
      <c r="K237">
        <f t="shared" si="19"/>
        <v>758.35302372685203</v>
      </c>
      <c r="L237">
        <f t="shared" si="20"/>
        <v>37.650779999999997</v>
      </c>
      <c r="M237">
        <f t="shared" si="21"/>
        <v>224.82961095763682</v>
      </c>
      <c r="N237">
        <f t="shared" si="22"/>
        <v>1020.8334146844888</v>
      </c>
    </row>
    <row r="238" spans="9:14" x14ac:dyDescent="0.25">
      <c r="I238">
        <f t="shared" si="23"/>
        <v>236</v>
      </c>
      <c r="J238">
        <f t="shared" si="18"/>
        <v>65.555555555555557</v>
      </c>
      <c r="K238">
        <f t="shared" si="19"/>
        <v>764.82082407407404</v>
      </c>
      <c r="L238">
        <f t="shared" si="20"/>
        <v>37.650779999999997</v>
      </c>
      <c r="M238">
        <f t="shared" si="21"/>
        <v>224.82961095763682</v>
      </c>
      <c r="N238">
        <f t="shared" si="22"/>
        <v>1027.3012150317109</v>
      </c>
    </row>
    <row r="239" spans="9:14" x14ac:dyDescent="0.25">
      <c r="I239">
        <f t="shared" si="23"/>
        <v>237</v>
      </c>
      <c r="J239">
        <f t="shared" si="18"/>
        <v>65.833333333333343</v>
      </c>
      <c r="K239">
        <f t="shared" si="19"/>
        <v>771.31608854166689</v>
      </c>
      <c r="L239">
        <f t="shared" si="20"/>
        <v>37.650779999999997</v>
      </c>
      <c r="M239">
        <f t="shared" si="21"/>
        <v>224.82961095763682</v>
      </c>
      <c r="N239">
        <f t="shared" si="22"/>
        <v>1033.7964794993036</v>
      </c>
    </row>
    <row r="240" spans="9:14" x14ac:dyDescent="0.25">
      <c r="I240">
        <f t="shared" si="23"/>
        <v>238</v>
      </c>
      <c r="J240">
        <f t="shared" si="18"/>
        <v>66.111111111111114</v>
      </c>
      <c r="K240">
        <f t="shared" si="19"/>
        <v>777.83881712962966</v>
      </c>
      <c r="L240">
        <f t="shared" si="20"/>
        <v>37.650779999999997</v>
      </c>
      <c r="M240">
        <f t="shared" si="21"/>
        <v>224.82961095763682</v>
      </c>
      <c r="N240">
        <f t="shared" si="22"/>
        <v>1040.3192080872664</v>
      </c>
    </row>
    <row r="241" spans="9:14" x14ac:dyDescent="0.25">
      <c r="I241">
        <f t="shared" si="23"/>
        <v>239</v>
      </c>
      <c r="J241">
        <f t="shared" si="18"/>
        <v>66.388888888888886</v>
      </c>
      <c r="K241">
        <f t="shared" si="19"/>
        <v>784.38900983796293</v>
      </c>
      <c r="L241">
        <f t="shared" si="20"/>
        <v>37.650779999999997</v>
      </c>
      <c r="M241">
        <f t="shared" si="21"/>
        <v>224.82961095763682</v>
      </c>
      <c r="N241">
        <f t="shared" si="22"/>
        <v>1046.8694007955996</v>
      </c>
    </row>
    <row r="242" spans="9:14" x14ac:dyDescent="0.25">
      <c r="I242">
        <f t="shared" si="23"/>
        <v>240</v>
      </c>
      <c r="J242">
        <f t="shared" si="18"/>
        <v>66.666666666666671</v>
      </c>
      <c r="K242">
        <f t="shared" si="19"/>
        <v>790.96666666666681</v>
      </c>
      <c r="L242">
        <f t="shared" si="20"/>
        <v>37.650779999999997</v>
      </c>
      <c r="M242">
        <f t="shared" si="21"/>
        <v>224.82961095763682</v>
      </c>
      <c r="N242">
        <f t="shared" si="22"/>
        <v>1053.4470576243036</v>
      </c>
    </row>
    <row r="243" spans="9:14" x14ac:dyDescent="0.25">
      <c r="I243">
        <f t="shared" si="23"/>
        <v>241</v>
      </c>
      <c r="J243">
        <f t="shared" si="18"/>
        <v>66.944444444444443</v>
      </c>
      <c r="K243">
        <f t="shared" si="19"/>
        <v>797.57178761574062</v>
      </c>
      <c r="L243">
        <f t="shared" si="20"/>
        <v>37.650779999999997</v>
      </c>
      <c r="M243">
        <f t="shared" si="21"/>
        <v>224.82961095763682</v>
      </c>
      <c r="N243">
        <f t="shared" si="22"/>
        <v>1060.0521785733774</v>
      </c>
    </row>
    <row r="244" spans="9:14" x14ac:dyDescent="0.25">
      <c r="I244">
        <f t="shared" si="23"/>
        <v>242</v>
      </c>
      <c r="J244">
        <f t="shared" si="18"/>
        <v>67.222222222222229</v>
      </c>
      <c r="K244">
        <f t="shared" si="19"/>
        <v>804.20437268518538</v>
      </c>
      <c r="L244">
        <f t="shared" si="20"/>
        <v>37.650779999999997</v>
      </c>
      <c r="M244">
        <f t="shared" si="21"/>
        <v>224.82961095763682</v>
      </c>
      <c r="N244">
        <f t="shared" si="22"/>
        <v>1066.6847636428222</v>
      </c>
    </row>
    <row r="245" spans="9:14" x14ac:dyDescent="0.25">
      <c r="I245">
        <f t="shared" si="23"/>
        <v>243</v>
      </c>
      <c r="J245">
        <f t="shared" si="18"/>
        <v>67.5</v>
      </c>
      <c r="K245">
        <f t="shared" si="19"/>
        <v>810.86442187499995</v>
      </c>
      <c r="L245">
        <f t="shared" si="20"/>
        <v>37.650779999999997</v>
      </c>
      <c r="M245">
        <f t="shared" si="21"/>
        <v>224.82961095763682</v>
      </c>
      <c r="N245">
        <f t="shared" si="22"/>
        <v>1073.3448128326368</v>
      </c>
    </row>
    <row r="246" spans="9:14" x14ac:dyDescent="0.25">
      <c r="I246">
        <f t="shared" si="23"/>
        <v>244</v>
      </c>
      <c r="J246">
        <f t="shared" si="18"/>
        <v>67.777777777777786</v>
      </c>
      <c r="K246">
        <f t="shared" si="19"/>
        <v>817.55193518518536</v>
      </c>
      <c r="L246">
        <f t="shared" si="20"/>
        <v>37.650779999999997</v>
      </c>
      <c r="M246">
        <f t="shared" si="21"/>
        <v>224.82961095763682</v>
      </c>
      <c r="N246">
        <f t="shared" si="22"/>
        <v>1080.0323261428221</v>
      </c>
    </row>
    <row r="247" spans="9:14" x14ac:dyDescent="0.25">
      <c r="I247">
        <f t="shared" si="23"/>
        <v>245</v>
      </c>
      <c r="J247">
        <f t="shared" si="18"/>
        <v>68.055555555555557</v>
      </c>
      <c r="K247">
        <f t="shared" si="19"/>
        <v>824.26691261574081</v>
      </c>
      <c r="L247">
        <f t="shared" si="20"/>
        <v>37.650779999999997</v>
      </c>
      <c r="M247">
        <f t="shared" si="21"/>
        <v>224.82961095763682</v>
      </c>
      <c r="N247">
        <f t="shared" si="22"/>
        <v>1086.7473035733776</v>
      </c>
    </row>
    <row r="248" spans="9:14" x14ac:dyDescent="0.25">
      <c r="I248">
        <f t="shared" si="23"/>
        <v>246</v>
      </c>
      <c r="J248">
        <f t="shared" si="18"/>
        <v>68.333333333333343</v>
      </c>
      <c r="K248">
        <f t="shared" si="19"/>
        <v>831.00935416666698</v>
      </c>
      <c r="L248">
        <f t="shared" si="20"/>
        <v>37.650779999999997</v>
      </c>
      <c r="M248">
        <f t="shared" si="21"/>
        <v>224.82961095763682</v>
      </c>
      <c r="N248">
        <f t="shared" si="22"/>
        <v>1093.4897451243037</v>
      </c>
    </row>
    <row r="249" spans="9:14" x14ac:dyDescent="0.25">
      <c r="I249">
        <f t="shared" si="23"/>
        <v>247</v>
      </c>
      <c r="J249">
        <f t="shared" si="18"/>
        <v>68.611111111111114</v>
      </c>
      <c r="K249">
        <f t="shared" si="19"/>
        <v>837.77925983796308</v>
      </c>
      <c r="L249">
        <f t="shared" si="20"/>
        <v>37.650779999999997</v>
      </c>
      <c r="M249">
        <f t="shared" si="21"/>
        <v>224.82961095763682</v>
      </c>
      <c r="N249">
        <f t="shared" si="22"/>
        <v>1100.2596507955998</v>
      </c>
    </row>
    <row r="250" spans="9:14" x14ac:dyDescent="0.25">
      <c r="I250">
        <f t="shared" si="23"/>
        <v>248</v>
      </c>
      <c r="J250">
        <f t="shared" si="18"/>
        <v>68.888888888888886</v>
      </c>
      <c r="K250">
        <f t="shared" si="19"/>
        <v>844.57662962962956</v>
      </c>
      <c r="L250">
        <f t="shared" si="20"/>
        <v>37.650779999999997</v>
      </c>
      <c r="M250">
        <f t="shared" si="21"/>
        <v>224.82961095763682</v>
      </c>
      <c r="N250">
        <f t="shared" si="22"/>
        <v>1107.0570205872664</v>
      </c>
    </row>
    <row r="251" spans="9:14" x14ac:dyDescent="0.25">
      <c r="I251">
        <f t="shared" si="23"/>
        <v>249</v>
      </c>
      <c r="J251">
        <f t="shared" si="18"/>
        <v>69.166666666666671</v>
      </c>
      <c r="K251">
        <f t="shared" si="19"/>
        <v>851.40146354166677</v>
      </c>
      <c r="L251">
        <f t="shared" si="20"/>
        <v>37.650779999999997</v>
      </c>
      <c r="M251">
        <f t="shared" si="21"/>
        <v>224.82961095763682</v>
      </c>
      <c r="N251">
        <f t="shared" si="22"/>
        <v>1113.8818544993035</v>
      </c>
    </row>
    <row r="252" spans="9:14" x14ac:dyDescent="0.25">
      <c r="I252">
        <f t="shared" si="23"/>
        <v>250</v>
      </c>
      <c r="J252">
        <f t="shared" si="18"/>
        <v>69.444444444444443</v>
      </c>
      <c r="K252">
        <f t="shared" si="19"/>
        <v>858.25376157407402</v>
      </c>
      <c r="L252">
        <f t="shared" si="20"/>
        <v>37.650779999999997</v>
      </c>
      <c r="M252">
        <f t="shared" si="21"/>
        <v>224.82961095763682</v>
      </c>
      <c r="N252">
        <f t="shared" si="22"/>
        <v>1120.7341525317108</v>
      </c>
    </row>
    <row r="253" spans="9:14" x14ac:dyDescent="0.25">
      <c r="I253">
        <f t="shared" si="23"/>
        <v>251</v>
      </c>
      <c r="J253">
        <f t="shared" si="18"/>
        <v>69.722222222222229</v>
      </c>
      <c r="K253">
        <f t="shared" si="19"/>
        <v>865.1335237268521</v>
      </c>
      <c r="L253">
        <f t="shared" si="20"/>
        <v>37.650779999999997</v>
      </c>
      <c r="M253">
        <f t="shared" si="21"/>
        <v>224.82961095763682</v>
      </c>
      <c r="N253">
        <f t="shared" si="22"/>
        <v>1127.6139146844889</v>
      </c>
    </row>
    <row r="254" spans="9:14" x14ac:dyDescent="0.25">
      <c r="I254">
        <f t="shared" si="23"/>
        <v>252</v>
      </c>
      <c r="J254">
        <f t="shared" si="18"/>
        <v>70</v>
      </c>
      <c r="K254">
        <f t="shared" si="19"/>
        <v>872.04075</v>
      </c>
      <c r="L254">
        <f t="shared" si="20"/>
        <v>37.650779999999997</v>
      </c>
      <c r="M254">
        <f t="shared" si="21"/>
        <v>224.82961095763682</v>
      </c>
      <c r="N254">
        <f t="shared" si="22"/>
        <v>1134.5211409576368</v>
      </c>
    </row>
    <row r="255" spans="9:14" x14ac:dyDescent="0.25">
      <c r="I255">
        <f t="shared" si="23"/>
        <v>253</v>
      </c>
      <c r="J255">
        <f t="shared" si="18"/>
        <v>70.277777777777786</v>
      </c>
      <c r="K255">
        <f t="shared" si="19"/>
        <v>878.97544039351862</v>
      </c>
      <c r="L255">
        <f t="shared" si="20"/>
        <v>37.650779999999997</v>
      </c>
      <c r="M255">
        <f t="shared" si="21"/>
        <v>224.82961095763682</v>
      </c>
      <c r="N255">
        <f t="shared" si="22"/>
        <v>1141.4558313511554</v>
      </c>
    </row>
    <row r="256" spans="9:14" x14ac:dyDescent="0.25">
      <c r="I256">
        <f t="shared" si="23"/>
        <v>254</v>
      </c>
      <c r="J256">
        <f t="shared" si="18"/>
        <v>70.555555555555557</v>
      </c>
      <c r="K256">
        <f t="shared" si="19"/>
        <v>885.9375949074074</v>
      </c>
      <c r="L256">
        <f t="shared" si="20"/>
        <v>37.650779999999997</v>
      </c>
      <c r="M256">
        <f t="shared" si="21"/>
        <v>224.82961095763682</v>
      </c>
      <c r="N256">
        <f t="shared" si="22"/>
        <v>1148.4179858650441</v>
      </c>
    </row>
    <row r="257" spans="9:14" x14ac:dyDescent="0.25">
      <c r="I257">
        <f t="shared" si="23"/>
        <v>255</v>
      </c>
      <c r="J257">
        <f t="shared" si="18"/>
        <v>70.833333333333343</v>
      </c>
      <c r="K257">
        <f t="shared" si="19"/>
        <v>892.9272135416669</v>
      </c>
      <c r="L257">
        <f t="shared" si="20"/>
        <v>37.650779999999997</v>
      </c>
      <c r="M257">
        <f t="shared" si="21"/>
        <v>224.82961095763682</v>
      </c>
      <c r="N257">
        <f t="shared" si="22"/>
        <v>1155.4076044993037</v>
      </c>
    </row>
    <row r="258" spans="9:14" x14ac:dyDescent="0.25">
      <c r="I258">
        <f t="shared" si="23"/>
        <v>256</v>
      </c>
      <c r="J258">
        <f t="shared" si="18"/>
        <v>71.111111111111114</v>
      </c>
      <c r="K258">
        <f t="shared" si="19"/>
        <v>899.94429629629644</v>
      </c>
      <c r="L258">
        <f t="shared" si="20"/>
        <v>37.650779999999997</v>
      </c>
      <c r="M258">
        <f t="shared" si="21"/>
        <v>224.82961095763682</v>
      </c>
      <c r="N258">
        <f t="shared" si="22"/>
        <v>1162.4246872539331</v>
      </c>
    </row>
    <row r="259" spans="9:14" x14ac:dyDescent="0.25">
      <c r="I259">
        <f t="shared" si="23"/>
        <v>257</v>
      </c>
      <c r="J259">
        <f t="shared" ref="J259:J322" si="24">I259*(1000/3600)</f>
        <v>71.388888888888886</v>
      </c>
      <c r="K259">
        <f t="shared" ref="K259:K322" si="25">(1/2*F$1*F$2*J259^2)</f>
        <v>906.98884317129614</v>
      </c>
      <c r="L259">
        <f t="shared" ref="L259:L322" si="26">(0.02*F$4*F$5)</f>
        <v>37.650779999999997</v>
      </c>
      <c r="M259">
        <f t="shared" ref="M259:M322" si="27">(F$4*F$5*RADIANS(F$6))</f>
        <v>224.82961095763682</v>
      </c>
      <c r="N259">
        <f t="shared" ref="N259:N322" si="28">SUM(K259:M259)</f>
        <v>1169.4692341289328</v>
      </c>
    </row>
    <row r="260" spans="9:14" x14ac:dyDescent="0.25">
      <c r="I260">
        <f t="shared" ref="I260:I322" si="29">I259+1</f>
        <v>258</v>
      </c>
      <c r="J260">
        <f t="shared" si="24"/>
        <v>71.666666666666671</v>
      </c>
      <c r="K260">
        <f t="shared" si="25"/>
        <v>914.0608541666669</v>
      </c>
      <c r="L260">
        <f t="shared" si="26"/>
        <v>37.650779999999997</v>
      </c>
      <c r="M260">
        <f t="shared" si="27"/>
        <v>224.82961095763682</v>
      </c>
      <c r="N260">
        <f t="shared" si="28"/>
        <v>1176.5412451243037</v>
      </c>
    </row>
    <row r="261" spans="9:14" x14ac:dyDescent="0.25">
      <c r="I261">
        <f t="shared" si="29"/>
        <v>259</v>
      </c>
      <c r="J261">
        <f t="shared" si="24"/>
        <v>71.944444444444443</v>
      </c>
      <c r="K261">
        <f t="shared" si="25"/>
        <v>921.16032928240725</v>
      </c>
      <c r="L261">
        <f t="shared" si="26"/>
        <v>37.650779999999997</v>
      </c>
      <c r="M261">
        <f t="shared" si="27"/>
        <v>224.82961095763682</v>
      </c>
      <c r="N261">
        <f t="shared" si="28"/>
        <v>1183.6407202400439</v>
      </c>
    </row>
    <row r="262" spans="9:14" x14ac:dyDescent="0.25">
      <c r="I262">
        <f t="shared" si="29"/>
        <v>260</v>
      </c>
      <c r="J262">
        <f t="shared" si="24"/>
        <v>72.222222222222229</v>
      </c>
      <c r="K262">
        <f t="shared" si="25"/>
        <v>928.28726851851866</v>
      </c>
      <c r="L262">
        <f t="shared" si="26"/>
        <v>37.650779999999997</v>
      </c>
      <c r="M262">
        <f t="shared" si="27"/>
        <v>224.82961095763682</v>
      </c>
      <c r="N262">
        <f t="shared" si="28"/>
        <v>1190.7676594761554</v>
      </c>
    </row>
    <row r="263" spans="9:14" x14ac:dyDescent="0.25">
      <c r="I263">
        <f t="shared" si="29"/>
        <v>261</v>
      </c>
      <c r="J263">
        <f t="shared" si="24"/>
        <v>72.5</v>
      </c>
      <c r="K263">
        <f t="shared" si="25"/>
        <v>935.441671875</v>
      </c>
      <c r="L263">
        <f t="shared" si="26"/>
        <v>37.650779999999997</v>
      </c>
      <c r="M263">
        <f t="shared" si="27"/>
        <v>224.82961095763682</v>
      </c>
      <c r="N263">
        <f t="shared" si="28"/>
        <v>1197.9220628326368</v>
      </c>
    </row>
    <row r="264" spans="9:14" x14ac:dyDescent="0.25">
      <c r="I264">
        <f t="shared" si="29"/>
        <v>262</v>
      </c>
      <c r="J264">
        <f t="shared" si="24"/>
        <v>72.777777777777786</v>
      </c>
      <c r="K264">
        <f t="shared" si="25"/>
        <v>942.62353935185217</v>
      </c>
      <c r="L264">
        <f t="shared" si="26"/>
        <v>37.650779999999997</v>
      </c>
      <c r="M264">
        <f t="shared" si="27"/>
        <v>224.82961095763682</v>
      </c>
      <c r="N264">
        <f t="shared" si="28"/>
        <v>1205.103930309489</v>
      </c>
    </row>
    <row r="265" spans="9:14" x14ac:dyDescent="0.25">
      <c r="I265">
        <f t="shared" si="29"/>
        <v>263</v>
      </c>
      <c r="J265">
        <f t="shared" si="24"/>
        <v>73.055555555555557</v>
      </c>
      <c r="K265">
        <f t="shared" si="25"/>
        <v>949.83287094907416</v>
      </c>
      <c r="L265">
        <f t="shared" si="26"/>
        <v>37.650779999999997</v>
      </c>
      <c r="M265">
        <f t="shared" si="27"/>
        <v>224.82961095763682</v>
      </c>
      <c r="N265">
        <f t="shared" si="28"/>
        <v>1212.313261906711</v>
      </c>
    </row>
    <row r="266" spans="9:14" x14ac:dyDescent="0.25">
      <c r="I266">
        <f t="shared" si="29"/>
        <v>264</v>
      </c>
      <c r="J266">
        <f t="shared" si="24"/>
        <v>73.333333333333343</v>
      </c>
      <c r="K266">
        <f t="shared" si="25"/>
        <v>957.06966666666688</v>
      </c>
      <c r="L266">
        <f t="shared" si="26"/>
        <v>37.650779999999997</v>
      </c>
      <c r="M266">
        <f t="shared" si="27"/>
        <v>224.82961095763682</v>
      </c>
      <c r="N266">
        <f t="shared" si="28"/>
        <v>1219.5500576243037</v>
      </c>
    </row>
    <row r="267" spans="9:14" x14ac:dyDescent="0.25">
      <c r="I267">
        <f t="shared" si="29"/>
        <v>265</v>
      </c>
      <c r="J267">
        <f t="shared" si="24"/>
        <v>73.611111111111114</v>
      </c>
      <c r="K267">
        <f t="shared" si="25"/>
        <v>964.33392650462974</v>
      </c>
      <c r="L267">
        <f t="shared" si="26"/>
        <v>37.650779999999997</v>
      </c>
      <c r="M267">
        <f t="shared" si="27"/>
        <v>224.82961095763682</v>
      </c>
      <c r="N267">
        <f t="shared" si="28"/>
        <v>1226.8143174622664</v>
      </c>
    </row>
    <row r="268" spans="9:14" x14ac:dyDescent="0.25">
      <c r="I268">
        <f t="shared" si="29"/>
        <v>266</v>
      </c>
      <c r="J268">
        <f t="shared" si="24"/>
        <v>73.888888888888886</v>
      </c>
      <c r="K268">
        <f t="shared" si="25"/>
        <v>971.62565046296288</v>
      </c>
      <c r="L268">
        <f t="shared" si="26"/>
        <v>37.650779999999997</v>
      </c>
      <c r="M268">
        <f t="shared" si="27"/>
        <v>224.82961095763682</v>
      </c>
      <c r="N268">
        <f t="shared" si="28"/>
        <v>1234.1060414205997</v>
      </c>
    </row>
    <row r="269" spans="9:14" x14ac:dyDescent="0.25">
      <c r="I269">
        <f t="shared" si="29"/>
        <v>267</v>
      </c>
      <c r="J269">
        <f t="shared" si="24"/>
        <v>74.166666666666671</v>
      </c>
      <c r="K269">
        <f t="shared" si="25"/>
        <v>978.94483854166685</v>
      </c>
      <c r="L269">
        <f t="shared" si="26"/>
        <v>37.650779999999997</v>
      </c>
      <c r="M269">
        <f t="shared" si="27"/>
        <v>224.82961095763682</v>
      </c>
      <c r="N269">
        <f t="shared" si="28"/>
        <v>1241.4252294993037</v>
      </c>
    </row>
    <row r="270" spans="9:14" x14ac:dyDescent="0.25">
      <c r="I270">
        <f t="shared" si="29"/>
        <v>268</v>
      </c>
      <c r="J270">
        <f t="shared" si="24"/>
        <v>74.444444444444443</v>
      </c>
      <c r="K270">
        <f t="shared" si="25"/>
        <v>986.29149074074076</v>
      </c>
      <c r="L270">
        <f t="shared" si="26"/>
        <v>37.650779999999997</v>
      </c>
      <c r="M270">
        <f t="shared" si="27"/>
        <v>224.82961095763682</v>
      </c>
      <c r="N270">
        <f t="shared" si="28"/>
        <v>1248.7718816983775</v>
      </c>
    </row>
    <row r="271" spans="9:14" x14ac:dyDescent="0.25">
      <c r="I271">
        <f t="shared" si="29"/>
        <v>269</v>
      </c>
      <c r="J271">
        <f t="shared" si="24"/>
        <v>74.722222222222229</v>
      </c>
      <c r="K271">
        <f t="shared" si="25"/>
        <v>993.66560706018527</v>
      </c>
      <c r="L271">
        <f t="shared" si="26"/>
        <v>37.650779999999997</v>
      </c>
      <c r="M271">
        <f t="shared" si="27"/>
        <v>224.82961095763682</v>
      </c>
      <c r="N271">
        <f t="shared" si="28"/>
        <v>1256.145998017822</v>
      </c>
    </row>
    <row r="272" spans="9:14" x14ac:dyDescent="0.25">
      <c r="I272">
        <f t="shared" si="29"/>
        <v>270</v>
      </c>
      <c r="J272">
        <f t="shared" si="24"/>
        <v>75</v>
      </c>
      <c r="K272">
        <f t="shared" si="25"/>
        <v>1001.0671875</v>
      </c>
      <c r="L272">
        <f t="shared" si="26"/>
        <v>37.650779999999997</v>
      </c>
      <c r="M272">
        <f t="shared" si="27"/>
        <v>224.82961095763682</v>
      </c>
      <c r="N272">
        <f t="shared" si="28"/>
        <v>1263.5475784576367</v>
      </c>
    </row>
    <row r="273" spans="9:14" x14ac:dyDescent="0.25">
      <c r="I273">
        <f t="shared" si="29"/>
        <v>271</v>
      </c>
      <c r="J273">
        <f t="shared" si="24"/>
        <v>75.277777777777786</v>
      </c>
      <c r="K273">
        <f t="shared" si="25"/>
        <v>1008.4962320601854</v>
      </c>
      <c r="L273">
        <f t="shared" si="26"/>
        <v>37.650779999999997</v>
      </c>
      <c r="M273">
        <f t="shared" si="27"/>
        <v>224.82961095763682</v>
      </c>
      <c r="N273">
        <f t="shared" si="28"/>
        <v>1270.9766230178222</v>
      </c>
    </row>
    <row r="274" spans="9:14" x14ac:dyDescent="0.25">
      <c r="I274">
        <f t="shared" si="29"/>
        <v>272</v>
      </c>
      <c r="J274">
        <f t="shared" si="24"/>
        <v>75.555555555555557</v>
      </c>
      <c r="K274">
        <f t="shared" si="25"/>
        <v>1015.9527407407408</v>
      </c>
      <c r="L274">
        <f t="shared" si="26"/>
        <v>37.650779999999997</v>
      </c>
      <c r="M274">
        <f t="shared" si="27"/>
        <v>224.82961095763682</v>
      </c>
      <c r="N274">
        <f t="shared" si="28"/>
        <v>1278.4331316983776</v>
      </c>
    </row>
    <row r="275" spans="9:14" x14ac:dyDescent="0.25">
      <c r="I275">
        <f t="shared" si="29"/>
        <v>273</v>
      </c>
      <c r="J275">
        <f t="shared" si="24"/>
        <v>75.833333333333343</v>
      </c>
      <c r="K275">
        <f t="shared" si="25"/>
        <v>1023.436713541667</v>
      </c>
      <c r="L275">
        <f t="shared" si="26"/>
        <v>37.650779999999997</v>
      </c>
      <c r="M275">
        <f t="shared" si="27"/>
        <v>224.82961095763682</v>
      </c>
      <c r="N275">
        <f t="shared" si="28"/>
        <v>1285.9171044993038</v>
      </c>
    </row>
    <row r="276" spans="9:14" x14ac:dyDescent="0.25">
      <c r="I276">
        <f t="shared" si="29"/>
        <v>274</v>
      </c>
      <c r="J276">
        <f t="shared" si="24"/>
        <v>76.111111111111114</v>
      </c>
      <c r="K276">
        <f t="shared" si="25"/>
        <v>1030.9481504629632</v>
      </c>
      <c r="L276">
        <f t="shared" si="26"/>
        <v>37.650779999999997</v>
      </c>
      <c r="M276">
        <f t="shared" si="27"/>
        <v>224.82961095763682</v>
      </c>
      <c r="N276">
        <f t="shared" si="28"/>
        <v>1293.4285414205999</v>
      </c>
    </row>
    <row r="277" spans="9:14" x14ac:dyDescent="0.25">
      <c r="I277">
        <f t="shared" si="29"/>
        <v>275</v>
      </c>
      <c r="J277">
        <f t="shared" si="24"/>
        <v>76.388888888888886</v>
      </c>
      <c r="K277">
        <f t="shared" si="25"/>
        <v>1038.4870515046296</v>
      </c>
      <c r="L277">
        <f t="shared" si="26"/>
        <v>37.650779999999997</v>
      </c>
      <c r="M277">
        <f t="shared" si="27"/>
        <v>224.82961095763682</v>
      </c>
      <c r="N277">
        <f t="shared" si="28"/>
        <v>1300.9674424622663</v>
      </c>
    </row>
    <row r="278" spans="9:14" x14ac:dyDescent="0.25">
      <c r="I278">
        <f t="shared" si="29"/>
        <v>276</v>
      </c>
      <c r="J278">
        <f t="shared" si="24"/>
        <v>76.666666666666671</v>
      </c>
      <c r="K278">
        <f t="shared" si="25"/>
        <v>1046.0534166666669</v>
      </c>
      <c r="L278">
        <f t="shared" si="26"/>
        <v>37.650779999999997</v>
      </c>
      <c r="M278">
        <f t="shared" si="27"/>
        <v>224.82961095763682</v>
      </c>
      <c r="N278">
        <f t="shared" si="28"/>
        <v>1308.5338076243036</v>
      </c>
    </row>
    <row r="279" spans="9:14" x14ac:dyDescent="0.25">
      <c r="I279">
        <f t="shared" si="29"/>
        <v>277</v>
      </c>
      <c r="J279">
        <f t="shared" si="24"/>
        <v>76.944444444444443</v>
      </c>
      <c r="K279">
        <f t="shared" si="25"/>
        <v>1053.6472459490742</v>
      </c>
      <c r="L279">
        <f t="shared" si="26"/>
        <v>37.650779999999997</v>
      </c>
      <c r="M279">
        <f t="shared" si="27"/>
        <v>224.82961095763682</v>
      </c>
      <c r="N279">
        <f t="shared" si="28"/>
        <v>1316.1276369067109</v>
      </c>
    </row>
    <row r="280" spans="9:14" x14ac:dyDescent="0.25">
      <c r="I280">
        <f t="shared" si="29"/>
        <v>278</v>
      </c>
      <c r="J280">
        <f t="shared" si="24"/>
        <v>77.222222222222229</v>
      </c>
      <c r="K280">
        <f t="shared" si="25"/>
        <v>1061.268539351852</v>
      </c>
      <c r="L280">
        <f t="shared" si="26"/>
        <v>37.650779999999997</v>
      </c>
      <c r="M280">
        <f t="shared" si="27"/>
        <v>224.82961095763682</v>
      </c>
      <c r="N280">
        <f t="shared" si="28"/>
        <v>1323.7489303094887</v>
      </c>
    </row>
    <row r="281" spans="9:14" x14ac:dyDescent="0.25">
      <c r="I281">
        <f t="shared" si="29"/>
        <v>279</v>
      </c>
      <c r="J281">
        <f t="shared" si="24"/>
        <v>77.5</v>
      </c>
      <c r="K281">
        <f t="shared" si="25"/>
        <v>1068.9172968749999</v>
      </c>
      <c r="L281">
        <f t="shared" si="26"/>
        <v>37.650779999999997</v>
      </c>
      <c r="M281">
        <f t="shared" si="27"/>
        <v>224.82961095763682</v>
      </c>
      <c r="N281">
        <f t="shared" si="28"/>
        <v>1331.3976878326366</v>
      </c>
    </row>
    <row r="282" spans="9:14" x14ac:dyDescent="0.25">
      <c r="I282">
        <f t="shared" si="29"/>
        <v>280</v>
      </c>
      <c r="J282">
        <f t="shared" si="24"/>
        <v>77.777777777777786</v>
      </c>
      <c r="K282">
        <f t="shared" si="25"/>
        <v>1076.5935185185187</v>
      </c>
      <c r="L282">
        <f t="shared" si="26"/>
        <v>37.650779999999997</v>
      </c>
      <c r="M282">
        <f t="shared" si="27"/>
        <v>224.82961095763682</v>
      </c>
      <c r="N282">
        <f t="shared" si="28"/>
        <v>1339.0739094761554</v>
      </c>
    </row>
    <row r="283" spans="9:14" x14ac:dyDescent="0.25">
      <c r="I283">
        <f t="shared" si="29"/>
        <v>281</v>
      </c>
      <c r="J283">
        <f t="shared" si="24"/>
        <v>78.055555555555557</v>
      </c>
      <c r="K283">
        <f t="shared" si="25"/>
        <v>1084.2972042824076</v>
      </c>
      <c r="L283">
        <f t="shared" si="26"/>
        <v>37.650779999999997</v>
      </c>
      <c r="M283">
        <f t="shared" si="27"/>
        <v>224.82961095763682</v>
      </c>
      <c r="N283">
        <f t="shared" si="28"/>
        <v>1346.7775952400443</v>
      </c>
    </row>
    <row r="284" spans="9:14" x14ac:dyDescent="0.25">
      <c r="I284">
        <f t="shared" si="29"/>
        <v>282</v>
      </c>
      <c r="J284">
        <f t="shared" si="24"/>
        <v>78.333333333333343</v>
      </c>
      <c r="K284">
        <f t="shared" si="25"/>
        <v>1092.0283541666668</v>
      </c>
      <c r="L284">
        <f t="shared" si="26"/>
        <v>37.650779999999997</v>
      </c>
      <c r="M284">
        <f t="shared" si="27"/>
        <v>224.82961095763682</v>
      </c>
      <c r="N284">
        <f t="shared" si="28"/>
        <v>1354.5087451243035</v>
      </c>
    </row>
    <row r="285" spans="9:14" x14ac:dyDescent="0.25">
      <c r="I285">
        <f t="shared" si="29"/>
        <v>283</v>
      </c>
      <c r="J285">
        <f t="shared" si="24"/>
        <v>78.611111111111114</v>
      </c>
      <c r="K285">
        <f t="shared" si="25"/>
        <v>1099.7869681712964</v>
      </c>
      <c r="L285">
        <f t="shared" si="26"/>
        <v>37.650779999999997</v>
      </c>
      <c r="M285">
        <f t="shared" si="27"/>
        <v>224.82961095763682</v>
      </c>
      <c r="N285">
        <f t="shared" si="28"/>
        <v>1362.2673591289331</v>
      </c>
    </row>
    <row r="286" spans="9:14" x14ac:dyDescent="0.25">
      <c r="I286">
        <f t="shared" si="29"/>
        <v>284</v>
      </c>
      <c r="J286">
        <f t="shared" si="24"/>
        <v>78.888888888888886</v>
      </c>
      <c r="K286">
        <f t="shared" si="25"/>
        <v>1107.5730462962961</v>
      </c>
      <c r="L286">
        <f t="shared" si="26"/>
        <v>37.650779999999997</v>
      </c>
      <c r="M286">
        <f t="shared" si="27"/>
        <v>224.82961095763682</v>
      </c>
      <c r="N286">
        <f t="shared" si="28"/>
        <v>1370.0534372539328</v>
      </c>
    </row>
    <row r="287" spans="9:14" x14ac:dyDescent="0.25">
      <c r="I287">
        <f t="shared" si="29"/>
        <v>285</v>
      </c>
      <c r="J287">
        <f t="shared" si="24"/>
        <v>79.166666666666671</v>
      </c>
      <c r="K287">
        <f t="shared" si="25"/>
        <v>1115.3865885416669</v>
      </c>
      <c r="L287">
        <f t="shared" si="26"/>
        <v>37.650779999999997</v>
      </c>
      <c r="M287">
        <f t="shared" si="27"/>
        <v>224.82961095763682</v>
      </c>
      <c r="N287">
        <f t="shared" si="28"/>
        <v>1377.8669794993036</v>
      </c>
    </row>
    <row r="288" spans="9:14" x14ac:dyDescent="0.25">
      <c r="I288">
        <f t="shared" si="29"/>
        <v>286</v>
      </c>
      <c r="J288">
        <f t="shared" si="24"/>
        <v>79.444444444444443</v>
      </c>
      <c r="K288">
        <f t="shared" si="25"/>
        <v>1123.2275949074074</v>
      </c>
      <c r="L288">
        <f t="shared" si="26"/>
        <v>37.650779999999997</v>
      </c>
      <c r="M288">
        <f t="shared" si="27"/>
        <v>224.82961095763682</v>
      </c>
      <c r="N288">
        <f t="shared" si="28"/>
        <v>1385.7079858650441</v>
      </c>
    </row>
    <row r="289" spans="9:14" x14ac:dyDescent="0.25">
      <c r="I289">
        <f t="shared" si="29"/>
        <v>287</v>
      </c>
      <c r="J289">
        <f t="shared" si="24"/>
        <v>79.722222222222229</v>
      </c>
      <c r="K289">
        <f t="shared" si="25"/>
        <v>1131.0960653935188</v>
      </c>
      <c r="L289">
        <f t="shared" si="26"/>
        <v>37.650779999999997</v>
      </c>
      <c r="M289">
        <f t="shared" si="27"/>
        <v>224.82961095763682</v>
      </c>
      <c r="N289">
        <f t="shared" si="28"/>
        <v>1393.5764563511555</v>
      </c>
    </row>
    <row r="290" spans="9:14" x14ac:dyDescent="0.25">
      <c r="I290">
        <f t="shared" si="29"/>
        <v>288</v>
      </c>
      <c r="J290">
        <f t="shared" si="24"/>
        <v>80</v>
      </c>
      <c r="K290">
        <f t="shared" si="25"/>
        <v>1138.992</v>
      </c>
      <c r="L290">
        <f t="shared" si="26"/>
        <v>37.650779999999997</v>
      </c>
      <c r="M290">
        <f t="shared" si="27"/>
        <v>224.82961095763682</v>
      </c>
      <c r="N290">
        <f t="shared" si="28"/>
        <v>1401.4723909576367</v>
      </c>
    </row>
    <row r="291" spans="9:14" x14ac:dyDescent="0.25">
      <c r="I291">
        <f t="shared" si="29"/>
        <v>289</v>
      </c>
      <c r="J291">
        <f t="shared" si="24"/>
        <v>80.277777777777786</v>
      </c>
      <c r="K291">
        <f t="shared" si="25"/>
        <v>1146.9153987268521</v>
      </c>
      <c r="L291">
        <f t="shared" si="26"/>
        <v>37.650779999999997</v>
      </c>
      <c r="M291">
        <f t="shared" si="27"/>
        <v>224.82961095763682</v>
      </c>
      <c r="N291">
        <f t="shared" si="28"/>
        <v>1409.3957896844888</v>
      </c>
    </row>
    <row r="292" spans="9:14" x14ac:dyDescent="0.25">
      <c r="I292">
        <f t="shared" si="29"/>
        <v>290</v>
      </c>
      <c r="J292">
        <f t="shared" si="24"/>
        <v>80.555555555555557</v>
      </c>
      <c r="K292">
        <f t="shared" si="25"/>
        <v>1154.8662615740741</v>
      </c>
      <c r="L292">
        <f t="shared" si="26"/>
        <v>37.650779999999997</v>
      </c>
      <c r="M292">
        <f t="shared" si="27"/>
        <v>224.82961095763682</v>
      </c>
      <c r="N292">
        <f t="shared" si="28"/>
        <v>1417.3466525317108</v>
      </c>
    </row>
    <row r="293" spans="9:14" x14ac:dyDescent="0.25">
      <c r="I293">
        <f t="shared" si="29"/>
        <v>291</v>
      </c>
      <c r="J293">
        <f t="shared" si="24"/>
        <v>80.833333333333343</v>
      </c>
      <c r="K293">
        <f t="shared" si="25"/>
        <v>1162.844588541667</v>
      </c>
      <c r="L293">
        <f t="shared" si="26"/>
        <v>37.650779999999997</v>
      </c>
      <c r="M293">
        <f t="shared" si="27"/>
        <v>224.82961095763682</v>
      </c>
      <c r="N293">
        <f t="shared" si="28"/>
        <v>1425.3249794993037</v>
      </c>
    </row>
    <row r="294" spans="9:14" x14ac:dyDescent="0.25">
      <c r="I294">
        <f t="shared" si="29"/>
        <v>292</v>
      </c>
      <c r="J294">
        <f t="shared" si="24"/>
        <v>81.111111111111114</v>
      </c>
      <c r="K294">
        <f t="shared" si="25"/>
        <v>1170.8503796296297</v>
      </c>
      <c r="L294">
        <f t="shared" si="26"/>
        <v>37.650779999999997</v>
      </c>
      <c r="M294">
        <f t="shared" si="27"/>
        <v>224.82961095763682</v>
      </c>
      <c r="N294">
        <f t="shared" si="28"/>
        <v>1433.3307705872664</v>
      </c>
    </row>
    <row r="295" spans="9:14" x14ac:dyDescent="0.25">
      <c r="I295">
        <f t="shared" si="29"/>
        <v>293</v>
      </c>
      <c r="J295">
        <f t="shared" si="24"/>
        <v>81.388888888888886</v>
      </c>
      <c r="K295">
        <f t="shared" si="25"/>
        <v>1178.883634837963</v>
      </c>
      <c r="L295">
        <f t="shared" si="26"/>
        <v>37.650779999999997</v>
      </c>
      <c r="M295">
        <f t="shared" si="27"/>
        <v>224.82961095763682</v>
      </c>
      <c r="N295">
        <f t="shared" si="28"/>
        <v>1441.3640257955997</v>
      </c>
    </row>
    <row r="296" spans="9:14" x14ac:dyDescent="0.25">
      <c r="I296">
        <f t="shared" si="29"/>
        <v>294</v>
      </c>
      <c r="J296">
        <f t="shared" si="24"/>
        <v>81.666666666666671</v>
      </c>
      <c r="K296">
        <f t="shared" si="25"/>
        <v>1186.9443541666669</v>
      </c>
      <c r="L296">
        <f t="shared" si="26"/>
        <v>37.650779999999997</v>
      </c>
      <c r="M296">
        <f t="shared" si="27"/>
        <v>224.82961095763682</v>
      </c>
      <c r="N296">
        <f t="shared" si="28"/>
        <v>1449.4247451243036</v>
      </c>
    </row>
    <row r="297" spans="9:14" x14ac:dyDescent="0.25">
      <c r="I297">
        <f t="shared" si="29"/>
        <v>295</v>
      </c>
      <c r="J297">
        <f t="shared" si="24"/>
        <v>81.944444444444443</v>
      </c>
      <c r="K297">
        <f t="shared" si="25"/>
        <v>1195.0325376157407</v>
      </c>
      <c r="L297">
        <f t="shared" si="26"/>
        <v>37.650779999999997</v>
      </c>
      <c r="M297">
        <f t="shared" si="27"/>
        <v>224.82961095763682</v>
      </c>
      <c r="N297">
        <f t="shared" si="28"/>
        <v>1457.5129285733774</v>
      </c>
    </row>
    <row r="298" spans="9:14" x14ac:dyDescent="0.25">
      <c r="I298">
        <f t="shared" si="29"/>
        <v>296</v>
      </c>
      <c r="J298">
        <f t="shared" si="24"/>
        <v>82.222222222222229</v>
      </c>
      <c r="K298">
        <f t="shared" si="25"/>
        <v>1203.1481851851854</v>
      </c>
      <c r="L298">
        <f t="shared" si="26"/>
        <v>37.650779999999997</v>
      </c>
      <c r="M298">
        <f t="shared" si="27"/>
        <v>224.82961095763682</v>
      </c>
      <c r="N298">
        <f t="shared" si="28"/>
        <v>1465.6285761428221</v>
      </c>
    </row>
    <row r="299" spans="9:14" x14ac:dyDescent="0.25">
      <c r="I299">
        <f t="shared" si="29"/>
        <v>297</v>
      </c>
      <c r="J299">
        <f t="shared" si="24"/>
        <v>82.5</v>
      </c>
      <c r="K299">
        <f t="shared" si="25"/>
        <v>1211.2912968749999</v>
      </c>
      <c r="L299">
        <f t="shared" si="26"/>
        <v>37.650779999999997</v>
      </c>
      <c r="M299">
        <f t="shared" si="27"/>
        <v>224.82961095763682</v>
      </c>
      <c r="N299">
        <f t="shared" si="28"/>
        <v>1473.7716878326366</v>
      </c>
    </row>
    <row r="300" spans="9:14" x14ac:dyDescent="0.25">
      <c r="I300">
        <f t="shared" si="29"/>
        <v>298</v>
      </c>
      <c r="J300">
        <f t="shared" si="24"/>
        <v>82.777777777777786</v>
      </c>
      <c r="K300">
        <f t="shared" si="25"/>
        <v>1219.4618726851854</v>
      </c>
      <c r="L300">
        <f t="shared" si="26"/>
        <v>37.650779999999997</v>
      </c>
      <c r="M300">
        <f t="shared" si="27"/>
        <v>224.82961095763682</v>
      </c>
      <c r="N300">
        <f t="shared" si="28"/>
        <v>1481.9422636428221</v>
      </c>
    </row>
    <row r="301" spans="9:14" x14ac:dyDescent="0.25">
      <c r="I301">
        <f t="shared" si="29"/>
        <v>299</v>
      </c>
      <c r="J301">
        <f t="shared" si="24"/>
        <v>83.055555555555557</v>
      </c>
      <c r="K301">
        <f t="shared" si="25"/>
        <v>1227.659912615741</v>
      </c>
      <c r="L301">
        <f t="shared" si="26"/>
        <v>37.650779999999997</v>
      </c>
      <c r="M301">
        <f t="shared" si="27"/>
        <v>224.82961095763682</v>
      </c>
      <c r="N301">
        <f t="shared" si="28"/>
        <v>1490.1403035733777</v>
      </c>
    </row>
    <row r="302" spans="9:14" x14ac:dyDescent="0.25">
      <c r="I302">
        <f t="shared" si="29"/>
        <v>300</v>
      </c>
      <c r="J302">
        <f t="shared" si="24"/>
        <v>83.333333333333343</v>
      </c>
      <c r="K302">
        <f t="shared" si="25"/>
        <v>1235.885416666667</v>
      </c>
      <c r="L302">
        <f t="shared" si="26"/>
        <v>37.650779999999997</v>
      </c>
      <c r="M302">
        <f t="shared" si="27"/>
        <v>224.82961095763682</v>
      </c>
      <c r="N302">
        <f t="shared" si="28"/>
        <v>1498.3658076243037</v>
      </c>
    </row>
    <row r="303" spans="9:14" x14ac:dyDescent="0.25">
      <c r="I303">
        <f t="shared" si="29"/>
        <v>301</v>
      </c>
      <c r="J303">
        <f t="shared" si="24"/>
        <v>83.611111111111114</v>
      </c>
      <c r="K303">
        <f t="shared" si="25"/>
        <v>1244.138384837963</v>
      </c>
      <c r="L303">
        <f t="shared" si="26"/>
        <v>37.650779999999997</v>
      </c>
      <c r="M303">
        <f t="shared" si="27"/>
        <v>224.82961095763682</v>
      </c>
      <c r="N303">
        <f t="shared" si="28"/>
        <v>1506.6187757955997</v>
      </c>
    </row>
    <row r="304" spans="9:14" x14ac:dyDescent="0.25">
      <c r="I304">
        <f t="shared" si="29"/>
        <v>302</v>
      </c>
      <c r="J304">
        <f t="shared" si="24"/>
        <v>83.888888888888886</v>
      </c>
      <c r="K304">
        <f t="shared" si="25"/>
        <v>1252.4188171296296</v>
      </c>
      <c r="L304">
        <f t="shared" si="26"/>
        <v>37.650779999999997</v>
      </c>
      <c r="M304">
        <f t="shared" si="27"/>
        <v>224.82961095763682</v>
      </c>
      <c r="N304">
        <f t="shared" si="28"/>
        <v>1514.8992080872663</v>
      </c>
    </row>
    <row r="305" spans="9:14" x14ac:dyDescent="0.25">
      <c r="I305">
        <f t="shared" si="29"/>
        <v>303</v>
      </c>
      <c r="J305">
        <f t="shared" si="24"/>
        <v>84.166666666666671</v>
      </c>
      <c r="K305">
        <f t="shared" si="25"/>
        <v>1260.7267135416669</v>
      </c>
      <c r="L305">
        <f t="shared" si="26"/>
        <v>37.650779999999997</v>
      </c>
      <c r="M305">
        <f t="shared" si="27"/>
        <v>224.82961095763682</v>
      </c>
      <c r="N305">
        <f t="shared" si="28"/>
        <v>1523.2071044993036</v>
      </c>
    </row>
    <row r="306" spans="9:14" x14ac:dyDescent="0.25">
      <c r="I306">
        <f t="shared" si="29"/>
        <v>304</v>
      </c>
      <c r="J306">
        <f t="shared" si="24"/>
        <v>84.444444444444443</v>
      </c>
      <c r="K306">
        <f t="shared" si="25"/>
        <v>1269.062074074074</v>
      </c>
      <c r="L306">
        <f t="shared" si="26"/>
        <v>37.650779999999997</v>
      </c>
      <c r="M306">
        <f t="shared" si="27"/>
        <v>224.82961095763682</v>
      </c>
      <c r="N306">
        <f t="shared" si="28"/>
        <v>1531.5424650317107</v>
      </c>
    </row>
    <row r="307" spans="9:14" x14ac:dyDescent="0.25">
      <c r="I307">
        <f t="shared" si="29"/>
        <v>305</v>
      </c>
      <c r="J307">
        <f t="shared" si="24"/>
        <v>84.722222222222229</v>
      </c>
      <c r="K307">
        <f t="shared" si="25"/>
        <v>1277.4248987268522</v>
      </c>
      <c r="L307">
        <f t="shared" si="26"/>
        <v>37.650779999999997</v>
      </c>
      <c r="M307">
        <f t="shared" si="27"/>
        <v>224.82961095763682</v>
      </c>
      <c r="N307">
        <f t="shared" si="28"/>
        <v>1539.9052896844889</v>
      </c>
    </row>
    <row r="308" spans="9:14" x14ac:dyDescent="0.25">
      <c r="I308">
        <f t="shared" si="29"/>
        <v>306</v>
      </c>
      <c r="J308">
        <f t="shared" si="24"/>
        <v>85</v>
      </c>
      <c r="K308">
        <f t="shared" si="25"/>
        <v>1285.8151875000001</v>
      </c>
      <c r="L308">
        <f t="shared" si="26"/>
        <v>37.650779999999997</v>
      </c>
      <c r="M308">
        <f t="shared" si="27"/>
        <v>224.82961095763682</v>
      </c>
      <c r="N308">
        <f t="shared" si="28"/>
        <v>1548.2955784576368</v>
      </c>
    </row>
    <row r="309" spans="9:14" x14ac:dyDescent="0.25">
      <c r="I309">
        <f t="shared" si="29"/>
        <v>307</v>
      </c>
      <c r="J309">
        <f t="shared" si="24"/>
        <v>85.277777777777786</v>
      </c>
      <c r="K309">
        <f t="shared" si="25"/>
        <v>1294.2329403935187</v>
      </c>
      <c r="L309">
        <f t="shared" si="26"/>
        <v>37.650779999999997</v>
      </c>
      <c r="M309">
        <f t="shared" si="27"/>
        <v>224.82961095763682</v>
      </c>
      <c r="N309">
        <f t="shared" si="28"/>
        <v>1556.7133313511554</v>
      </c>
    </row>
    <row r="310" spans="9:14" x14ac:dyDescent="0.25">
      <c r="I310">
        <f t="shared" si="29"/>
        <v>308</v>
      </c>
      <c r="J310">
        <f t="shared" si="24"/>
        <v>85.555555555555557</v>
      </c>
      <c r="K310">
        <f t="shared" si="25"/>
        <v>1302.6781574074075</v>
      </c>
      <c r="L310">
        <f t="shared" si="26"/>
        <v>37.650779999999997</v>
      </c>
      <c r="M310">
        <f t="shared" si="27"/>
        <v>224.82961095763682</v>
      </c>
      <c r="N310">
        <f t="shared" si="28"/>
        <v>1565.1585483650442</v>
      </c>
    </row>
    <row r="311" spans="9:14" x14ac:dyDescent="0.25">
      <c r="I311">
        <f t="shared" si="29"/>
        <v>309</v>
      </c>
      <c r="J311">
        <f t="shared" si="24"/>
        <v>85.833333333333343</v>
      </c>
      <c r="K311">
        <f t="shared" si="25"/>
        <v>1311.1508385416671</v>
      </c>
      <c r="L311">
        <f t="shared" si="26"/>
        <v>37.650779999999997</v>
      </c>
      <c r="M311">
        <f t="shared" si="27"/>
        <v>224.82961095763682</v>
      </c>
      <c r="N311">
        <f t="shared" si="28"/>
        <v>1573.6312294993038</v>
      </c>
    </row>
    <row r="312" spans="9:14" x14ac:dyDescent="0.25">
      <c r="I312">
        <f t="shared" si="29"/>
        <v>310</v>
      </c>
      <c r="J312">
        <f t="shared" si="24"/>
        <v>86.111111111111114</v>
      </c>
      <c r="K312">
        <f t="shared" si="25"/>
        <v>1319.6509837962963</v>
      </c>
      <c r="L312">
        <f t="shared" si="26"/>
        <v>37.650779999999997</v>
      </c>
      <c r="M312">
        <f t="shared" si="27"/>
        <v>224.82961095763682</v>
      </c>
      <c r="N312">
        <f t="shared" si="28"/>
        <v>1582.131374753933</v>
      </c>
    </row>
    <row r="313" spans="9:14" x14ac:dyDescent="0.25">
      <c r="I313">
        <f t="shared" si="29"/>
        <v>311</v>
      </c>
      <c r="J313">
        <f t="shared" si="24"/>
        <v>86.388888888888886</v>
      </c>
      <c r="K313">
        <f t="shared" si="25"/>
        <v>1328.1785931712961</v>
      </c>
      <c r="L313">
        <f t="shared" si="26"/>
        <v>37.650779999999997</v>
      </c>
      <c r="M313">
        <f t="shared" si="27"/>
        <v>224.82961095763682</v>
      </c>
      <c r="N313">
        <f t="shared" si="28"/>
        <v>1590.6589841289328</v>
      </c>
    </row>
    <row r="314" spans="9:14" x14ac:dyDescent="0.25">
      <c r="I314">
        <f t="shared" si="29"/>
        <v>312</v>
      </c>
      <c r="J314">
        <f t="shared" si="24"/>
        <v>86.666666666666671</v>
      </c>
      <c r="K314">
        <f t="shared" si="25"/>
        <v>1336.733666666667</v>
      </c>
      <c r="L314">
        <f t="shared" si="26"/>
        <v>37.650779999999997</v>
      </c>
      <c r="M314">
        <f t="shared" si="27"/>
        <v>224.82961095763682</v>
      </c>
      <c r="N314">
        <f t="shared" si="28"/>
        <v>1599.2140576243037</v>
      </c>
    </row>
    <row r="315" spans="9:14" x14ac:dyDescent="0.25">
      <c r="I315">
        <f t="shared" si="29"/>
        <v>313</v>
      </c>
      <c r="J315">
        <f t="shared" si="24"/>
        <v>86.944444444444443</v>
      </c>
      <c r="K315">
        <f t="shared" si="25"/>
        <v>1345.3162042824074</v>
      </c>
      <c r="L315">
        <f t="shared" si="26"/>
        <v>37.650779999999997</v>
      </c>
      <c r="M315">
        <f t="shared" si="27"/>
        <v>224.82961095763682</v>
      </c>
      <c r="N315">
        <f t="shared" si="28"/>
        <v>1607.7965952400441</v>
      </c>
    </row>
    <row r="316" spans="9:14" x14ac:dyDescent="0.25">
      <c r="I316">
        <f t="shared" si="29"/>
        <v>314</v>
      </c>
      <c r="J316">
        <f t="shared" si="24"/>
        <v>87.222222222222229</v>
      </c>
      <c r="K316">
        <f t="shared" si="25"/>
        <v>1353.9262060185188</v>
      </c>
      <c r="L316">
        <f t="shared" si="26"/>
        <v>37.650779999999997</v>
      </c>
      <c r="M316">
        <f t="shared" si="27"/>
        <v>224.82961095763682</v>
      </c>
      <c r="N316">
        <f t="shared" si="28"/>
        <v>1616.4065969761555</v>
      </c>
    </row>
    <row r="317" spans="9:14" x14ac:dyDescent="0.25">
      <c r="I317">
        <f t="shared" si="29"/>
        <v>315</v>
      </c>
      <c r="J317">
        <f t="shared" si="24"/>
        <v>87.5</v>
      </c>
      <c r="K317">
        <f t="shared" si="25"/>
        <v>1362.563671875</v>
      </c>
      <c r="L317">
        <f t="shared" si="26"/>
        <v>37.650779999999997</v>
      </c>
      <c r="M317">
        <f t="shared" si="27"/>
        <v>224.82961095763682</v>
      </c>
      <c r="N317">
        <f t="shared" si="28"/>
        <v>1625.0440628326367</v>
      </c>
    </row>
    <row r="318" spans="9:14" x14ac:dyDescent="0.25">
      <c r="I318">
        <f t="shared" si="29"/>
        <v>316</v>
      </c>
      <c r="J318">
        <f t="shared" si="24"/>
        <v>87.777777777777786</v>
      </c>
      <c r="K318">
        <f t="shared" si="25"/>
        <v>1371.2286018518521</v>
      </c>
      <c r="L318">
        <f t="shared" si="26"/>
        <v>37.650779999999997</v>
      </c>
      <c r="M318">
        <f t="shared" si="27"/>
        <v>224.82961095763682</v>
      </c>
      <c r="N318">
        <f t="shared" si="28"/>
        <v>1633.7089928094888</v>
      </c>
    </row>
    <row r="319" spans="9:14" x14ac:dyDescent="0.25">
      <c r="I319">
        <f t="shared" si="29"/>
        <v>317</v>
      </c>
      <c r="J319">
        <f t="shared" si="24"/>
        <v>88.055555555555557</v>
      </c>
      <c r="K319">
        <f t="shared" si="25"/>
        <v>1379.920995949074</v>
      </c>
      <c r="L319">
        <f t="shared" si="26"/>
        <v>37.650779999999997</v>
      </c>
      <c r="M319">
        <f t="shared" si="27"/>
        <v>224.82961095763682</v>
      </c>
      <c r="N319">
        <f t="shared" si="28"/>
        <v>1642.4013869067107</v>
      </c>
    </row>
    <row r="320" spans="9:14" x14ac:dyDescent="0.25">
      <c r="I320">
        <f t="shared" si="29"/>
        <v>318</v>
      </c>
      <c r="J320">
        <f t="shared" si="24"/>
        <v>88.333333333333343</v>
      </c>
      <c r="K320">
        <f t="shared" si="25"/>
        <v>1388.6408541666669</v>
      </c>
      <c r="L320">
        <f t="shared" si="26"/>
        <v>37.650779999999997</v>
      </c>
      <c r="M320">
        <f t="shared" si="27"/>
        <v>224.82961095763682</v>
      </c>
      <c r="N320">
        <f t="shared" si="28"/>
        <v>1651.1212451243036</v>
      </c>
    </row>
    <row r="321" spans="9:14" x14ac:dyDescent="0.25">
      <c r="I321">
        <f t="shared" si="29"/>
        <v>319</v>
      </c>
      <c r="J321">
        <f t="shared" si="24"/>
        <v>88.611111111111114</v>
      </c>
      <c r="K321">
        <f t="shared" si="25"/>
        <v>1397.3881765046297</v>
      </c>
      <c r="L321">
        <f t="shared" si="26"/>
        <v>37.650779999999997</v>
      </c>
      <c r="M321">
        <f t="shared" si="27"/>
        <v>224.82961095763682</v>
      </c>
      <c r="N321">
        <f t="shared" si="28"/>
        <v>1659.8685674622664</v>
      </c>
    </row>
    <row r="322" spans="9:14" x14ac:dyDescent="0.25">
      <c r="I322">
        <f t="shared" si="29"/>
        <v>320</v>
      </c>
      <c r="J322">
        <f t="shared" si="24"/>
        <v>88.888888888888886</v>
      </c>
      <c r="K322">
        <f t="shared" si="25"/>
        <v>1406.1629629629629</v>
      </c>
      <c r="L322">
        <f t="shared" si="26"/>
        <v>37.650779999999997</v>
      </c>
      <c r="M322">
        <f t="shared" si="27"/>
        <v>224.82961095763682</v>
      </c>
      <c r="N322">
        <f t="shared" si="28"/>
        <v>1668.6433539205996</v>
      </c>
    </row>
  </sheetData>
  <mergeCells count="4">
    <mergeCell ref="Q1:T1"/>
    <mergeCell ref="Q9:T9"/>
    <mergeCell ref="Q17:T17"/>
    <mergeCell ref="Q25:T2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3" ma:contentTypeDescription="Create a new document." ma:contentTypeScope="" ma:versionID="ddf329181166c71930ca7a11c2854687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f02b828d489057a1d70ce4d360037b07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718CD3-E5CA-4FE0-8C1D-37216D3F68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1D11F9-0615-479B-B44E-4E0326763F2D}">
  <ds:schemaRefs>
    <ds:schemaRef ds:uri="http://purl.org/dc/terms/"/>
    <ds:schemaRef ds:uri="da3f2772-8f1e-4acb-bd98-3a0ee892f48a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0cb976d4-72d8-43fd-a100-21d54766e958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E38EE6C-C67C-4ECB-AA0D-C0D6252230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Minton (2204900)</dc:creator>
  <cp:lastModifiedBy>James Minton (2204900)</cp:lastModifiedBy>
  <dcterms:created xsi:type="dcterms:W3CDTF">2023-10-31T09:39:53Z</dcterms:created>
  <dcterms:modified xsi:type="dcterms:W3CDTF">2023-12-16T01:13:59Z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</Properties>
</file>