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holley\Documents\Swansea\Module Boxes\"/>
    </mc:Choice>
  </mc:AlternateContent>
  <bookViews>
    <workbookView xWindow="0" yWindow="0" windowWidth="19200" windowHeight="6470" firstSheet="1" activeTab="1"/>
  </bookViews>
  <sheets>
    <sheet name="Wrong Rubric" sheetId="1" r:id="rId1"/>
    <sheet name="Marks" sheetId="2" r:id="rId2"/>
    <sheet name="BAE" sheetId="3" r:id="rId3"/>
    <sheet name="DSTL" sheetId="4" r:id="rId4"/>
    <sheet name="AWE" sheetId="5" r:id="rId5"/>
    <sheet name="QQ" sheetId="6" r:id="rId6"/>
    <sheet name="Roxel" sheetId="7" r:id="rId7"/>
    <sheet name="Cranfield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8" l="1"/>
  <c r="D34" i="8"/>
  <c r="G33" i="8"/>
  <c r="D33" i="8"/>
  <c r="G32" i="8"/>
  <c r="D32" i="8"/>
  <c r="G31" i="8"/>
  <c r="D31" i="8"/>
  <c r="H28" i="8"/>
  <c r="E28" i="8"/>
  <c r="J28" i="8" s="1"/>
  <c r="H27" i="8"/>
  <c r="E27" i="8"/>
  <c r="J27" i="8" s="1"/>
  <c r="H26" i="8"/>
  <c r="J26" i="8" s="1"/>
  <c r="E26" i="8"/>
  <c r="H25" i="8"/>
  <c r="E25" i="8"/>
  <c r="H24" i="8"/>
  <c r="E24" i="8"/>
  <c r="J23" i="8"/>
  <c r="H23" i="8"/>
  <c r="E23" i="8"/>
  <c r="H22" i="8"/>
  <c r="E22" i="8"/>
  <c r="H21" i="8"/>
  <c r="E21" i="8"/>
  <c r="J21" i="8" s="1"/>
  <c r="H20" i="8"/>
  <c r="E20" i="8"/>
  <c r="J20" i="8" s="1"/>
  <c r="H19" i="8"/>
  <c r="E19" i="8"/>
  <c r="J19" i="8" s="1"/>
  <c r="H18" i="8"/>
  <c r="J18" i="8" s="1"/>
  <c r="E18" i="8"/>
  <c r="H17" i="8"/>
  <c r="E17" i="8"/>
  <c r="H16" i="8"/>
  <c r="E16" i="8"/>
  <c r="H15" i="8"/>
  <c r="E15" i="8"/>
  <c r="J15" i="8" s="1"/>
  <c r="H14" i="8"/>
  <c r="J14" i="8" s="1"/>
  <c r="E14" i="8"/>
  <c r="H13" i="8"/>
  <c r="E13" i="8"/>
  <c r="J13" i="8" s="1"/>
  <c r="H12" i="8"/>
  <c r="E12" i="8"/>
  <c r="H11" i="8"/>
  <c r="E11" i="8"/>
  <c r="J11" i="8" s="1"/>
  <c r="H10" i="8"/>
  <c r="J10" i="8" s="1"/>
  <c r="E10" i="8"/>
  <c r="H9" i="8"/>
  <c r="E9" i="8"/>
  <c r="H8" i="8"/>
  <c r="E8" i="8"/>
  <c r="J7" i="8"/>
  <c r="H7" i="8"/>
  <c r="E7" i="8"/>
  <c r="H6" i="8"/>
  <c r="E6" i="8"/>
  <c r="G34" i="7"/>
  <c r="D34" i="7"/>
  <c r="G33" i="7"/>
  <c r="D33" i="7"/>
  <c r="G32" i="7"/>
  <c r="D32" i="7"/>
  <c r="G31" i="7"/>
  <c r="D31" i="7"/>
  <c r="H28" i="7"/>
  <c r="E28" i="7"/>
  <c r="J28" i="7" s="1"/>
  <c r="H27" i="7"/>
  <c r="J27" i="7" s="1"/>
  <c r="E27" i="7"/>
  <c r="H26" i="7"/>
  <c r="E26" i="7"/>
  <c r="H25" i="7"/>
  <c r="E25" i="7"/>
  <c r="H24" i="7"/>
  <c r="E24" i="7"/>
  <c r="J24" i="7" s="1"/>
  <c r="H23" i="7"/>
  <c r="E23" i="7"/>
  <c r="H22" i="7"/>
  <c r="E22" i="7"/>
  <c r="J22" i="7" s="1"/>
  <c r="H21" i="7"/>
  <c r="E21" i="7"/>
  <c r="J21" i="7" s="1"/>
  <c r="H20" i="7"/>
  <c r="E20" i="7"/>
  <c r="J20" i="7" s="1"/>
  <c r="H19" i="7"/>
  <c r="J19" i="7" s="1"/>
  <c r="E19" i="7"/>
  <c r="H18" i="7"/>
  <c r="E18" i="7"/>
  <c r="H17" i="7"/>
  <c r="E17" i="7"/>
  <c r="J16" i="7"/>
  <c r="H16" i="7"/>
  <c r="E16" i="7"/>
  <c r="H15" i="7"/>
  <c r="E15" i="7"/>
  <c r="H14" i="7"/>
  <c r="E14" i="7"/>
  <c r="J14" i="7" s="1"/>
  <c r="H13" i="7"/>
  <c r="E13" i="7"/>
  <c r="J13" i="7" s="1"/>
  <c r="H12" i="7"/>
  <c r="E12" i="7"/>
  <c r="J12" i="7" s="1"/>
  <c r="H11" i="7"/>
  <c r="J11" i="7" s="1"/>
  <c r="E11" i="7"/>
  <c r="H10" i="7"/>
  <c r="E10" i="7"/>
  <c r="J10" i="7" s="1"/>
  <c r="H9" i="7"/>
  <c r="E9" i="7"/>
  <c r="H8" i="7"/>
  <c r="E8" i="7"/>
  <c r="J8" i="7" s="1"/>
  <c r="H7" i="7"/>
  <c r="E7" i="7"/>
  <c r="H6" i="7"/>
  <c r="E6" i="7"/>
  <c r="J6" i="7" s="1"/>
  <c r="G34" i="6"/>
  <c r="D34" i="6"/>
  <c r="G33" i="6"/>
  <c r="D33" i="6"/>
  <c r="G32" i="6"/>
  <c r="D32" i="6"/>
  <c r="G31" i="6"/>
  <c r="D31" i="6"/>
  <c r="H28" i="6"/>
  <c r="E28" i="6"/>
  <c r="H27" i="6"/>
  <c r="E27" i="6"/>
  <c r="J27" i="6" s="1"/>
  <c r="H26" i="6"/>
  <c r="J26" i="6" s="1"/>
  <c r="E26" i="6"/>
  <c r="H25" i="6"/>
  <c r="E25" i="6"/>
  <c r="J25" i="6" s="1"/>
  <c r="H24" i="6"/>
  <c r="E24" i="6"/>
  <c r="H23" i="6"/>
  <c r="J23" i="6" s="1"/>
  <c r="E23" i="6"/>
  <c r="H22" i="6"/>
  <c r="J22" i="6" s="1"/>
  <c r="E22" i="6"/>
  <c r="H21" i="6"/>
  <c r="E21" i="6"/>
  <c r="H20" i="6"/>
  <c r="E20" i="6"/>
  <c r="J20" i="6" s="1"/>
  <c r="J19" i="6"/>
  <c r="H19" i="6"/>
  <c r="E19" i="6"/>
  <c r="H18" i="6"/>
  <c r="E18" i="6"/>
  <c r="H17" i="6"/>
  <c r="E17" i="6"/>
  <c r="H16" i="6"/>
  <c r="E16" i="6"/>
  <c r="J16" i="6" s="1"/>
  <c r="H15" i="6"/>
  <c r="E15" i="6"/>
  <c r="J15" i="6" s="1"/>
  <c r="H14" i="6"/>
  <c r="J14" i="6" s="1"/>
  <c r="E14" i="6"/>
  <c r="H13" i="6"/>
  <c r="E13" i="6"/>
  <c r="H12" i="6"/>
  <c r="E12" i="6"/>
  <c r="J12" i="6" s="1"/>
  <c r="H11" i="6"/>
  <c r="E11" i="6"/>
  <c r="J11" i="6" s="1"/>
  <c r="H10" i="6"/>
  <c r="J10" i="6" s="1"/>
  <c r="E10" i="6"/>
  <c r="H9" i="6"/>
  <c r="E9" i="6"/>
  <c r="J9" i="6" s="1"/>
  <c r="H8" i="6"/>
  <c r="E8" i="6"/>
  <c r="H7" i="6"/>
  <c r="E7" i="6"/>
  <c r="J7" i="6" s="1"/>
  <c r="H6" i="6"/>
  <c r="J6" i="6" s="1"/>
  <c r="E6" i="6"/>
  <c r="G34" i="5"/>
  <c r="D34" i="5"/>
  <c r="G33" i="5"/>
  <c r="D33" i="5"/>
  <c r="G32" i="5"/>
  <c r="D32" i="5"/>
  <c r="G31" i="5"/>
  <c r="D31" i="5"/>
  <c r="H28" i="5"/>
  <c r="E28" i="5"/>
  <c r="J28" i="5" s="1"/>
  <c r="H27" i="5"/>
  <c r="E27" i="5"/>
  <c r="J27" i="5" s="1"/>
  <c r="H26" i="5"/>
  <c r="E26" i="5"/>
  <c r="H25" i="5"/>
  <c r="E25" i="5"/>
  <c r="J25" i="5" s="1"/>
  <c r="H24" i="5"/>
  <c r="E24" i="5"/>
  <c r="H23" i="5"/>
  <c r="E23" i="5"/>
  <c r="J23" i="5" s="1"/>
  <c r="H22" i="5"/>
  <c r="E22" i="5"/>
  <c r="H21" i="5"/>
  <c r="E21" i="5"/>
  <c r="J21" i="5" s="1"/>
  <c r="H20" i="5"/>
  <c r="E20" i="5"/>
  <c r="J20" i="5" s="1"/>
  <c r="H19" i="5"/>
  <c r="E19" i="5"/>
  <c r="H18" i="5"/>
  <c r="E18" i="5"/>
  <c r="H17" i="5"/>
  <c r="E17" i="5"/>
  <c r="H16" i="5"/>
  <c r="E16" i="5"/>
  <c r="H15" i="5"/>
  <c r="E15" i="5"/>
  <c r="J15" i="5" s="1"/>
  <c r="H14" i="5"/>
  <c r="E14" i="5"/>
  <c r="H13" i="5"/>
  <c r="E13" i="5"/>
  <c r="J13" i="5" s="1"/>
  <c r="H12" i="5"/>
  <c r="E12" i="5"/>
  <c r="J12" i="5" s="1"/>
  <c r="H11" i="5"/>
  <c r="E11" i="5"/>
  <c r="H10" i="5"/>
  <c r="E10" i="5"/>
  <c r="H9" i="5"/>
  <c r="E9" i="5"/>
  <c r="H8" i="5"/>
  <c r="E8" i="5"/>
  <c r="H7" i="5"/>
  <c r="E7" i="5"/>
  <c r="J7" i="5" s="1"/>
  <c r="H6" i="5"/>
  <c r="E6" i="5"/>
  <c r="G34" i="4"/>
  <c r="D34" i="4"/>
  <c r="G33" i="4"/>
  <c r="D33" i="4"/>
  <c r="G32" i="4"/>
  <c r="D32" i="4"/>
  <c r="G31" i="4"/>
  <c r="D31" i="4"/>
  <c r="H28" i="4"/>
  <c r="E28" i="4"/>
  <c r="H27" i="4"/>
  <c r="J27" i="4" s="1"/>
  <c r="E27" i="4"/>
  <c r="H26" i="4"/>
  <c r="E26" i="4"/>
  <c r="J26" i="4" s="1"/>
  <c r="H25" i="4"/>
  <c r="E25" i="4"/>
  <c r="H24" i="4"/>
  <c r="E24" i="4"/>
  <c r="J24" i="4" s="1"/>
  <c r="J23" i="4"/>
  <c r="H23" i="4"/>
  <c r="E23" i="4"/>
  <c r="H22" i="4"/>
  <c r="E22" i="4"/>
  <c r="J22" i="4" s="1"/>
  <c r="H21" i="4"/>
  <c r="E21" i="4"/>
  <c r="J21" i="4" s="1"/>
  <c r="H20" i="4"/>
  <c r="E20" i="4"/>
  <c r="H19" i="4"/>
  <c r="J19" i="4" s="1"/>
  <c r="E19" i="4"/>
  <c r="H18" i="4"/>
  <c r="E18" i="4"/>
  <c r="J18" i="4" s="1"/>
  <c r="H17" i="4"/>
  <c r="E17" i="4"/>
  <c r="H16" i="4"/>
  <c r="E16" i="4"/>
  <c r="J15" i="4"/>
  <c r="H15" i="4"/>
  <c r="E15" i="4"/>
  <c r="H14" i="4"/>
  <c r="E14" i="4"/>
  <c r="J14" i="4" s="1"/>
  <c r="H13" i="4"/>
  <c r="E13" i="4"/>
  <c r="J13" i="4" s="1"/>
  <c r="H12" i="4"/>
  <c r="E12" i="4"/>
  <c r="J12" i="4" s="1"/>
  <c r="J11" i="4"/>
  <c r="H11" i="4"/>
  <c r="E11" i="4"/>
  <c r="H10" i="4"/>
  <c r="E10" i="4"/>
  <c r="H9" i="4"/>
  <c r="E9" i="4"/>
  <c r="H8" i="4"/>
  <c r="E8" i="4"/>
  <c r="J8" i="4" s="1"/>
  <c r="H7" i="4"/>
  <c r="E7" i="4"/>
  <c r="J7" i="4" s="1"/>
  <c r="H6" i="4"/>
  <c r="E6" i="4"/>
  <c r="J6" i="4" s="1"/>
  <c r="G34" i="3"/>
  <c r="D34" i="3"/>
  <c r="G33" i="3"/>
  <c r="D33" i="3"/>
  <c r="G32" i="3"/>
  <c r="D32" i="3"/>
  <c r="G31" i="3"/>
  <c r="D31" i="3"/>
  <c r="H28" i="3"/>
  <c r="E28" i="3"/>
  <c r="J28" i="3" s="1"/>
  <c r="H27" i="3"/>
  <c r="E27" i="3"/>
  <c r="H26" i="3"/>
  <c r="E26" i="3"/>
  <c r="J26" i="3" s="1"/>
  <c r="H25" i="3"/>
  <c r="E25" i="3"/>
  <c r="H24" i="3"/>
  <c r="J24" i="3" s="1"/>
  <c r="E24" i="3"/>
  <c r="H23" i="3"/>
  <c r="J23" i="3" s="1"/>
  <c r="E23" i="3"/>
  <c r="H22" i="3"/>
  <c r="E22" i="3"/>
  <c r="J22" i="3" s="1"/>
  <c r="H21" i="3"/>
  <c r="E21" i="3"/>
  <c r="H20" i="3"/>
  <c r="E20" i="3"/>
  <c r="J20" i="3" s="1"/>
  <c r="H19" i="3"/>
  <c r="J19" i="3" s="1"/>
  <c r="E19" i="3"/>
  <c r="H18" i="3"/>
  <c r="E18" i="3"/>
  <c r="J18" i="3" s="1"/>
  <c r="H17" i="3"/>
  <c r="E17" i="3"/>
  <c r="H16" i="3"/>
  <c r="J16" i="3" s="1"/>
  <c r="E16" i="3"/>
  <c r="H15" i="3"/>
  <c r="J15" i="3" s="1"/>
  <c r="E15" i="3"/>
  <c r="H14" i="3"/>
  <c r="E14" i="3"/>
  <c r="J14" i="3" s="1"/>
  <c r="H13" i="3"/>
  <c r="E13" i="3"/>
  <c r="J13" i="3" s="1"/>
  <c r="H12" i="3"/>
  <c r="J12" i="3" s="1"/>
  <c r="E12" i="3"/>
  <c r="H11" i="3"/>
  <c r="E11" i="3"/>
  <c r="H10" i="3"/>
  <c r="E10" i="3"/>
  <c r="J10" i="3" s="1"/>
  <c r="H9" i="3"/>
  <c r="E9" i="3"/>
  <c r="J9" i="3" s="1"/>
  <c r="H8" i="3"/>
  <c r="J8" i="3" s="1"/>
  <c r="E8" i="3"/>
  <c r="H7" i="3"/>
  <c r="J7" i="3" s="1"/>
  <c r="E7" i="3"/>
  <c r="H6" i="3"/>
  <c r="E6" i="3"/>
  <c r="J6" i="3" s="1"/>
  <c r="J17" i="4" l="1"/>
  <c r="J25" i="3"/>
  <c r="J27" i="3"/>
  <c r="J28" i="4"/>
  <c r="J10" i="4"/>
  <c r="J6" i="5"/>
  <c r="J18" i="5"/>
  <c r="J26" i="5"/>
  <c r="J19" i="5"/>
  <c r="J10" i="5"/>
  <c r="J11" i="5"/>
  <c r="J9" i="5"/>
  <c r="J14" i="5"/>
  <c r="J16" i="5"/>
  <c r="J8" i="5"/>
  <c r="J17" i="5"/>
  <c r="J22" i="5"/>
  <c r="J24" i="5"/>
  <c r="J25" i="4"/>
  <c r="J20" i="4"/>
  <c r="J16" i="4"/>
  <c r="J9" i="4"/>
  <c r="J11" i="3"/>
  <c r="J17" i="3"/>
  <c r="J21" i="3"/>
  <c r="J33" i="3" s="1"/>
  <c r="J24" i="6"/>
  <c r="J28" i="6"/>
  <c r="J17" i="6"/>
  <c r="J18" i="6"/>
  <c r="J21" i="6"/>
  <c r="J31" i="6" s="1"/>
  <c r="J13" i="6"/>
  <c r="J8" i="6"/>
  <c r="J22" i="8"/>
  <c r="J24" i="8"/>
  <c r="J25" i="8"/>
  <c r="J33" i="8" s="1"/>
  <c r="J6" i="8"/>
  <c r="J8" i="8"/>
  <c r="J17" i="8"/>
  <c r="J12" i="8"/>
  <c r="J31" i="8" s="1"/>
  <c r="J9" i="8"/>
  <c r="J16" i="8"/>
  <c r="J17" i="7"/>
  <c r="J26" i="7"/>
  <c r="J18" i="7"/>
  <c r="J23" i="7"/>
  <c r="J25" i="7"/>
  <c r="J15" i="7"/>
  <c r="J7" i="7"/>
  <c r="J31" i="7" s="1"/>
  <c r="J9" i="7"/>
  <c r="J33" i="7" s="1"/>
  <c r="J34" i="6"/>
  <c r="J33" i="6"/>
  <c r="J32" i="6"/>
  <c r="J34" i="5"/>
  <c r="J33" i="5"/>
  <c r="J34" i="4"/>
  <c r="J31" i="4"/>
  <c r="J32" i="4"/>
  <c r="J33" i="4"/>
  <c r="J34" i="3"/>
  <c r="J31" i="3"/>
  <c r="J32" i="3"/>
  <c r="J31" i="5" l="1"/>
  <c r="J32" i="5"/>
  <c r="J34" i="8"/>
  <c r="J32" i="8"/>
  <c r="J32" i="7"/>
  <c r="J34" i="7"/>
  <c r="G34" i="2" l="1"/>
  <c r="D34" i="2"/>
  <c r="G33" i="2"/>
  <c r="D33" i="2"/>
  <c r="G32" i="2"/>
  <c r="D32" i="2"/>
  <c r="G31" i="2"/>
  <c r="D31" i="2"/>
  <c r="H28" i="2"/>
  <c r="E28" i="2"/>
  <c r="H27" i="2"/>
  <c r="E27" i="2"/>
  <c r="H26" i="2"/>
  <c r="E26" i="2"/>
  <c r="H25" i="2"/>
  <c r="E25" i="2"/>
  <c r="H24" i="2"/>
  <c r="E24" i="2"/>
  <c r="J24" i="2" s="1"/>
  <c r="H23" i="2"/>
  <c r="J23" i="2" s="1"/>
  <c r="E23" i="2"/>
  <c r="H22" i="2"/>
  <c r="E22" i="2"/>
  <c r="H21" i="2"/>
  <c r="E21" i="2"/>
  <c r="H20" i="2"/>
  <c r="E20" i="2"/>
  <c r="J20" i="2" s="1"/>
  <c r="H19" i="2"/>
  <c r="J19" i="2" s="1"/>
  <c r="E19" i="2"/>
  <c r="H18" i="2"/>
  <c r="E18" i="2"/>
  <c r="H17" i="2"/>
  <c r="E17" i="2"/>
  <c r="H16" i="2"/>
  <c r="E16" i="2"/>
  <c r="J16" i="2" s="1"/>
  <c r="H15" i="2"/>
  <c r="E15" i="2"/>
  <c r="H14" i="2"/>
  <c r="E14" i="2"/>
  <c r="H13" i="2"/>
  <c r="E13" i="2"/>
  <c r="H12" i="2"/>
  <c r="E12" i="2"/>
  <c r="H11" i="2"/>
  <c r="J11" i="2" s="1"/>
  <c r="E11" i="2"/>
  <c r="H10" i="2"/>
  <c r="E10" i="2"/>
  <c r="H9" i="2"/>
  <c r="E9" i="2"/>
  <c r="H8" i="2"/>
  <c r="E8" i="2"/>
  <c r="H7" i="2"/>
  <c r="E7" i="2"/>
  <c r="H6" i="2"/>
  <c r="E6" i="2"/>
  <c r="J18" i="2" l="1"/>
  <c r="J22" i="2"/>
  <c r="J9" i="2"/>
  <c r="J15" i="2"/>
  <c r="J17" i="2"/>
  <c r="J21" i="2"/>
  <c r="J7" i="2"/>
  <c r="J25" i="2"/>
  <c r="J27" i="2"/>
  <c r="J12" i="2"/>
  <c r="J8" i="2"/>
  <c r="J13" i="2"/>
  <c r="J28" i="2"/>
  <c r="J14" i="2"/>
  <c r="J10" i="2"/>
  <c r="J26" i="2"/>
  <c r="J6" i="2"/>
  <c r="J32" i="2" l="1"/>
  <c r="J34" i="2"/>
  <c r="J31" i="2"/>
  <c r="J33" i="2"/>
  <c r="E25" i="1"/>
  <c r="H25" i="1"/>
  <c r="J25" i="1"/>
  <c r="G34" i="1" l="1"/>
  <c r="D34" i="1"/>
  <c r="D33" i="1"/>
  <c r="D32" i="1"/>
  <c r="D31" i="1"/>
  <c r="G33" i="1"/>
  <c r="G32" i="1"/>
  <c r="G31" i="1"/>
  <c r="H28" i="1"/>
  <c r="E28" i="1"/>
  <c r="H27" i="1"/>
  <c r="E27" i="1"/>
  <c r="H26" i="1"/>
  <c r="E26" i="1"/>
  <c r="H24" i="1"/>
  <c r="E24" i="1"/>
  <c r="H23" i="1"/>
  <c r="E23" i="1"/>
  <c r="H22" i="1"/>
  <c r="E22" i="1"/>
  <c r="H21" i="1"/>
  <c r="E21" i="1"/>
  <c r="J22" i="1" l="1"/>
  <c r="J23" i="1"/>
  <c r="J27" i="1"/>
  <c r="J24" i="1"/>
  <c r="J26" i="1"/>
  <c r="J21" i="1"/>
  <c r="J28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E20" i="1"/>
  <c r="E19" i="1"/>
  <c r="E18" i="1"/>
  <c r="E17" i="1"/>
  <c r="E16" i="1"/>
  <c r="E15" i="1"/>
  <c r="E14" i="1"/>
  <c r="E13" i="1"/>
  <c r="E12" i="1"/>
  <c r="E11" i="1"/>
  <c r="J11" i="1" s="1"/>
  <c r="E10" i="1"/>
  <c r="E9" i="1"/>
  <c r="E8" i="1"/>
  <c r="E7" i="1"/>
  <c r="E6" i="1"/>
  <c r="J8" i="1" l="1"/>
  <c r="J13" i="1"/>
  <c r="J6" i="1"/>
  <c r="J10" i="1"/>
  <c r="J7" i="1"/>
  <c r="J20" i="1"/>
  <c r="J19" i="1"/>
  <c r="J18" i="1"/>
  <c r="J17" i="1"/>
  <c r="J16" i="1"/>
  <c r="J15" i="1"/>
  <c r="J14" i="1"/>
  <c r="J12" i="1"/>
  <c r="J9" i="1"/>
  <c r="J34" i="1" l="1"/>
  <c r="J33" i="1"/>
  <c r="J31" i="1"/>
  <c r="J32" i="1"/>
</calcChain>
</file>

<file path=xl/sharedStrings.xml><?xml version="1.0" encoding="utf-8"?>
<sst xmlns="http://schemas.openxmlformats.org/spreadsheetml/2006/main" count="712" uniqueCount="90">
  <si>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</si>
  <si>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</si>
  <si>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</si>
  <si>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</si>
  <si>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</si>
  <si>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</si>
  <si>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</si>
  <si>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</si>
  <si>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ATKINS</t>
  </si>
  <si>
    <t>Max</t>
  </si>
  <si>
    <t>Min</t>
  </si>
  <si>
    <t>Mean</t>
  </si>
  <si>
    <t>Std Dev</t>
  </si>
  <si>
    <t>ACDA5010</t>
  </si>
  <si>
    <t>Principles of OME</t>
  </si>
  <si>
    <t>1450088</t>
  </si>
  <si>
    <t xml:space="preserve">GEORGE  </t>
  </si>
  <si>
    <t>1910566</t>
  </si>
  <si>
    <t xml:space="preserve">THOMAS  </t>
  </si>
  <si>
    <t>BESWICK</t>
  </si>
  <si>
    <t>1906963</t>
  </si>
  <si>
    <t xml:space="preserve">JOHN STEWART </t>
  </si>
  <si>
    <t>BOSWELL</t>
  </si>
  <si>
    <t>1907871</t>
  </si>
  <si>
    <t xml:space="preserve">CONOR  </t>
  </si>
  <si>
    <t>BRADSHAW</t>
  </si>
  <si>
    <t>1907690</t>
  </si>
  <si>
    <t xml:space="preserve">FRAZER  </t>
  </si>
  <si>
    <t>GRAHAM</t>
  </si>
  <si>
    <t>1906968</t>
  </si>
  <si>
    <t xml:space="preserve">THOMAS ANTHONY </t>
  </si>
  <si>
    <t>HARWOOD</t>
  </si>
  <si>
    <t>1910612</t>
  </si>
  <si>
    <t xml:space="preserve">JORDAN LUKE </t>
  </si>
  <si>
    <t>HAYSTON</t>
  </si>
  <si>
    <t>1910319</t>
  </si>
  <si>
    <t xml:space="preserve">JAMES  </t>
  </si>
  <si>
    <t>HOWE</t>
  </si>
  <si>
    <t>1906810</t>
  </si>
  <si>
    <t xml:space="preserve">ANDREW ROBERT </t>
  </si>
  <si>
    <t>HURLEY</t>
  </si>
  <si>
    <t>1910560</t>
  </si>
  <si>
    <t xml:space="preserve">CHRISTOPHER EDWARD </t>
  </si>
  <si>
    <t>JENKINS</t>
  </si>
  <si>
    <t>1910613</t>
  </si>
  <si>
    <t xml:space="preserve">PETER ROBERT </t>
  </si>
  <si>
    <t>KENRICK</t>
  </si>
  <si>
    <t>1907828</t>
  </si>
  <si>
    <t>CHARLOTTE ELIZABETH JADE</t>
  </si>
  <si>
    <t>KNIGHT</t>
  </si>
  <si>
    <t>1906957</t>
  </si>
  <si>
    <t xml:space="preserve">ADAM JOHN </t>
  </si>
  <si>
    <t>MORRISSEY-LEGGETT</t>
  </si>
  <si>
    <t>1910610</t>
  </si>
  <si>
    <t xml:space="preserve">OLIVER WILLIAM </t>
  </si>
  <si>
    <t>OVERTON</t>
  </si>
  <si>
    <t>1910580</t>
  </si>
  <si>
    <t xml:space="preserve">SAMUEL MARTIN </t>
  </si>
  <si>
    <t>PAGE</t>
  </si>
  <si>
    <t>1907404</t>
  </si>
  <si>
    <t xml:space="preserve">MICHAEL  </t>
  </si>
  <si>
    <t>PECK</t>
  </si>
  <si>
    <t>1910280</t>
  </si>
  <si>
    <t xml:space="preserve">OWAIN STUART </t>
  </si>
  <si>
    <t>PLANT</t>
  </si>
  <si>
    <t>1910564</t>
  </si>
  <si>
    <t xml:space="preserve">CREIGHTON  </t>
  </si>
  <si>
    <t>REES</t>
  </si>
  <si>
    <t>1910730</t>
  </si>
  <si>
    <t>ANDREW JAMES MARK</t>
  </si>
  <si>
    <t>ROBBINS</t>
  </si>
  <si>
    <t>1910544</t>
  </si>
  <si>
    <t xml:space="preserve">NATHAN WILLIAM </t>
  </si>
  <si>
    <t>ROWE</t>
  </si>
  <si>
    <t>1910596</t>
  </si>
  <si>
    <t xml:space="preserve">MATTHEW  </t>
  </si>
  <si>
    <t>SATTERTHWAITE</t>
  </si>
  <si>
    <t>1907676</t>
  </si>
  <si>
    <t xml:space="preserve">JOSEPH ROBERTS </t>
  </si>
  <si>
    <t>SLATTERY</t>
  </si>
  <si>
    <t>1906898</t>
  </si>
  <si>
    <t xml:space="preserve">GEORGE KEITH </t>
  </si>
  <si>
    <t>TUCKER</t>
  </si>
  <si>
    <t>Deferred Study</t>
  </si>
  <si>
    <t>Late Entry, Awaiting Submission and evidence of Concession for Dyslexia</t>
  </si>
  <si>
    <t xml:space="preserve">Late Entry, </t>
  </si>
  <si>
    <t>A</t>
  </si>
  <si>
    <t>ACDA4011</t>
  </si>
  <si>
    <t xml:space="preserve">Chemistry Level 4 </t>
  </si>
  <si>
    <t>Waiting Submission of EC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</si>
</sst>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9" fontId="0" fillId="0" borderId="0" xfId="0" applyNumberFormat="1"/>
    <xf numFmtId="10" fontId="0" fillId="0" borderId="0" xfId="0" applyNumberFormat="1"/>
    <xf numFmtId="0" fontId="0" fillId="0" borderId="1" xfId="0" applyBorder="1"/>
    <xf numFmtId="9" fontId="0" fillId="0" borderId="2" xfId="0" applyNumberFormat="1" applyBorder="1"/>
    <xf numFmtId="9" fontId="0" fillId="0" borderId="3" xfId="0" applyNumberFormat="1" applyBorder="1"/>
    <xf numFmtId="9" fontId="0" fillId="0" borderId="4" xfId="0" applyNumberFormat="1" applyBorder="1"/>
    <xf numFmtId="9" fontId="0" fillId="0" borderId="5" xfId="0" applyNumberFormat="1" applyBorder="1"/>
    <xf numFmtId="9" fontId="0" fillId="0" borderId="6" xfId="0" applyNumberFormat="1" applyBorder="1"/>
    <xf numFmtId="9" fontId="0" fillId="0" borderId="0" xfId="0" applyNumberFormat="1" applyBorder="1"/>
    <xf numFmtId="0" fontId="1" fillId="0" borderId="7" xfId="0" applyFont="1" applyFill="1" applyBorder="1" applyAlignment="1" applyProtection="1">
      <alignment vertical="center"/>
    </xf>
    <xf numFmtId="0" fontId="1" fillId="0" borderId="8" xfId="0" applyFont="1" applyFill="1" applyBorder="1" applyAlignment="1" applyProtection="1">
      <alignment vertical="center"/>
    </xf>
    <xf numFmtId="0" fontId="1" fillId="2" borderId="8" xfId="0" applyFont="1" applyFill="1" applyBorder="1" applyAlignment="1" applyProtection="1">
      <alignment vertical="center"/>
    </xf>
    <xf numFmtId="0" fontId="1" fillId="0" borderId="9" xfId="0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vertical="center"/>
    </xf>
    <xf numFmtId="0" fontId="1" fillId="2" borderId="10" xfId="0" applyFont="1" applyFill="1" applyBorder="1" applyAlignment="1" applyProtection="1">
      <alignment vertical="center"/>
    </xf>
    <xf numFmtId="9" fontId="0" fillId="2" borderId="3" xfId="0" applyNumberFormat="1" applyFill="1" applyBorder="1"/>
    <xf numFmtId="9" fontId="0" fillId="2" borderId="4" xfId="0" applyNumberFormat="1" applyFill="1" applyBorder="1"/>
    <xf numFmtId="0" fontId="0" fillId="2" borderId="0" xfId="0" applyFill="1"/>
    <xf numFmtId="9" fontId="0" fillId="2" borderId="0" xfId="0" applyNumberFormat="1" applyFill="1"/>
    <xf numFmtId="0" fontId="1" fillId="3" borderId="8" xfId="0" applyFont="1" applyFill="1" applyBorder="1" applyAlignment="1" applyProtection="1">
      <alignment vertical="center"/>
    </xf>
    <xf numFmtId="0" fontId="1" fillId="3" borderId="10" xfId="0" applyFont="1" applyFill="1" applyBorder="1" applyAlignment="1" applyProtection="1">
      <alignment vertical="center"/>
    </xf>
    <xf numFmtId="9" fontId="0" fillId="3" borderId="3" xfId="0" applyNumberFormat="1" applyFill="1" applyBorder="1"/>
    <xf numFmtId="9" fontId="0" fillId="3" borderId="4" xfId="0" applyNumberFormat="1" applyFill="1" applyBorder="1"/>
    <xf numFmtId="0" fontId="0" fillId="3" borderId="0" xfId="0" applyFill="1"/>
    <xf numFmtId="9" fontId="0" fillId="3" borderId="0" xfId="0" applyNumberFormat="1" applyFill="1"/>
    <xf numFmtId="0" fontId="0" fillId="0" borderId="0" xfId="0" applyFill="1"/>
    <xf numFmtId="9" fontId="0" fillId="0" borderId="0" xfId="0" applyNumberFormat="1" applyFill="1"/>
    <xf numFmtId="0" fontId="0" fillId="0" borderId="1" xfId="0" applyFill="1" applyBorder="1"/>
    <xf numFmtId="9" fontId="0" fillId="0" borderId="2" xfId="0" applyNumberFormat="1" applyFill="1" applyBorder="1"/>
    <xf numFmtId="9" fontId="0" fillId="0" borderId="3" xfId="0" applyNumberFormat="1" applyFill="1" applyBorder="1"/>
    <xf numFmtId="9" fontId="0" fillId="0" borderId="4" xfId="0" applyNumberFormat="1" applyFill="1" applyBorder="1"/>
    <xf numFmtId="9" fontId="0" fillId="0" borderId="5" xfId="0" applyNumberFormat="1" applyFill="1" applyBorder="1"/>
    <xf numFmtId="9" fontId="0" fillId="0" borderId="6" xfId="0" applyNumberFormat="1" applyFill="1" applyBorder="1"/>
    <xf numFmtId="9" fontId="0" fillId="0" borderId="0" xfId="0" applyNumberFormat="1" applyFill="1" applyBorder="1"/>
    <xf numFmtId="10" fontId="0" fillId="0" borderId="0" xfId="0" applyNumberFormat="1" applyFill="1"/>
    <xf numFmtId="0" fontId="1" fillId="4" borderId="7" xfId="0" applyFont="1" applyFill="1" applyBorder="1" applyAlignment="1" applyProtection="1">
      <alignment vertical="center"/>
    </xf>
    <xf numFmtId="0" fontId="1" fillId="4" borderId="8" xfId="0" applyFont="1" applyFill="1" applyBorder="1" applyAlignment="1" applyProtection="1">
      <alignment vertical="center"/>
    </xf>
    <xf numFmtId="0" fontId="1" fillId="5" borderId="8" xfId="0" applyFont="1" applyFill="1" applyBorder="1" applyAlignment="1" applyProtection="1">
      <alignment vertical="center"/>
    </xf>
  </cellXfs>
  <cellStyles count="1">
    <cellStyle name="Normal" xfId="0" builtinId="0"/>
  </cellStyles>
  <dxfs count="8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89" zoomScaleNormal="89" workbookViewId="0">
      <selection activeCell="D9" sqref="D9:D13"/>
    </sheetView>
  </sheetViews>
  <sheetFormatPr defaultRowHeight="14.5" x14ac:dyDescent="0.35"/>
  <cols>
    <col min="2" max="2" width="26.26953125" bestFit="1" customWidth="1"/>
    <col min="3" max="3" width="29" customWidth="1"/>
    <col min="4" max="4" width="9.90625" style="1" bestFit="1" customWidth="1"/>
    <col min="5" max="5" width="8.90625" style="1"/>
    <col min="6" max="6" width="3.6328125" customWidth="1"/>
    <col min="7" max="8" width="8.90625" style="1"/>
    <col min="9" max="9" width="3.08984375" customWidth="1"/>
    <col min="10" max="10" width="8.90625" style="1"/>
    <col min="11" max="11" width="48.36328125" customWidth="1"/>
  </cols>
  <sheetData>
    <row r="3" spans="1:10" ht="15" thickBot="1" x14ac:dyDescent="0.4">
      <c r="A3" t="s">
        <v>13</v>
      </c>
      <c r="B3" t="s">
        <v>14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x14ac:dyDescent="0.35">
      <c r="A6" s="10" t="s">
        <v>15</v>
      </c>
      <c r="B6" s="10" t="s">
        <v>16</v>
      </c>
      <c r="C6" s="13" t="s">
        <v>8</v>
      </c>
      <c r="D6" s="5">
        <v>0.61</v>
      </c>
      <c r="E6" s="6">
        <f>D6*$E$4</f>
        <v>0.30499999999999999</v>
      </c>
      <c r="G6" s="5"/>
      <c r="H6" s="6">
        <f>G6*$H$4</f>
        <v>0</v>
      </c>
      <c r="J6" s="1">
        <f>E6+H6</f>
        <v>0.30499999999999999</v>
      </c>
    </row>
    <row r="7" spans="1:10" x14ac:dyDescent="0.35">
      <c r="A7" s="11" t="s">
        <v>17</v>
      </c>
      <c r="B7" s="11" t="s">
        <v>18</v>
      </c>
      <c r="C7" s="14" t="s">
        <v>19</v>
      </c>
      <c r="D7" s="5">
        <v>0.7</v>
      </c>
      <c r="E7" s="6">
        <f t="shared" ref="E7:E20" si="0">D7*$E$4</f>
        <v>0.35</v>
      </c>
      <c r="G7" s="5"/>
      <c r="H7" s="6">
        <f t="shared" ref="H7:H20" si="1">G7*$H$4</f>
        <v>0</v>
      </c>
      <c r="J7" s="1">
        <f t="shared" ref="J7:J20" si="2">E7+H7</f>
        <v>0.35</v>
      </c>
    </row>
    <row r="8" spans="1:10" x14ac:dyDescent="0.35">
      <c r="A8" s="11" t="s">
        <v>20</v>
      </c>
      <c r="B8" s="11" t="s">
        <v>21</v>
      </c>
      <c r="C8" s="14" t="s">
        <v>22</v>
      </c>
      <c r="D8" s="5">
        <v>0.45</v>
      </c>
      <c r="E8" s="6">
        <f t="shared" si="0"/>
        <v>0.22500000000000001</v>
      </c>
      <c r="G8" s="5"/>
      <c r="H8" s="6">
        <f t="shared" si="1"/>
        <v>0</v>
      </c>
      <c r="J8" s="1">
        <f t="shared" si="2"/>
        <v>0.22500000000000001</v>
      </c>
    </row>
    <row r="9" spans="1:10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/>
      <c r="H9" s="6">
        <f t="shared" si="1"/>
        <v>0</v>
      </c>
      <c r="J9" s="1">
        <f t="shared" si="2"/>
        <v>0.23</v>
      </c>
    </row>
    <row r="10" spans="1:10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/>
      <c r="H12" s="6">
        <f t="shared" si="1"/>
        <v>0</v>
      </c>
      <c r="J12" s="1">
        <f t="shared" si="2"/>
        <v>0.34</v>
      </c>
    </row>
    <row r="13" spans="1:10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x14ac:dyDescent="0.35">
      <c r="A14" s="11" t="s">
        <v>38</v>
      </c>
      <c r="B14" s="11" t="s">
        <v>39</v>
      </c>
      <c r="C14" s="14" t="s">
        <v>40</v>
      </c>
      <c r="D14" s="5"/>
      <c r="E14" s="6">
        <f t="shared" si="0"/>
        <v>0</v>
      </c>
      <c r="G14" s="5"/>
      <c r="H14" s="6">
        <f t="shared" si="1"/>
        <v>0</v>
      </c>
      <c r="J14" s="1">
        <f t="shared" si="2"/>
        <v>0</v>
      </c>
    </row>
    <row r="15" spans="1:10" x14ac:dyDescent="0.35">
      <c r="A15" s="11" t="s">
        <v>41</v>
      </c>
      <c r="B15" s="11" t="s">
        <v>42</v>
      </c>
      <c r="C15" s="14" t="s">
        <v>43</v>
      </c>
      <c r="D15" s="5"/>
      <c r="E15" s="6">
        <f t="shared" si="0"/>
        <v>0</v>
      </c>
      <c r="G15" s="5"/>
      <c r="H15" s="6">
        <f t="shared" si="1"/>
        <v>0</v>
      </c>
      <c r="J15" s="1">
        <f t="shared" si="2"/>
        <v>0</v>
      </c>
    </row>
    <row r="16" spans="1:10" x14ac:dyDescent="0.35">
      <c r="A16" s="11" t="s">
        <v>44</v>
      </c>
      <c r="B16" s="11" t="s">
        <v>45</v>
      </c>
      <c r="C16" s="14" t="s">
        <v>46</v>
      </c>
      <c r="D16" s="5">
        <v>0.45</v>
      </c>
      <c r="E16" s="6">
        <f t="shared" si="0"/>
        <v>0.22500000000000001</v>
      </c>
      <c r="G16" s="5"/>
      <c r="H16" s="6">
        <f t="shared" si="1"/>
        <v>0</v>
      </c>
      <c r="J16" s="1">
        <f t="shared" si="2"/>
        <v>0.22500000000000001</v>
      </c>
    </row>
    <row r="17" spans="1:11" x14ac:dyDescent="0.35">
      <c r="A17" s="11" t="s">
        <v>47</v>
      </c>
      <c r="B17" s="11" t="s">
        <v>48</v>
      </c>
      <c r="C17" s="14" t="s">
        <v>49</v>
      </c>
      <c r="D17" s="5"/>
      <c r="E17" s="6">
        <f t="shared" si="0"/>
        <v>0</v>
      </c>
      <c r="G17" s="5"/>
      <c r="H17" s="6">
        <f t="shared" si="1"/>
        <v>0</v>
      </c>
      <c r="J17" s="1">
        <f t="shared" si="2"/>
        <v>0</v>
      </c>
    </row>
    <row r="18" spans="1:1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x14ac:dyDescent="0.35">
      <c r="A19" s="11" t="s">
        <v>53</v>
      </c>
      <c r="B19" s="11" t="s">
        <v>54</v>
      </c>
      <c r="C19" s="14" t="s">
        <v>55</v>
      </c>
      <c r="D19" s="5">
        <v>0.39</v>
      </c>
      <c r="E19" s="6">
        <f t="shared" si="0"/>
        <v>0.19500000000000001</v>
      </c>
      <c r="G19" s="5"/>
      <c r="H19" s="6">
        <f t="shared" si="1"/>
        <v>0</v>
      </c>
      <c r="J19" s="1">
        <f t="shared" si="2"/>
        <v>0.19500000000000001</v>
      </c>
    </row>
    <row r="20" spans="1:11" x14ac:dyDescent="0.35">
      <c r="A20" s="11" t="s">
        <v>56</v>
      </c>
      <c r="B20" s="11" t="s">
        <v>57</v>
      </c>
      <c r="C20" s="14" t="s">
        <v>58</v>
      </c>
      <c r="D20" s="5"/>
      <c r="E20" s="6">
        <f t="shared" si="0"/>
        <v>0</v>
      </c>
      <c r="G20" s="5"/>
      <c r="H20" s="6">
        <f t="shared" si="1"/>
        <v>0</v>
      </c>
      <c r="J20" s="1">
        <f t="shared" si="2"/>
        <v>0</v>
      </c>
    </row>
    <row r="21" spans="1:1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ref="E21:E28" si="3">D21*$E$4</f>
        <v>0</v>
      </c>
      <c r="F21" s="24"/>
      <c r="G21" s="22"/>
      <c r="H21" s="23">
        <f t="shared" ref="H21:H28" si="4">G21*$H$4</f>
        <v>0</v>
      </c>
      <c r="I21" s="24"/>
      <c r="J21" s="25">
        <f t="shared" ref="J21:J28" si="5">E21+H21</f>
        <v>0</v>
      </c>
      <c r="K21" t="s">
        <v>84</v>
      </c>
    </row>
    <row r="22" spans="1:1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3"/>
        <v>0.27500000000000002</v>
      </c>
      <c r="G22" s="5"/>
      <c r="H22" s="6">
        <f t="shared" si="4"/>
        <v>0</v>
      </c>
      <c r="J22" s="1">
        <f t="shared" si="5"/>
        <v>0.27500000000000002</v>
      </c>
    </row>
    <row r="23" spans="1:11" x14ac:dyDescent="0.35">
      <c r="A23" s="11" t="s">
        <v>65</v>
      </c>
      <c r="B23" s="11" t="s">
        <v>66</v>
      </c>
      <c r="C23" s="14" t="s">
        <v>67</v>
      </c>
      <c r="D23" s="5">
        <v>0.73</v>
      </c>
      <c r="E23" s="6">
        <f t="shared" si="3"/>
        <v>0.36499999999999999</v>
      </c>
      <c r="G23" s="5"/>
      <c r="H23" s="6">
        <f t="shared" si="4"/>
        <v>0</v>
      </c>
      <c r="J23" s="1">
        <f t="shared" si="5"/>
        <v>0.36499999999999999</v>
      </c>
    </row>
    <row r="24" spans="1:1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3"/>
        <v>0</v>
      </c>
      <c r="F24" s="18"/>
      <c r="G24" s="16"/>
      <c r="H24" s="17">
        <f t="shared" si="4"/>
        <v>0</v>
      </c>
      <c r="I24" s="18"/>
      <c r="J24" s="19">
        <f t="shared" si="5"/>
        <v>0</v>
      </c>
      <c r="K24" t="s">
        <v>83</v>
      </c>
    </row>
    <row r="25" spans="1:11" x14ac:dyDescent="0.35">
      <c r="A25" s="11" t="s">
        <v>71</v>
      </c>
      <c r="B25" s="11" t="s">
        <v>72</v>
      </c>
      <c r="C25" s="14" t="s">
        <v>73</v>
      </c>
      <c r="D25" s="22"/>
      <c r="E25" s="23">
        <f t="shared" si="3"/>
        <v>0</v>
      </c>
      <c r="F25" s="24"/>
      <c r="G25" s="22"/>
      <c r="H25" s="23">
        <f t="shared" si="4"/>
        <v>0</v>
      </c>
      <c r="I25" s="24"/>
      <c r="J25" s="25">
        <f t="shared" si="5"/>
        <v>0</v>
      </c>
      <c r="K25" t="s">
        <v>85</v>
      </c>
    </row>
    <row r="26" spans="1:11" x14ac:dyDescent="0.35">
      <c r="A26" s="11" t="s">
        <v>74</v>
      </c>
      <c r="B26" s="11" t="s">
        <v>75</v>
      </c>
      <c r="C26" s="14" t="s">
        <v>76</v>
      </c>
      <c r="D26" s="5">
        <v>0.47</v>
      </c>
      <c r="E26" s="6">
        <f t="shared" si="3"/>
        <v>0.23499999999999999</v>
      </c>
      <c r="G26" s="5"/>
      <c r="H26" s="6">
        <f t="shared" si="4"/>
        <v>0</v>
      </c>
      <c r="J26" s="1">
        <f t="shared" si="5"/>
        <v>0.23499999999999999</v>
      </c>
    </row>
    <row r="27" spans="1:11" x14ac:dyDescent="0.35">
      <c r="A27" s="11" t="s">
        <v>77</v>
      </c>
      <c r="B27" s="11" t="s">
        <v>78</v>
      </c>
      <c r="C27" s="14" t="s">
        <v>79</v>
      </c>
      <c r="D27" s="5"/>
      <c r="E27" s="6">
        <f t="shared" si="3"/>
        <v>0</v>
      </c>
      <c r="G27" s="5"/>
      <c r="H27" s="6">
        <f t="shared" si="4"/>
        <v>0</v>
      </c>
      <c r="J27" s="1">
        <f t="shared" si="5"/>
        <v>0</v>
      </c>
    </row>
    <row r="28" spans="1:11" ht="15" thickBot="1" x14ac:dyDescent="0.4">
      <c r="A28" s="11" t="s">
        <v>80</v>
      </c>
      <c r="B28" s="11" t="s">
        <v>81</v>
      </c>
      <c r="C28" s="14" t="s">
        <v>82</v>
      </c>
      <c r="D28" s="7"/>
      <c r="E28" s="8">
        <f t="shared" si="3"/>
        <v>0</v>
      </c>
      <c r="G28" s="7"/>
      <c r="H28" s="8">
        <f t="shared" si="4"/>
        <v>0</v>
      </c>
      <c r="J28" s="1">
        <f t="shared" si="5"/>
        <v>0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0.73</v>
      </c>
      <c r="G31" s="1">
        <f>MAX(G6:G28)</f>
        <v>0</v>
      </c>
      <c r="J31" s="1">
        <f>MAX(J6:J28)</f>
        <v>0.36499999999999999</v>
      </c>
    </row>
    <row r="32" spans="1:11" x14ac:dyDescent="0.35">
      <c r="C32" t="s">
        <v>10</v>
      </c>
      <c r="D32" s="1">
        <f>MIN(D6:D28)</f>
        <v>0.39</v>
      </c>
      <c r="G32" s="1">
        <f>MIN(G6:G28)</f>
        <v>0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0.56769230769230772</v>
      </c>
      <c r="G33" s="1" t="e">
        <f>AVERAGE(G6:G28)</f>
        <v>#DIV/0!</v>
      </c>
      <c r="J33" s="1">
        <f>AVERAGE(J6:J28)</f>
        <v>0.16043478260869565</v>
      </c>
    </row>
    <row r="34" spans="3:10" x14ac:dyDescent="0.35">
      <c r="C34" t="s">
        <v>12</v>
      </c>
      <c r="D34" s="2">
        <f>_xlfn.STDEV.P(D6:D28)</f>
        <v>0.11649720010856984</v>
      </c>
      <c r="G34" s="2" t="e">
        <f>_xlfn.STDEV.P(G6:G28)</f>
        <v>#DIV/0!</v>
      </c>
      <c r="J34" s="2">
        <f>_xlfn.STDEV.P(J6:J28)</f>
        <v>0.14736757536320874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7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tabSelected="1" topLeftCell="A4" zoomScale="80" zoomScaleNormal="80" workbookViewId="0">
      <selection activeCell="K31" sqref="K31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3" spans="1:10" ht="15" thickBot="1" x14ac:dyDescent="0.4">
      <c r="A3" t="s">
        <v>87</v>
      </c>
      <c r="B3" t="s">
        <v>88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x14ac:dyDescent="0.35">
      <c r="A6" s="36" t="s">
        <v>15</v>
      </c>
      <c r="B6" s="10" t="s">
        <v>16</v>
      </c>
      <c r="C6" s="13" t="s">
        <v>8</v>
      </c>
      <c r="D6" s="30">
        <v>0.56999999999999995</v>
      </c>
      <c r="E6" s="31">
        <f>D6*$E$4</f>
        <v>0.28499999999999998</v>
      </c>
      <c r="F6" s="26"/>
      <c r="G6" s="30">
        <v>0.57999999999999996</v>
      </c>
      <c r="H6" s="31">
        <f>G6*$H$4</f>
        <v>0.28999999999999998</v>
      </c>
      <c r="I6" s="26"/>
      <c r="J6" s="27">
        <f>E6+H6</f>
        <v>0.57499999999999996</v>
      </c>
    </row>
    <row r="7" spans="1:10" x14ac:dyDescent="0.35">
      <c r="A7" s="38" t="s">
        <v>17</v>
      </c>
      <c r="B7" s="37" t="s">
        <v>18</v>
      </c>
      <c r="C7" s="14" t="s">
        <v>19</v>
      </c>
      <c r="D7" s="30">
        <v>0.67</v>
      </c>
      <c r="E7" s="31">
        <f t="shared" ref="E7:E28" si="0">D7*$E$4</f>
        <v>0.33500000000000002</v>
      </c>
      <c r="F7" s="26"/>
      <c r="G7" s="30">
        <v>0.74</v>
      </c>
      <c r="H7" s="31">
        <f t="shared" ref="H7:H28" si="1">G7*$H$4</f>
        <v>0.37</v>
      </c>
      <c r="I7" s="26"/>
      <c r="J7" s="27">
        <f t="shared" ref="J7:J28" si="2">E7+H7</f>
        <v>0.70500000000000007</v>
      </c>
    </row>
    <row r="8" spans="1:10" x14ac:dyDescent="0.35">
      <c r="A8" s="11" t="s">
        <v>20</v>
      </c>
      <c r="B8" s="11" t="s">
        <v>21</v>
      </c>
      <c r="C8" s="14" t="s">
        <v>22</v>
      </c>
      <c r="D8" s="30">
        <v>0.43</v>
      </c>
      <c r="E8" s="31">
        <f t="shared" si="0"/>
        <v>0.215</v>
      </c>
      <c r="F8" s="26"/>
      <c r="G8" s="30">
        <v>0.53</v>
      </c>
      <c r="H8" s="31">
        <f t="shared" si="1"/>
        <v>0.26500000000000001</v>
      </c>
      <c r="I8" s="26"/>
      <c r="J8" s="27">
        <f t="shared" si="2"/>
        <v>0.48</v>
      </c>
    </row>
    <row r="9" spans="1:10" x14ac:dyDescent="0.35">
      <c r="A9" s="11" t="s">
        <v>23</v>
      </c>
      <c r="B9" s="11" t="s">
        <v>24</v>
      </c>
      <c r="C9" s="14" t="s">
        <v>25</v>
      </c>
      <c r="D9" s="30">
        <v>0.46</v>
      </c>
      <c r="E9" s="31">
        <f t="shared" si="0"/>
        <v>0.23</v>
      </c>
      <c r="F9" s="26"/>
      <c r="G9" s="30">
        <v>0.54</v>
      </c>
      <c r="H9" s="31">
        <f t="shared" si="1"/>
        <v>0.27</v>
      </c>
      <c r="I9" s="26"/>
      <c r="J9" s="27">
        <f t="shared" si="2"/>
        <v>0.5</v>
      </c>
    </row>
    <row r="10" spans="1:10" x14ac:dyDescent="0.35">
      <c r="A10" s="11" t="s">
        <v>26</v>
      </c>
      <c r="B10" s="11" t="s">
        <v>27</v>
      </c>
      <c r="C10" s="14" t="s">
        <v>28</v>
      </c>
      <c r="D10" s="30">
        <v>0.68</v>
      </c>
      <c r="E10" s="31">
        <f t="shared" si="0"/>
        <v>0.34</v>
      </c>
      <c r="F10" s="26"/>
      <c r="G10" s="30">
        <v>0.74</v>
      </c>
      <c r="H10" s="31">
        <f t="shared" si="1"/>
        <v>0.37</v>
      </c>
      <c r="I10" s="26"/>
      <c r="J10" s="27">
        <f t="shared" si="2"/>
        <v>0.71</v>
      </c>
    </row>
    <row r="11" spans="1:10" x14ac:dyDescent="0.35">
      <c r="A11" s="11" t="s">
        <v>29</v>
      </c>
      <c r="B11" s="11" t="s">
        <v>30</v>
      </c>
      <c r="C11" s="14" t="s">
        <v>31</v>
      </c>
      <c r="D11" s="30">
        <v>0.71</v>
      </c>
      <c r="E11" s="31">
        <f t="shared" si="0"/>
        <v>0.35499999999999998</v>
      </c>
      <c r="F11" s="26"/>
      <c r="G11" s="30">
        <v>0.55000000000000004</v>
      </c>
      <c r="H11" s="31">
        <f t="shared" si="1"/>
        <v>0.27500000000000002</v>
      </c>
      <c r="I11" s="26"/>
      <c r="J11" s="27">
        <f t="shared" si="2"/>
        <v>0.63</v>
      </c>
    </row>
    <row r="12" spans="1:10" x14ac:dyDescent="0.35">
      <c r="A12" s="11" t="s">
        <v>32</v>
      </c>
      <c r="B12" s="11" t="s">
        <v>33</v>
      </c>
      <c r="C12" s="14" t="s">
        <v>34</v>
      </c>
      <c r="D12" s="30">
        <v>0.68</v>
      </c>
      <c r="E12" s="31">
        <f t="shared" si="0"/>
        <v>0.34</v>
      </c>
      <c r="F12" s="26"/>
      <c r="G12" s="30">
        <v>0.6</v>
      </c>
      <c r="H12" s="31">
        <f t="shared" si="1"/>
        <v>0.3</v>
      </c>
      <c r="I12" s="26"/>
      <c r="J12" s="27">
        <f t="shared" si="2"/>
        <v>0.64</v>
      </c>
    </row>
    <row r="13" spans="1:10" x14ac:dyDescent="0.35">
      <c r="A13" s="11" t="s">
        <v>35</v>
      </c>
      <c r="B13" s="11" t="s">
        <v>36</v>
      </c>
      <c r="C13" s="14" t="s">
        <v>37</v>
      </c>
      <c r="D13" s="30">
        <v>0.5</v>
      </c>
      <c r="E13" s="31">
        <f t="shared" si="0"/>
        <v>0.25</v>
      </c>
      <c r="F13" s="26"/>
      <c r="G13" s="30">
        <v>0.59</v>
      </c>
      <c r="H13" s="31">
        <f t="shared" si="1"/>
        <v>0.29499999999999998</v>
      </c>
      <c r="I13" s="26"/>
      <c r="J13" s="27">
        <f t="shared" si="2"/>
        <v>0.54499999999999993</v>
      </c>
    </row>
    <row r="14" spans="1:10" x14ac:dyDescent="0.35">
      <c r="A14" s="11" t="s">
        <v>38</v>
      </c>
      <c r="B14" s="11" t="s">
        <v>39</v>
      </c>
      <c r="C14" s="14" t="s">
        <v>40</v>
      </c>
      <c r="D14" s="30">
        <v>0.46</v>
      </c>
      <c r="E14" s="31">
        <f t="shared" si="0"/>
        <v>0.23</v>
      </c>
      <c r="F14" s="26"/>
      <c r="G14" s="30">
        <v>0.44</v>
      </c>
      <c r="H14" s="31">
        <f t="shared" si="1"/>
        <v>0.22</v>
      </c>
      <c r="I14" s="26"/>
      <c r="J14" s="27">
        <f t="shared" si="2"/>
        <v>0.45</v>
      </c>
    </row>
    <row r="15" spans="1:10" x14ac:dyDescent="0.35">
      <c r="A15" s="11" t="s">
        <v>41</v>
      </c>
      <c r="B15" s="11" t="s">
        <v>42</v>
      </c>
      <c r="C15" s="14" t="s">
        <v>43</v>
      </c>
      <c r="D15" s="30">
        <v>0.63300000000000001</v>
      </c>
      <c r="E15" s="31">
        <f t="shared" si="0"/>
        <v>0.3165</v>
      </c>
      <c r="F15" s="26"/>
      <c r="G15" s="30">
        <v>0.42</v>
      </c>
      <c r="H15" s="31">
        <f t="shared" si="1"/>
        <v>0.21</v>
      </c>
      <c r="I15" s="26"/>
      <c r="J15" s="27">
        <f t="shared" si="2"/>
        <v>0.52649999999999997</v>
      </c>
    </row>
    <row r="16" spans="1:10" x14ac:dyDescent="0.35">
      <c r="A16" s="11" t="s">
        <v>44</v>
      </c>
      <c r="B16" s="11" t="s">
        <v>45</v>
      </c>
      <c r="C16" s="14" t="s">
        <v>46</v>
      </c>
      <c r="D16" s="30">
        <v>0.41</v>
      </c>
      <c r="E16" s="31">
        <f t="shared" si="0"/>
        <v>0.20499999999999999</v>
      </c>
      <c r="F16" s="26"/>
      <c r="G16" s="30">
        <v>0.61</v>
      </c>
      <c r="H16" s="31">
        <f t="shared" si="1"/>
        <v>0.30499999999999999</v>
      </c>
      <c r="I16" s="26"/>
      <c r="J16" s="27">
        <f t="shared" si="2"/>
        <v>0.51</v>
      </c>
    </row>
    <row r="17" spans="1:11" x14ac:dyDescent="0.35">
      <c r="A17" s="11" t="s">
        <v>47</v>
      </c>
      <c r="B17" s="11" t="s">
        <v>48</v>
      </c>
      <c r="C17" s="14" t="s">
        <v>49</v>
      </c>
      <c r="D17" s="30">
        <v>0.7</v>
      </c>
      <c r="E17" s="31">
        <f t="shared" si="0"/>
        <v>0.35</v>
      </c>
      <c r="F17" s="26"/>
      <c r="G17" s="30">
        <v>0.8</v>
      </c>
      <c r="H17" s="31">
        <f t="shared" si="1"/>
        <v>0.4</v>
      </c>
      <c r="I17" s="26"/>
      <c r="J17" s="27">
        <f t="shared" si="2"/>
        <v>0.75</v>
      </c>
    </row>
    <row r="18" spans="1:11" x14ac:dyDescent="0.35">
      <c r="A18" s="12" t="s">
        <v>50</v>
      </c>
      <c r="B18" s="12" t="s">
        <v>51</v>
      </c>
      <c r="C18" s="15" t="s">
        <v>52</v>
      </c>
      <c r="D18" s="30"/>
      <c r="E18" s="31">
        <f t="shared" si="0"/>
        <v>0</v>
      </c>
      <c r="F18" s="26"/>
      <c r="G18" s="30"/>
      <c r="H18" s="31">
        <f t="shared" si="1"/>
        <v>0</v>
      </c>
      <c r="I18" s="26"/>
      <c r="J18" s="27">
        <f t="shared" si="2"/>
        <v>0</v>
      </c>
      <c r="K18" t="s">
        <v>83</v>
      </c>
    </row>
    <row r="19" spans="1:11" x14ac:dyDescent="0.35">
      <c r="A19" s="11" t="s">
        <v>53</v>
      </c>
      <c r="B19" s="11" t="s">
        <v>54</v>
      </c>
      <c r="C19" s="14" t="s">
        <v>55</v>
      </c>
      <c r="D19" s="30">
        <v>0.35</v>
      </c>
      <c r="E19" s="31">
        <f t="shared" si="0"/>
        <v>0.17499999999999999</v>
      </c>
      <c r="F19" s="26"/>
      <c r="G19" s="30">
        <v>0.53</v>
      </c>
      <c r="H19" s="31">
        <f t="shared" si="1"/>
        <v>0.26500000000000001</v>
      </c>
      <c r="I19" s="26"/>
      <c r="J19" s="27">
        <f t="shared" si="2"/>
        <v>0.44</v>
      </c>
    </row>
    <row r="20" spans="1:11" x14ac:dyDescent="0.35">
      <c r="A20" s="11" t="s">
        <v>56</v>
      </c>
      <c r="B20" s="11" t="s">
        <v>57</v>
      </c>
      <c r="C20" s="14" t="s">
        <v>58</v>
      </c>
      <c r="D20" s="30">
        <v>0.65</v>
      </c>
      <c r="E20" s="31">
        <f t="shared" si="0"/>
        <v>0.32500000000000001</v>
      </c>
      <c r="F20" s="26"/>
      <c r="G20" s="30">
        <v>0.9</v>
      </c>
      <c r="H20" s="31">
        <f t="shared" si="1"/>
        <v>0.45</v>
      </c>
      <c r="I20" s="26"/>
      <c r="J20" s="27">
        <f t="shared" si="2"/>
        <v>0.77500000000000002</v>
      </c>
    </row>
    <row r="21" spans="1:11" x14ac:dyDescent="0.35">
      <c r="A21" s="20" t="s">
        <v>59</v>
      </c>
      <c r="B21" s="20" t="s">
        <v>60</v>
      </c>
      <c r="C21" s="21" t="s">
        <v>61</v>
      </c>
      <c r="D21" s="30"/>
      <c r="E21" s="31">
        <f t="shared" si="0"/>
        <v>0</v>
      </c>
      <c r="F21" s="26"/>
      <c r="G21" s="30"/>
      <c r="H21" s="31">
        <f t="shared" si="1"/>
        <v>0</v>
      </c>
      <c r="I21" s="26"/>
      <c r="J21" s="27">
        <f t="shared" si="2"/>
        <v>0</v>
      </c>
      <c r="K21" t="s">
        <v>89</v>
      </c>
    </row>
    <row r="22" spans="1:11" x14ac:dyDescent="0.35">
      <c r="A22" s="11" t="s">
        <v>62</v>
      </c>
      <c r="B22" s="11" t="s">
        <v>63</v>
      </c>
      <c r="C22" s="14" t="s">
        <v>64</v>
      </c>
      <c r="D22" s="30">
        <v>0.55000000000000004</v>
      </c>
      <c r="E22" s="31">
        <f t="shared" si="0"/>
        <v>0.27500000000000002</v>
      </c>
      <c r="F22" s="26"/>
      <c r="G22" s="30">
        <v>0.67</v>
      </c>
      <c r="H22" s="31">
        <f t="shared" si="1"/>
        <v>0.33500000000000002</v>
      </c>
      <c r="I22" s="26"/>
      <c r="J22" s="27">
        <f t="shared" si="2"/>
        <v>0.6100000000000001</v>
      </c>
    </row>
    <row r="23" spans="1:11" x14ac:dyDescent="0.35">
      <c r="A23" s="11" t="s">
        <v>65</v>
      </c>
      <c r="B23" s="11" t="s">
        <v>66</v>
      </c>
      <c r="C23" s="14" t="s">
        <v>67</v>
      </c>
      <c r="D23" s="30">
        <v>0.74</v>
      </c>
      <c r="E23" s="31">
        <f t="shared" si="0"/>
        <v>0.37</v>
      </c>
      <c r="F23" s="26"/>
      <c r="G23" s="30">
        <v>0.56999999999999995</v>
      </c>
      <c r="H23" s="31">
        <f t="shared" si="1"/>
        <v>0.28499999999999998</v>
      </c>
      <c r="I23" s="26"/>
      <c r="J23" s="27">
        <f t="shared" si="2"/>
        <v>0.65500000000000003</v>
      </c>
    </row>
    <row r="24" spans="1:11" x14ac:dyDescent="0.35">
      <c r="A24" s="11" t="s">
        <v>68</v>
      </c>
      <c r="B24" s="11" t="s">
        <v>69</v>
      </c>
      <c r="C24" s="14" t="s">
        <v>70</v>
      </c>
      <c r="D24" s="30"/>
      <c r="E24" s="31">
        <f t="shared" si="0"/>
        <v>0</v>
      </c>
      <c r="F24" s="26"/>
      <c r="G24" s="30"/>
      <c r="H24" s="31">
        <f t="shared" si="1"/>
        <v>0</v>
      </c>
      <c r="I24" s="26"/>
      <c r="J24" s="27">
        <f t="shared" si="2"/>
        <v>0</v>
      </c>
      <c r="K24" t="s">
        <v>83</v>
      </c>
    </row>
    <row r="25" spans="1:11" x14ac:dyDescent="0.35">
      <c r="A25" s="11" t="s">
        <v>71</v>
      </c>
      <c r="B25" s="11" t="s">
        <v>72</v>
      </c>
      <c r="C25" s="14" t="s">
        <v>73</v>
      </c>
      <c r="D25" s="30">
        <v>0.54</v>
      </c>
      <c r="E25" s="31">
        <f t="shared" si="0"/>
        <v>0.27</v>
      </c>
      <c r="F25" s="26"/>
      <c r="G25" s="30">
        <v>0.48</v>
      </c>
      <c r="H25" s="31">
        <f t="shared" si="1"/>
        <v>0.24</v>
      </c>
      <c r="I25" s="26"/>
      <c r="J25" s="27">
        <f t="shared" si="2"/>
        <v>0.51</v>
      </c>
    </row>
    <row r="26" spans="1:11" x14ac:dyDescent="0.35">
      <c r="A26" s="11" t="s">
        <v>74</v>
      </c>
      <c r="B26" s="11" t="s">
        <v>75</v>
      </c>
      <c r="C26" s="14" t="s">
        <v>76</v>
      </c>
      <c r="D26" s="30">
        <v>0.51</v>
      </c>
      <c r="E26" s="31">
        <f t="shared" si="0"/>
        <v>0.255</v>
      </c>
      <c r="F26" s="26"/>
      <c r="G26" s="30">
        <v>0.71</v>
      </c>
      <c r="H26" s="31">
        <f t="shared" si="1"/>
        <v>0.35499999999999998</v>
      </c>
      <c r="I26" s="26"/>
      <c r="J26" s="27">
        <f t="shared" si="2"/>
        <v>0.61</v>
      </c>
    </row>
    <row r="27" spans="1:11" x14ac:dyDescent="0.35">
      <c r="A27" s="11" t="s">
        <v>77</v>
      </c>
      <c r="B27" s="11" t="s">
        <v>78</v>
      </c>
      <c r="C27" s="14" t="s">
        <v>79</v>
      </c>
      <c r="D27" s="30">
        <v>0.53</v>
      </c>
      <c r="E27" s="31">
        <f t="shared" si="0"/>
        <v>0.26500000000000001</v>
      </c>
      <c r="F27" s="26"/>
      <c r="G27" s="30">
        <v>0.53</v>
      </c>
      <c r="H27" s="31">
        <f t="shared" si="1"/>
        <v>0.26500000000000001</v>
      </c>
      <c r="I27" s="26"/>
      <c r="J27" s="27">
        <f t="shared" si="2"/>
        <v>0.53</v>
      </c>
    </row>
    <row r="28" spans="1:11" ht="15" thickBot="1" x14ac:dyDescent="0.4">
      <c r="A28" s="11" t="s">
        <v>80</v>
      </c>
      <c r="B28" s="11" t="s">
        <v>81</v>
      </c>
      <c r="C28" s="14" t="s">
        <v>82</v>
      </c>
      <c r="D28" s="32">
        <v>0.78800000000000003</v>
      </c>
      <c r="E28" s="33">
        <f t="shared" si="0"/>
        <v>0.39400000000000002</v>
      </c>
      <c r="F28" s="26"/>
      <c r="G28" s="32">
        <v>0.83</v>
      </c>
      <c r="H28" s="33">
        <f t="shared" si="1"/>
        <v>0.41499999999999998</v>
      </c>
      <c r="I28" s="26"/>
      <c r="J28" s="27">
        <f t="shared" si="2"/>
        <v>0.80899999999999994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0.9</v>
      </c>
      <c r="J31" s="1">
        <f>MAX(J6:J28)</f>
        <v>0.80899999999999994</v>
      </c>
    </row>
    <row r="32" spans="1:11" x14ac:dyDescent="0.35">
      <c r="C32" t="s">
        <v>10</v>
      </c>
      <c r="D32" s="1">
        <f>MIN(D6:D28)</f>
        <v>0.35</v>
      </c>
      <c r="G32" s="1">
        <f>MIN(G6:G28)</f>
        <v>0.42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0.61799999999999999</v>
      </c>
      <c r="J33" s="1">
        <f>AVERAGE(J6:J28)</f>
        <v>0.52002173913043459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0.1279296681774795</v>
      </c>
      <c r="J34" s="2">
        <f>_xlfn.STDEV.P(J6:J28)</f>
        <v>0.22469188943881421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6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63" zoomScaleNormal="63" workbookViewId="0">
      <selection activeCell="A3" sqref="A3:K26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3" spans="1:10" ht="15" thickBot="1" x14ac:dyDescent="0.4">
      <c r="A3" t="s">
        <v>87</v>
      </c>
      <c r="B3" t="s">
        <v>88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hidden="1" x14ac:dyDescent="0.35">
      <c r="A6" s="10" t="s">
        <v>15</v>
      </c>
      <c r="B6" s="10" t="s">
        <v>16</v>
      </c>
      <c r="C6" s="13" t="s">
        <v>8</v>
      </c>
      <c r="D6" s="5">
        <v>0.56999999999999995</v>
      </c>
      <c r="E6" s="6">
        <f>D6*$E$4</f>
        <v>0.28499999999999998</v>
      </c>
      <c r="G6" s="5"/>
      <c r="H6" s="6">
        <f>G6*$H$4</f>
        <v>0</v>
      </c>
      <c r="J6" s="1">
        <f>E6+H6</f>
        <v>0.28499999999999998</v>
      </c>
    </row>
    <row r="7" spans="1:10" x14ac:dyDescent="0.35">
      <c r="A7" s="11" t="s">
        <v>17</v>
      </c>
      <c r="B7" s="11" t="s">
        <v>18</v>
      </c>
      <c r="C7" s="14" t="s">
        <v>19</v>
      </c>
      <c r="D7" s="5">
        <v>0.67</v>
      </c>
      <c r="E7" s="6">
        <f t="shared" ref="E7:E28" si="0">D7*$E$4</f>
        <v>0.33500000000000002</v>
      </c>
      <c r="G7" s="5">
        <v>0.71</v>
      </c>
      <c r="H7" s="6">
        <f t="shared" ref="H7:H28" si="1">G7*$H$4</f>
        <v>0.35499999999999998</v>
      </c>
      <c r="J7" s="1">
        <f t="shared" ref="J7:J28" si="2">E7+H7</f>
        <v>0.69</v>
      </c>
    </row>
    <row r="8" spans="1:10" hidden="1" x14ac:dyDescent="0.35">
      <c r="A8" s="11" t="s">
        <v>20</v>
      </c>
      <c r="B8" s="11" t="s">
        <v>21</v>
      </c>
      <c r="C8" s="14" t="s">
        <v>22</v>
      </c>
      <c r="D8" s="5">
        <v>0.43</v>
      </c>
      <c r="E8" s="6">
        <f t="shared" si="0"/>
        <v>0.215</v>
      </c>
      <c r="G8" s="5"/>
      <c r="H8" s="6">
        <f t="shared" si="1"/>
        <v>0</v>
      </c>
      <c r="J8" s="1">
        <f t="shared" si="2"/>
        <v>0.215</v>
      </c>
    </row>
    <row r="9" spans="1:10" hidden="1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/>
      <c r="H9" s="6">
        <f t="shared" si="1"/>
        <v>0</v>
      </c>
      <c r="J9" s="1">
        <f t="shared" si="2"/>
        <v>0.23</v>
      </c>
    </row>
    <row r="10" spans="1:10" hidden="1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hidden="1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hidden="1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/>
      <c r="H12" s="6">
        <f t="shared" si="1"/>
        <v>0</v>
      </c>
      <c r="J12" s="1">
        <f t="shared" si="2"/>
        <v>0.34</v>
      </c>
    </row>
    <row r="13" spans="1:10" hidden="1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hidden="1" x14ac:dyDescent="0.35">
      <c r="A14" s="11" t="s">
        <v>38</v>
      </c>
      <c r="B14" s="11" t="s">
        <v>39</v>
      </c>
      <c r="C14" s="14" t="s">
        <v>40</v>
      </c>
      <c r="D14" s="5">
        <v>0.46</v>
      </c>
      <c r="E14" s="6">
        <f t="shared" si="0"/>
        <v>0.23</v>
      </c>
      <c r="G14" s="5"/>
      <c r="H14" s="6">
        <f t="shared" si="1"/>
        <v>0</v>
      </c>
      <c r="J14" s="1">
        <f t="shared" si="2"/>
        <v>0.23</v>
      </c>
    </row>
    <row r="15" spans="1:10" x14ac:dyDescent="0.35">
      <c r="A15" s="11" t="s">
        <v>41</v>
      </c>
      <c r="B15" s="11" t="s">
        <v>42</v>
      </c>
      <c r="C15" s="14" t="s">
        <v>43</v>
      </c>
      <c r="D15" s="5">
        <v>0.63300000000000001</v>
      </c>
      <c r="E15" s="6">
        <f t="shared" si="0"/>
        <v>0.3165</v>
      </c>
      <c r="G15" s="5">
        <v>0.42</v>
      </c>
      <c r="H15" s="6">
        <f t="shared" si="1"/>
        <v>0.21</v>
      </c>
      <c r="J15" s="1">
        <f t="shared" si="2"/>
        <v>0.52649999999999997</v>
      </c>
    </row>
    <row r="16" spans="1:10" hidden="1" x14ac:dyDescent="0.35">
      <c r="A16" s="11" t="s">
        <v>44</v>
      </c>
      <c r="B16" s="11" t="s">
        <v>45</v>
      </c>
      <c r="C16" s="14" t="s">
        <v>46</v>
      </c>
      <c r="D16" s="5">
        <v>0.41</v>
      </c>
      <c r="E16" s="6">
        <f t="shared" si="0"/>
        <v>0.20499999999999999</v>
      </c>
      <c r="G16" s="5"/>
      <c r="H16" s="6">
        <f t="shared" si="1"/>
        <v>0</v>
      </c>
      <c r="J16" s="1">
        <f t="shared" si="2"/>
        <v>0.20499999999999999</v>
      </c>
    </row>
    <row r="17" spans="1:11" hidden="1" x14ac:dyDescent="0.35">
      <c r="A17" s="11" t="s">
        <v>47</v>
      </c>
      <c r="B17" s="11" t="s">
        <v>48</v>
      </c>
      <c r="C17" s="14" t="s">
        <v>49</v>
      </c>
      <c r="D17" s="5">
        <v>0.7</v>
      </c>
      <c r="E17" s="6">
        <f t="shared" si="0"/>
        <v>0.35</v>
      </c>
      <c r="G17" s="5"/>
      <c r="H17" s="6">
        <f t="shared" si="1"/>
        <v>0</v>
      </c>
      <c r="J17" s="1">
        <f t="shared" si="2"/>
        <v>0.35</v>
      </c>
    </row>
    <row r="18" spans="1:11" hidden="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hidden="1" x14ac:dyDescent="0.35">
      <c r="A19" s="11" t="s">
        <v>53</v>
      </c>
      <c r="B19" s="11" t="s">
        <v>54</v>
      </c>
      <c r="C19" s="14" t="s">
        <v>55</v>
      </c>
      <c r="D19" s="5">
        <v>0.35</v>
      </c>
      <c r="E19" s="6">
        <f t="shared" si="0"/>
        <v>0.17499999999999999</v>
      </c>
      <c r="G19" s="5"/>
      <c r="H19" s="6">
        <f t="shared" si="1"/>
        <v>0</v>
      </c>
      <c r="J19" s="1">
        <f t="shared" si="2"/>
        <v>0.17499999999999999</v>
      </c>
    </row>
    <row r="20" spans="1:11" hidden="1" x14ac:dyDescent="0.35">
      <c r="A20" s="11" t="s">
        <v>56</v>
      </c>
      <c r="B20" s="11" t="s">
        <v>57</v>
      </c>
      <c r="C20" s="14" t="s">
        <v>58</v>
      </c>
      <c r="D20" s="5">
        <v>0.65</v>
      </c>
      <c r="E20" s="6">
        <f t="shared" si="0"/>
        <v>0.32500000000000001</v>
      </c>
      <c r="G20" s="5"/>
      <c r="H20" s="6">
        <f t="shared" si="1"/>
        <v>0</v>
      </c>
      <c r="J20" s="1">
        <f t="shared" si="2"/>
        <v>0.32500000000000001</v>
      </c>
    </row>
    <row r="21" spans="1:11" hidden="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si="0"/>
        <v>0</v>
      </c>
      <c r="F21" s="24"/>
      <c r="G21" s="22"/>
      <c r="H21" s="23">
        <f t="shared" si="1"/>
        <v>0</v>
      </c>
      <c r="I21" s="24"/>
      <c r="J21" s="25">
        <f t="shared" si="2"/>
        <v>0</v>
      </c>
      <c r="K21" t="s">
        <v>84</v>
      </c>
    </row>
    <row r="22" spans="1:11" hidden="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0"/>
        <v>0.27500000000000002</v>
      </c>
      <c r="G22" s="5"/>
      <c r="H22" s="6">
        <f t="shared" si="1"/>
        <v>0</v>
      </c>
      <c r="J22" s="1">
        <f t="shared" si="2"/>
        <v>0.27500000000000002</v>
      </c>
    </row>
    <row r="23" spans="1:11" x14ac:dyDescent="0.35">
      <c r="A23" s="11" t="s">
        <v>65</v>
      </c>
      <c r="B23" s="11" t="s">
        <v>66</v>
      </c>
      <c r="C23" s="14" t="s">
        <v>67</v>
      </c>
      <c r="D23" s="5">
        <v>0.74</v>
      </c>
      <c r="E23" s="6">
        <f t="shared" si="0"/>
        <v>0.37</v>
      </c>
      <c r="G23" s="5">
        <v>0.56999999999999995</v>
      </c>
      <c r="H23" s="6">
        <f t="shared" si="1"/>
        <v>0.28499999999999998</v>
      </c>
      <c r="J23" s="1">
        <f t="shared" si="2"/>
        <v>0.65500000000000003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0"/>
        <v>0</v>
      </c>
      <c r="F24" s="18"/>
      <c r="G24" s="16"/>
      <c r="H24" s="17">
        <f t="shared" si="1"/>
        <v>0</v>
      </c>
      <c r="I24" s="18"/>
      <c r="J24" s="19">
        <f t="shared" si="2"/>
        <v>0</v>
      </c>
      <c r="K24" t="s">
        <v>83</v>
      </c>
    </row>
    <row r="25" spans="1:11" x14ac:dyDescent="0.35">
      <c r="A25" s="11" t="s">
        <v>71</v>
      </c>
      <c r="B25" s="11" t="s">
        <v>72</v>
      </c>
      <c r="C25" s="14" t="s">
        <v>73</v>
      </c>
      <c r="D25" s="22">
        <v>0.54</v>
      </c>
      <c r="E25" s="23">
        <f t="shared" si="0"/>
        <v>0.27</v>
      </c>
      <c r="F25" s="24"/>
      <c r="G25" s="22">
        <v>0.48</v>
      </c>
      <c r="H25" s="23">
        <f t="shared" si="1"/>
        <v>0.24</v>
      </c>
      <c r="I25" s="24"/>
      <c r="J25" s="25">
        <f t="shared" si="2"/>
        <v>0.51</v>
      </c>
      <c r="K25" t="s">
        <v>85</v>
      </c>
    </row>
    <row r="26" spans="1:11" x14ac:dyDescent="0.35">
      <c r="A26" s="11" t="s">
        <v>74</v>
      </c>
      <c r="B26" s="11" t="s">
        <v>75</v>
      </c>
      <c r="C26" s="14" t="s">
        <v>76</v>
      </c>
      <c r="D26" s="5">
        <v>0.51</v>
      </c>
      <c r="E26" s="6">
        <f t="shared" si="0"/>
        <v>0.255</v>
      </c>
      <c r="G26" s="5">
        <v>0.71</v>
      </c>
      <c r="H26" s="6">
        <f t="shared" si="1"/>
        <v>0.35499999999999998</v>
      </c>
      <c r="J26" s="1">
        <f t="shared" si="2"/>
        <v>0.61</v>
      </c>
    </row>
    <row r="27" spans="1:11" hidden="1" x14ac:dyDescent="0.35">
      <c r="A27" s="11" t="s">
        <v>77</v>
      </c>
      <c r="B27" s="11" t="s">
        <v>78</v>
      </c>
      <c r="C27" s="14" t="s">
        <v>79</v>
      </c>
      <c r="D27" s="5">
        <v>0.53</v>
      </c>
      <c r="E27" s="6">
        <f t="shared" si="0"/>
        <v>0.26500000000000001</v>
      </c>
      <c r="G27" s="5"/>
      <c r="H27" s="6">
        <f t="shared" si="1"/>
        <v>0</v>
      </c>
      <c r="J27" s="1">
        <f t="shared" si="2"/>
        <v>0.26500000000000001</v>
      </c>
    </row>
    <row r="28" spans="1:11" ht="15" hidden="1" thickBot="1" x14ac:dyDescent="0.4">
      <c r="A28" s="11" t="s">
        <v>80</v>
      </c>
      <c r="B28" s="11" t="s">
        <v>81</v>
      </c>
      <c r="C28" s="14" t="s">
        <v>82</v>
      </c>
      <c r="D28" s="7">
        <v>0.78800000000000003</v>
      </c>
      <c r="E28" s="8">
        <f t="shared" si="0"/>
        <v>0.39400000000000002</v>
      </c>
      <c r="G28" s="7"/>
      <c r="H28" s="8">
        <f t="shared" si="1"/>
        <v>0</v>
      </c>
      <c r="J28" s="1">
        <f t="shared" si="2"/>
        <v>0.39400000000000002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0.71</v>
      </c>
      <c r="J31" s="1">
        <f>MAX(J6:J28)</f>
        <v>0.69</v>
      </c>
    </row>
    <row r="32" spans="1:11" x14ac:dyDescent="0.35">
      <c r="C32" t="s">
        <v>10</v>
      </c>
      <c r="D32" s="1">
        <f>MIN(D6:D28)</f>
        <v>0.35</v>
      </c>
      <c r="G32" s="1">
        <f>MIN(G6:G28)</f>
        <v>0.42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0.57799999999999996</v>
      </c>
      <c r="J33" s="1">
        <f>AVERAGE(J6:J28)</f>
        <v>0.31415217391304351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0.11788129622633106</v>
      </c>
      <c r="J34" s="2">
        <f>_xlfn.STDEV.P(J6:J28)</f>
        <v>0.18643762418746221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5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70" zoomScaleNormal="70" workbookViewId="0">
      <selection activeCell="A4" sqref="A4:K28"/>
    </sheetView>
  </sheetViews>
  <sheetFormatPr defaultRowHeight="14.5" x14ac:dyDescent="0.35"/>
  <cols>
    <col min="1" max="1" width="22.36328125" style="26" customWidth="1"/>
    <col min="2" max="2" width="26.26953125" style="26" bestFit="1" customWidth="1"/>
    <col min="3" max="3" width="29" style="26" customWidth="1"/>
    <col min="4" max="4" width="9.90625" style="27" bestFit="1" customWidth="1"/>
    <col min="5" max="5" width="8.7265625" style="27"/>
    <col min="6" max="6" width="3.6328125" style="26" customWidth="1"/>
    <col min="7" max="8" width="8.7265625" style="27"/>
    <col min="9" max="9" width="3.08984375" style="26" customWidth="1"/>
    <col min="10" max="10" width="8.7265625" style="27"/>
    <col min="11" max="11" width="48.36328125" style="26" customWidth="1"/>
    <col min="12" max="16384" width="8.7265625" style="26"/>
  </cols>
  <sheetData>
    <row r="3" spans="1:10" ht="15" thickBot="1" x14ac:dyDescent="0.4">
      <c r="A3" s="26" t="s">
        <v>87</v>
      </c>
      <c r="B3" s="26" t="s">
        <v>88</v>
      </c>
    </row>
    <row r="4" spans="1:10" x14ac:dyDescent="0.35">
      <c r="D4" s="28" t="s">
        <v>0</v>
      </c>
      <c r="E4" s="29">
        <v>0.5</v>
      </c>
      <c r="F4" s="27"/>
      <c r="G4" s="28" t="s">
        <v>1</v>
      </c>
      <c r="H4" s="29">
        <v>0.5</v>
      </c>
      <c r="I4" s="27"/>
    </row>
    <row r="5" spans="1:10" x14ac:dyDescent="0.35">
      <c r="A5" s="26" t="s">
        <v>2</v>
      </c>
      <c r="B5" s="26" t="s">
        <v>3</v>
      </c>
      <c r="C5" s="26" t="s">
        <v>4</v>
      </c>
      <c r="D5" s="30" t="s">
        <v>5</v>
      </c>
      <c r="E5" s="31" t="s">
        <v>6</v>
      </c>
      <c r="G5" s="30" t="s">
        <v>5</v>
      </c>
      <c r="H5" s="31" t="s">
        <v>6</v>
      </c>
      <c r="J5" s="27" t="s">
        <v>7</v>
      </c>
    </row>
    <row r="6" spans="1:10" hidden="1" x14ac:dyDescent="0.35">
      <c r="A6" s="10" t="s">
        <v>15</v>
      </c>
      <c r="B6" s="10" t="s">
        <v>16</v>
      </c>
      <c r="C6" s="13" t="s">
        <v>8</v>
      </c>
      <c r="D6" s="30">
        <v>0.56999999999999995</v>
      </c>
      <c r="E6" s="31">
        <f>D6*$E$4</f>
        <v>0.28499999999999998</v>
      </c>
      <c r="G6" s="30"/>
      <c r="H6" s="31">
        <f>G6*$H$4</f>
        <v>0</v>
      </c>
      <c r="J6" s="27">
        <f>E6+H6</f>
        <v>0.28499999999999998</v>
      </c>
    </row>
    <row r="7" spans="1:10" hidden="1" x14ac:dyDescent="0.35">
      <c r="A7" s="11" t="s">
        <v>17</v>
      </c>
      <c r="B7" s="11" t="s">
        <v>18</v>
      </c>
      <c r="C7" s="14" t="s">
        <v>19</v>
      </c>
      <c r="D7" s="30">
        <v>0.67</v>
      </c>
      <c r="E7" s="31">
        <f t="shared" ref="E7:E28" si="0">D7*$E$4</f>
        <v>0.33500000000000002</v>
      </c>
      <c r="G7" s="30"/>
      <c r="H7" s="31">
        <f t="shared" ref="H7:H28" si="1">G7*$H$4</f>
        <v>0</v>
      </c>
      <c r="J7" s="27">
        <f t="shared" ref="J7:J28" si="2">E7+H7</f>
        <v>0.33500000000000002</v>
      </c>
    </row>
    <row r="8" spans="1:10" x14ac:dyDescent="0.35">
      <c r="A8" s="11" t="s">
        <v>20</v>
      </c>
      <c r="B8" s="11" t="s">
        <v>21</v>
      </c>
      <c r="C8" s="14" t="s">
        <v>22</v>
      </c>
      <c r="D8" s="30">
        <v>0.43</v>
      </c>
      <c r="E8" s="31">
        <f t="shared" si="0"/>
        <v>0.215</v>
      </c>
      <c r="G8" s="30">
        <v>0.53</v>
      </c>
      <c r="H8" s="31">
        <f t="shared" si="1"/>
        <v>0.26500000000000001</v>
      </c>
      <c r="J8" s="27">
        <f t="shared" si="2"/>
        <v>0.48</v>
      </c>
    </row>
    <row r="9" spans="1:10" hidden="1" x14ac:dyDescent="0.35">
      <c r="A9" s="11" t="s">
        <v>23</v>
      </c>
      <c r="B9" s="11" t="s">
        <v>24</v>
      </c>
      <c r="C9" s="14" t="s">
        <v>25</v>
      </c>
      <c r="D9" s="30">
        <v>0.46</v>
      </c>
      <c r="E9" s="31">
        <f t="shared" si="0"/>
        <v>0.23</v>
      </c>
      <c r="G9" s="30"/>
      <c r="H9" s="31">
        <f t="shared" si="1"/>
        <v>0</v>
      </c>
      <c r="J9" s="27">
        <f t="shared" si="2"/>
        <v>0.23</v>
      </c>
    </row>
    <row r="10" spans="1:10" x14ac:dyDescent="0.35">
      <c r="A10" s="11" t="s">
        <v>26</v>
      </c>
      <c r="B10" s="11" t="s">
        <v>27</v>
      </c>
      <c r="C10" s="14" t="s">
        <v>28</v>
      </c>
      <c r="D10" s="30">
        <v>0.68</v>
      </c>
      <c r="E10" s="31">
        <f t="shared" si="0"/>
        <v>0.34</v>
      </c>
      <c r="G10" s="30">
        <v>0.74</v>
      </c>
      <c r="H10" s="31">
        <f t="shared" si="1"/>
        <v>0.37</v>
      </c>
      <c r="J10" s="27">
        <f t="shared" si="2"/>
        <v>0.71</v>
      </c>
    </row>
    <row r="11" spans="1:10" x14ac:dyDescent="0.35">
      <c r="A11" s="11" t="s">
        <v>29</v>
      </c>
      <c r="B11" s="11" t="s">
        <v>30</v>
      </c>
      <c r="C11" s="14" t="s">
        <v>31</v>
      </c>
      <c r="D11" s="30">
        <v>0.71</v>
      </c>
      <c r="E11" s="31">
        <f t="shared" si="0"/>
        <v>0.35499999999999998</v>
      </c>
      <c r="G11" s="30">
        <v>0.55000000000000004</v>
      </c>
      <c r="H11" s="31">
        <f t="shared" si="1"/>
        <v>0.27500000000000002</v>
      </c>
      <c r="J11" s="27">
        <f t="shared" si="2"/>
        <v>0.63</v>
      </c>
    </row>
    <row r="12" spans="1:10" hidden="1" x14ac:dyDescent="0.35">
      <c r="A12" s="11" t="s">
        <v>32</v>
      </c>
      <c r="B12" s="11" t="s">
        <v>33</v>
      </c>
      <c r="C12" s="14" t="s">
        <v>34</v>
      </c>
      <c r="D12" s="30">
        <v>0.68</v>
      </c>
      <c r="E12" s="31">
        <f t="shared" si="0"/>
        <v>0.34</v>
      </c>
      <c r="G12" s="30"/>
      <c r="H12" s="31">
        <f t="shared" si="1"/>
        <v>0</v>
      </c>
      <c r="J12" s="27">
        <f t="shared" si="2"/>
        <v>0.34</v>
      </c>
    </row>
    <row r="13" spans="1:10" x14ac:dyDescent="0.35">
      <c r="A13" s="11" t="s">
        <v>35</v>
      </c>
      <c r="B13" s="11" t="s">
        <v>36</v>
      </c>
      <c r="C13" s="14" t="s">
        <v>37</v>
      </c>
      <c r="D13" s="30">
        <v>0.5</v>
      </c>
      <c r="E13" s="31">
        <f t="shared" si="0"/>
        <v>0.25</v>
      </c>
      <c r="G13" s="30">
        <v>0.59</v>
      </c>
      <c r="H13" s="31">
        <f t="shared" si="1"/>
        <v>0.29499999999999998</v>
      </c>
      <c r="J13" s="27">
        <f t="shared" si="2"/>
        <v>0.54499999999999993</v>
      </c>
    </row>
    <row r="14" spans="1:10" hidden="1" x14ac:dyDescent="0.35">
      <c r="A14" s="11" t="s">
        <v>38</v>
      </c>
      <c r="B14" s="11" t="s">
        <v>39</v>
      </c>
      <c r="C14" s="14" t="s">
        <v>40</v>
      </c>
      <c r="D14" s="30">
        <v>0.46</v>
      </c>
      <c r="E14" s="31">
        <f t="shared" si="0"/>
        <v>0.23</v>
      </c>
      <c r="G14" s="30"/>
      <c r="H14" s="31">
        <f t="shared" si="1"/>
        <v>0</v>
      </c>
      <c r="J14" s="27">
        <f t="shared" si="2"/>
        <v>0.23</v>
      </c>
    </row>
    <row r="15" spans="1:10" hidden="1" x14ac:dyDescent="0.35">
      <c r="A15" s="11" t="s">
        <v>41</v>
      </c>
      <c r="B15" s="11" t="s">
        <v>42</v>
      </c>
      <c r="C15" s="14" t="s">
        <v>43</v>
      </c>
      <c r="D15" s="30">
        <v>0.63300000000000001</v>
      </c>
      <c r="E15" s="31">
        <f t="shared" si="0"/>
        <v>0.3165</v>
      </c>
      <c r="G15" s="30"/>
      <c r="H15" s="31">
        <f t="shared" si="1"/>
        <v>0</v>
      </c>
      <c r="J15" s="27">
        <f t="shared" si="2"/>
        <v>0.3165</v>
      </c>
    </row>
    <row r="16" spans="1:10" hidden="1" x14ac:dyDescent="0.35">
      <c r="A16" s="11" t="s">
        <v>44</v>
      </c>
      <c r="B16" s="11" t="s">
        <v>45</v>
      </c>
      <c r="C16" s="14" t="s">
        <v>46</v>
      </c>
      <c r="D16" s="30">
        <v>0.41</v>
      </c>
      <c r="E16" s="31">
        <f t="shared" si="0"/>
        <v>0.20499999999999999</v>
      </c>
      <c r="G16" s="30"/>
      <c r="H16" s="31">
        <f t="shared" si="1"/>
        <v>0</v>
      </c>
      <c r="J16" s="27">
        <f t="shared" si="2"/>
        <v>0.20499999999999999</v>
      </c>
    </row>
    <row r="17" spans="1:11" x14ac:dyDescent="0.35">
      <c r="A17" s="11" t="s">
        <v>47</v>
      </c>
      <c r="B17" s="11" t="s">
        <v>48</v>
      </c>
      <c r="C17" s="14" t="s">
        <v>49</v>
      </c>
      <c r="D17" s="30">
        <v>0.7</v>
      </c>
      <c r="E17" s="31">
        <f t="shared" si="0"/>
        <v>0.35</v>
      </c>
      <c r="G17" s="30">
        <v>0.8</v>
      </c>
      <c r="H17" s="31">
        <f t="shared" si="1"/>
        <v>0.4</v>
      </c>
      <c r="J17" s="27">
        <f t="shared" si="2"/>
        <v>0.75</v>
      </c>
    </row>
    <row r="18" spans="1:11" x14ac:dyDescent="0.35">
      <c r="A18" s="11" t="s">
        <v>50</v>
      </c>
      <c r="B18" s="11" t="s">
        <v>51</v>
      </c>
      <c r="C18" s="14" t="s">
        <v>52</v>
      </c>
      <c r="D18" s="30"/>
      <c r="E18" s="31">
        <f t="shared" si="0"/>
        <v>0</v>
      </c>
      <c r="G18" s="30"/>
      <c r="H18" s="31">
        <f t="shared" si="1"/>
        <v>0</v>
      </c>
      <c r="J18" s="27">
        <f t="shared" si="2"/>
        <v>0</v>
      </c>
      <c r="K18" s="26" t="s">
        <v>83</v>
      </c>
    </row>
    <row r="19" spans="1:11" x14ac:dyDescent="0.35">
      <c r="A19" s="11" t="s">
        <v>53</v>
      </c>
      <c r="B19" s="11" t="s">
        <v>54</v>
      </c>
      <c r="C19" s="14" t="s">
        <v>55</v>
      </c>
      <c r="D19" s="30">
        <v>0.35</v>
      </c>
      <c r="E19" s="31">
        <f t="shared" si="0"/>
        <v>0.17499999999999999</v>
      </c>
      <c r="G19" s="30">
        <v>0.53</v>
      </c>
      <c r="H19" s="31">
        <f t="shared" si="1"/>
        <v>0.26500000000000001</v>
      </c>
      <c r="J19" s="27">
        <f t="shared" si="2"/>
        <v>0.44</v>
      </c>
    </row>
    <row r="20" spans="1:11" hidden="1" x14ac:dyDescent="0.35">
      <c r="A20" s="11" t="s">
        <v>56</v>
      </c>
      <c r="B20" s="11" t="s">
        <v>57</v>
      </c>
      <c r="C20" s="14" t="s">
        <v>58</v>
      </c>
      <c r="D20" s="30">
        <v>0.65</v>
      </c>
      <c r="E20" s="31">
        <f t="shared" si="0"/>
        <v>0.32500000000000001</v>
      </c>
      <c r="G20" s="30"/>
      <c r="H20" s="31">
        <f t="shared" si="1"/>
        <v>0</v>
      </c>
      <c r="J20" s="27">
        <f t="shared" si="2"/>
        <v>0.32500000000000001</v>
      </c>
    </row>
    <row r="21" spans="1:11" x14ac:dyDescent="0.35">
      <c r="A21" s="11" t="s">
        <v>59</v>
      </c>
      <c r="B21" s="11" t="s">
        <v>60</v>
      </c>
      <c r="C21" s="14" t="s">
        <v>61</v>
      </c>
      <c r="D21" s="30"/>
      <c r="E21" s="31">
        <f t="shared" si="0"/>
        <v>0</v>
      </c>
      <c r="G21" s="30"/>
      <c r="H21" s="31">
        <f t="shared" si="1"/>
        <v>0</v>
      </c>
      <c r="J21" s="27">
        <f t="shared" si="2"/>
        <v>0</v>
      </c>
      <c r="K21" s="26" t="s">
        <v>84</v>
      </c>
    </row>
    <row r="22" spans="1:11" hidden="1" x14ac:dyDescent="0.35">
      <c r="A22" s="11" t="s">
        <v>62</v>
      </c>
      <c r="B22" s="11" t="s">
        <v>63</v>
      </c>
      <c r="C22" s="14" t="s">
        <v>64</v>
      </c>
      <c r="D22" s="30">
        <v>0.55000000000000004</v>
      </c>
      <c r="E22" s="31">
        <f t="shared" si="0"/>
        <v>0.27500000000000002</v>
      </c>
      <c r="G22" s="30"/>
      <c r="H22" s="31">
        <f t="shared" si="1"/>
        <v>0</v>
      </c>
      <c r="J22" s="27">
        <f t="shared" si="2"/>
        <v>0.27500000000000002</v>
      </c>
    </row>
    <row r="23" spans="1:11" hidden="1" x14ac:dyDescent="0.35">
      <c r="A23" s="11" t="s">
        <v>65</v>
      </c>
      <c r="B23" s="11" t="s">
        <v>66</v>
      </c>
      <c r="C23" s="14" t="s">
        <v>67</v>
      </c>
      <c r="D23" s="30">
        <v>0.74</v>
      </c>
      <c r="E23" s="31">
        <f t="shared" si="0"/>
        <v>0.37</v>
      </c>
      <c r="G23" s="30"/>
      <c r="H23" s="31">
        <f t="shared" si="1"/>
        <v>0</v>
      </c>
      <c r="J23" s="27">
        <f t="shared" si="2"/>
        <v>0.37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30"/>
      <c r="E24" s="31">
        <f t="shared" si="0"/>
        <v>0</v>
      </c>
      <c r="G24" s="30"/>
      <c r="H24" s="31">
        <f t="shared" si="1"/>
        <v>0</v>
      </c>
      <c r="J24" s="27">
        <f t="shared" si="2"/>
        <v>0</v>
      </c>
      <c r="K24" s="26" t="s">
        <v>83</v>
      </c>
    </row>
    <row r="25" spans="1:11" hidden="1" x14ac:dyDescent="0.35">
      <c r="A25" s="11" t="s">
        <v>71</v>
      </c>
      <c r="B25" s="11" t="s">
        <v>72</v>
      </c>
      <c r="C25" s="14" t="s">
        <v>73</v>
      </c>
      <c r="D25" s="30">
        <v>0.54</v>
      </c>
      <c r="E25" s="31">
        <f t="shared" si="0"/>
        <v>0.27</v>
      </c>
      <c r="G25" s="30"/>
      <c r="H25" s="31">
        <f t="shared" si="1"/>
        <v>0</v>
      </c>
      <c r="J25" s="27">
        <f t="shared" si="2"/>
        <v>0.27</v>
      </c>
      <c r="K25" s="26" t="s">
        <v>85</v>
      </c>
    </row>
    <row r="26" spans="1:11" hidden="1" x14ac:dyDescent="0.35">
      <c r="A26" s="11" t="s">
        <v>74</v>
      </c>
      <c r="B26" s="11" t="s">
        <v>75</v>
      </c>
      <c r="C26" s="14" t="s">
        <v>76</v>
      </c>
      <c r="D26" s="30">
        <v>0.51</v>
      </c>
      <c r="E26" s="31">
        <f t="shared" si="0"/>
        <v>0.255</v>
      </c>
      <c r="G26" s="30"/>
      <c r="H26" s="31">
        <f t="shared" si="1"/>
        <v>0</v>
      </c>
      <c r="J26" s="27">
        <f t="shared" si="2"/>
        <v>0.255</v>
      </c>
    </row>
    <row r="27" spans="1:11" x14ac:dyDescent="0.35">
      <c r="A27" s="11" t="s">
        <v>77</v>
      </c>
      <c r="B27" s="11" t="s">
        <v>78</v>
      </c>
      <c r="C27" s="14" t="s">
        <v>79</v>
      </c>
      <c r="D27" s="30">
        <v>0.53</v>
      </c>
      <c r="E27" s="31">
        <f t="shared" si="0"/>
        <v>0.26500000000000001</v>
      </c>
      <c r="G27" s="30">
        <v>0.53</v>
      </c>
      <c r="H27" s="31">
        <f t="shared" si="1"/>
        <v>0.26500000000000001</v>
      </c>
      <c r="J27" s="27">
        <f t="shared" si="2"/>
        <v>0.53</v>
      </c>
    </row>
    <row r="28" spans="1:11" ht="15" thickBot="1" x14ac:dyDescent="0.4">
      <c r="A28" s="11" t="s">
        <v>80</v>
      </c>
      <c r="B28" s="11" t="s">
        <v>81</v>
      </c>
      <c r="C28" s="14" t="s">
        <v>82</v>
      </c>
      <c r="D28" s="32">
        <v>0.78800000000000003</v>
      </c>
      <c r="E28" s="33">
        <f t="shared" si="0"/>
        <v>0.39400000000000002</v>
      </c>
      <c r="G28" s="32">
        <v>0.83</v>
      </c>
      <c r="H28" s="33">
        <f t="shared" si="1"/>
        <v>0.41499999999999998</v>
      </c>
      <c r="J28" s="27">
        <f t="shared" si="2"/>
        <v>0.80899999999999994</v>
      </c>
    </row>
    <row r="29" spans="1:11" x14ac:dyDescent="0.35">
      <c r="D29" s="34"/>
      <c r="E29" s="34"/>
      <c r="G29" s="34"/>
      <c r="H29" s="34"/>
    </row>
    <row r="30" spans="1:11" x14ac:dyDescent="0.35">
      <c r="D30" s="26"/>
      <c r="E30" s="26"/>
      <c r="G30" s="26"/>
      <c r="H30" s="26"/>
    </row>
    <row r="31" spans="1:11" x14ac:dyDescent="0.35">
      <c r="C31" s="26" t="s">
        <v>9</v>
      </c>
      <c r="D31" s="27">
        <f>MAX(D6:D28)</f>
        <v>0.78800000000000003</v>
      </c>
      <c r="G31" s="27">
        <f>MAX(G6:G28)</f>
        <v>0.83</v>
      </c>
      <c r="J31" s="27">
        <f>MAX(J6:J28)</f>
        <v>0.80899999999999994</v>
      </c>
    </row>
    <row r="32" spans="1:11" x14ac:dyDescent="0.35">
      <c r="C32" s="26" t="s">
        <v>10</v>
      </c>
      <c r="D32" s="27">
        <f>MIN(D6:D28)</f>
        <v>0.35</v>
      </c>
      <c r="G32" s="27">
        <f>MIN(G6:G28)</f>
        <v>0.53</v>
      </c>
      <c r="J32" s="27">
        <f>MIN(J6:J28)</f>
        <v>0</v>
      </c>
    </row>
    <row r="33" spans="3:10" x14ac:dyDescent="0.35">
      <c r="C33" s="26" t="s">
        <v>11</v>
      </c>
      <c r="D33" s="27">
        <f>AVERAGE(D6:D28)</f>
        <v>0.57804999999999995</v>
      </c>
      <c r="G33" s="27">
        <f>AVERAGE(G6:G28)</f>
        <v>0.63750000000000007</v>
      </c>
      <c r="J33" s="27">
        <f>AVERAGE(J6:J28)</f>
        <v>0.36219565217391309</v>
      </c>
    </row>
    <row r="34" spans="3:10" x14ac:dyDescent="0.35">
      <c r="C34" s="26" t="s">
        <v>12</v>
      </c>
      <c r="D34" s="35">
        <f>_xlfn.STDEV.P(D6:D28)</f>
        <v>0.11945646696600409</v>
      </c>
      <c r="G34" s="35">
        <f>_xlfn.STDEV.P(G6:G28)</f>
        <v>0.12173228823939802</v>
      </c>
      <c r="J34" s="35">
        <f>_xlfn.STDEV.P(J6:J28)</f>
        <v>0.22025255953358722</v>
      </c>
    </row>
    <row r="37" spans="3:10" x14ac:dyDescent="0.35">
      <c r="D37" s="26"/>
      <c r="E37" s="26"/>
      <c r="G37" s="26"/>
      <c r="H37" s="26"/>
    </row>
    <row r="38" spans="3:10" x14ac:dyDescent="0.35">
      <c r="D38" s="26"/>
      <c r="E38" s="26"/>
      <c r="G38" s="26"/>
      <c r="H38" s="26"/>
    </row>
    <row r="39" spans="3:10" x14ac:dyDescent="0.35">
      <c r="D39" s="26"/>
      <c r="E39" s="26"/>
      <c r="G39" s="26"/>
      <c r="H39" s="26"/>
    </row>
    <row r="40" spans="3:10" x14ac:dyDescent="0.35">
      <c r="D40" s="26"/>
      <c r="E40" s="26"/>
      <c r="G40" s="26"/>
      <c r="H40" s="26"/>
    </row>
    <row r="41" spans="3:10" x14ac:dyDescent="0.35">
      <c r="D41" s="26"/>
      <c r="E41" s="26"/>
      <c r="G41" s="26"/>
      <c r="H41" s="26"/>
    </row>
    <row r="42" spans="3:10" x14ac:dyDescent="0.35">
      <c r="D42" s="26"/>
      <c r="E42" s="26"/>
      <c r="G42" s="26"/>
      <c r="H42" s="26"/>
    </row>
    <row r="43" spans="3:10" x14ac:dyDescent="0.35">
      <c r="D43" s="26"/>
      <c r="E43" s="26"/>
      <c r="G43" s="26"/>
      <c r="H43" s="26"/>
    </row>
    <row r="44" spans="3:10" x14ac:dyDescent="0.35">
      <c r="D44" s="26"/>
      <c r="E44" s="26"/>
      <c r="G44" s="26"/>
      <c r="H44" s="26"/>
    </row>
  </sheetData>
  <conditionalFormatting sqref="A6:C28">
    <cfRule type="expression" dxfId="4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zoomScale="70" zoomScaleNormal="70" workbookViewId="0">
      <selection activeCell="A3" sqref="A3:J12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1" spans="1:10" x14ac:dyDescent="0.35">
      <c r="A1" t="s">
        <v>86</v>
      </c>
    </row>
    <row r="3" spans="1:10" x14ac:dyDescent="0.35">
      <c r="A3" t="s">
        <v>87</v>
      </c>
      <c r="B3" t="s">
        <v>88</v>
      </c>
    </row>
    <row r="4" spans="1:10" hidden="1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hidden="1" x14ac:dyDescent="0.35">
      <c r="A6" s="10" t="s">
        <v>15</v>
      </c>
      <c r="B6" s="10" t="s">
        <v>16</v>
      </c>
      <c r="C6" s="13" t="s">
        <v>8</v>
      </c>
      <c r="D6" s="5">
        <v>0.56999999999999995</v>
      </c>
      <c r="E6" s="6">
        <f>D6*$E$4</f>
        <v>0.28499999999999998</v>
      </c>
      <c r="G6" s="5"/>
      <c r="H6" s="6">
        <f>G6*$H$4</f>
        <v>0</v>
      </c>
      <c r="J6" s="1">
        <f>E6+H6</f>
        <v>0.28499999999999998</v>
      </c>
    </row>
    <row r="7" spans="1:10" hidden="1" x14ac:dyDescent="0.35">
      <c r="A7" s="11" t="s">
        <v>17</v>
      </c>
      <c r="B7" s="11" t="s">
        <v>18</v>
      </c>
      <c r="C7" s="14" t="s">
        <v>19</v>
      </c>
      <c r="D7" s="5">
        <v>0.67</v>
      </c>
      <c r="E7" s="6">
        <f t="shared" ref="E7:E28" si="0">D7*$E$4</f>
        <v>0.33500000000000002</v>
      </c>
      <c r="G7" s="5"/>
      <c r="H7" s="6">
        <f t="shared" ref="H7:H28" si="1">G7*$H$4</f>
        <v>0</v>
      </c>
      <c r="J7" s="1">
        <f t="shared" ref="J7:J28" si="2">E7+H7</f>
        <v>0.33500000000000002</v>
      </c>
    </row>
    <row r="8" spans="1:10" hidden="1" x14ac:dyDescent="0.35">
      <c r="A8" s="11" t="s">
        <v>20</v>
      </c>
      <c r="B8" s="11" t="s">
        <v>21</v>
      </c>
      <c r="C8" s="14" t="s">
        <v>22</v>
      </c>
      <c r="D8" s="5">
        <v>0.43</v>
      </c>
      <c r="E8" s="6">
        <f t="shared" si="0"/>
        <v>0.215</v>
      </c>
      <c r="G8" s="5"/>
      <c r="H8" s="6">
        <f t="shared" si="1"/>
        <v>0</v>
      </c>
      <c r="J8" s="1">
        <f t="shared" si="2"/>
        <v>0.215</v>
      </c>
    </row>
    <row r="9" spans="1:10" hidden="1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/>
      <c r="H9" s="6">
        <f t="shared" si="1"/>
        <v>0</v>
      </c>
      <c r="J9" s="1">
        <f t="shared" si="2"/>
        <v>0.23</v>
      </c>
    </row>
    <row r="10" spans="1:10" hidden="1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hidden="1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>
        <v>0.6</v>
      </c>
      <c r="H12" s="6">
        <f t="shared" si="1"/>
        <v>0.3</v>
      </c>
      <c r="J12" s="1">
        <f t="shared" si="2"/>
        <v>0.64</v>
      </c>
    </row>
    <row r="13" spans="1:10" hidden="1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hidden="1" x14ac:dyDescent="0.35">
      <c r="A14" s="11" t="s">
        <v>38</v>
      </c>
      <c r="B14" s="11" t="s">
        <v>39</v>
      </c>
      <c r="C14" s="14" t="s">
        <v>40</v>
      </c>
      <c r="D14" s="5">
        <v>0.46</v>
      </c>
      <c r="E14" s="6">
        <f t="shared" si="0"/>
        <v>0.23</v>
      </c>
      <c r="G14" s="5"/>
      <c r="H14" s="6">
        <f t="shared" si="1"/>
        <v>0</v>
      </c>
      <c r="J14" s="1">
        <f t="shared" si="2"/>
        <v>0.23</v>
      </c>
    </row>
    <row r="15" spans="1:10" hidden="1" x14ac:dyDescent="0.35">
      <c r="A15" s="11" t="s">
        <v>41</v>
      </c>
      <c r="B15" s="11" t="s">
        <v>42</v>
      </c>
      <c r="C15" s="14" t="s">
        <v>43</v>
      </c>
      <c r="D15" s="5">
        <v>0.63300000000000001</v>
      </c>
      <c r="E15" s="6">
        <f t="shared" si="0"/>
        <v>0.3165</v>
      </c>
      <c r="G15" s="5"/>
      <c r="H15" s="6">
        <f t="shared" si="1"/>
        <v>0</v>
      </c>
      <c r="J15" s="1">
        <f t="shared" si="2"/>
        <v>0.3165</v>
      </c>
    </row>
    <row r="16" spans="1:10" hidden="1" x14ac:dyDescent="0.35">
      <c r="A16" s="11" t="s">
        <v>44</v>
      </c>
      <c r="B16" s="11" t="s">
        <v>45</v>
      </c>
      <c r="C16" s="14" t="s">
        <v>46</v>
      </c>
      <c r="D16" s="5">
        <v>0.41</v>
      </c>
      <c r="E16" s="6">
        <f t="shared" si="0"/>
        <v>0.20499999999999999</v>
      </c>
      <c r="G16" s="5"/>
      <c r="H16" s="6">
        <f t="shared" si="1"/>
        <v>0</v>
      </c>
      <c r="J16" s="1">
        <f t="shared" si="2"/>
        <v>0.20499999999999999</v>
      </c>
    </row>
    <row r="17" spans="1:11" hidden="1" x14ac:dyDescent="0.35">
      <c r="A17" s="11" t="s">
        <v>47</v>
      </c>
      <c r="B17" s="11" t="s">
        <v>48</v>
      </c>
      <c r="C17" s="14" t="s">
        <v>49</v>
      </c>
      <c r="D17" s="5">
        <v>0.7</v>
      </c>
      <c r="E17" s="6">
        <f t="shared" si="0"/>
        <v>0.35</v>
      </c>
      <c r="G17" s="5"/>
      <c r="H17" s="6">
        <f t="shared" si="1"/>
        <v>0</v>
      </c>
      <c r="J17" s="1">
        <f t="shared" si="2"/>
        <v>0.35</v>
      </c>
    </row>
    <row r="18" spans="1:11" hidden="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hidden="1" x14ac:dyDescent="0.35">
      <c r="A19" s="11" t="s">
        <v>53</v>
      </c>
      <c r="B19" s="11" t="s">
        <v>54</v>
      </c>
      <c r="C19" s="14" t="s">
        <v>55</v>
      </c>
      <c r="D19" s="5">
        <v>0.35</v>
      </c>
      <c r="E19" s="6">
        <f t="shared" si="0"/>
        <v>0.17499999999999999</v>
      </c>
      <c r="G19" s="5"/>
      <c r="H19" s="6">
        <f t="shared" si="1"/>
        <v>0</v>
      </c>
      <c r="J19" s="1">
        <f t="shared" si="2"/>
        <v>0.17499999999999999</v>
      </c>
    </row>
    <row r="20" spans="1:11" hidden="1" x14ac:dyDescent="0.35">
      <c r="A20" s="11" t="s">
        <v>56</v>
      </c>
      <c r="B20" s="11" t="s">
        <v>57</v>
      </c>
      <c r="C20" s="14" t="s">
        <v>58</v>
      </c>
      <c r="D20" s="5">
        <v>0.65</v>
      </c>
      <c r="E20" s="6">
        <f t="shared" si="0"/>
        <v>0.32500000000000001</v>
      </c>
      <c r="G20" s="5"/>
      <c r="H20" s="6">
        <f t="shared" si="1"/>
        <v>0</v>
      </c>
      <c r="J20" s="1">
        <f t="shared" si="2"/>
        <v>0.32500000000000001</v>
      </c>
    </row>
    <row r="21" spans="1:11" hidden="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si="0"/>
        <v>0</v>
      </c>
      <c r="F21" s="24"/>
      <c r="G21" s="22"/>
      <c r="H21" s="23">
        <f t="shared" si="1"/>
        <v>0</v>
      </c>
      <c r="I21" s="24"/>
      <c r="J21" s="25">
        <f t="shared" si="2"/>
        <v>0</v>
      </c>
      <c r="K21" t="s">
        <v>84</v>
      </c>
    </row>
    <row r="22" spans="1:11" hidden="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0"/>
        <v>0.27500000000000002</v>
      </c>
      <c r="G22" s="5"/>
      <c r="H22" s="6">
        <f t="shared" si="1"/>
        <v>0</v>
      </c>
      <c r="J22" s="1">
        <f t="shared" si="2"/>
        <v>0.27500000000000002</v>
      </c>
    </row>
    <row r="23" spans="1:11" hidden="1" x14ac:dyDescent="0.35">
      <c r="A23" s="11" t="s">
        <v>65</v>
      </c>
      <c r="B23" s="11" t="s">
        <v>66</v>
      </c>
      <c r="C23" s="14" t="s">
        <v>67</v>
      </c>
      <c r="D23" s="5">
        <v>0.74</v>
      </c>
      <c r="E23" s="6">
        <f t="shared" si="0"/>
        <v>0.37</v>
      </c>
      <c r="G23" s="5"/>
      <c r="H23" s="6">
        <f t="shared" si="1"/>
        <v>0</v>
      </c>
      <c r="J23" s="1">
        <f t="shared" si="2"/>
        <v>0.37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0"/>
        <v>0</v>
      </c>
      <c r="F24" s="18"/>
      <c r="G24" s="16"/>
      <c r="H24" s="17">
        <f t="shared" si="1"/>
        <v>0</v>
      </c>
      <c r="I24" s="18"/>
      <c r="J24" s="19">
        <f t="shared" si="2"/>
        <v>0</v>
      </c>
      <c r="K24" t="s">
        <v>83</v>
      </c>
    </row>
    <row r="25" spans="1:11" hidden="1" x14ac:dyDescent="0.35">
      <c r="A25" s="11" t="s">
        <v>71</v>
      </c>
      <c r="B25" s="11" t="s">
        <v>72</v>
      </c>
      <c r="C25" s="14" t="s">
        <v>73</v>
      </c>
      <c r="D25" s="22">
        <v>0.54</v>
      </c>
      <c r="E25" s="23">
        <f t="shared" si="0"/>
        <v>0.27</v>
      </c>
      <c r="F25" s="24"/>
      <c r="G25" s="22"/>
      <c r="H25" s="23">
        <f t="shared" si="1"/>
        <v>0</v>
      </c>
      <c r="I25" s="24"/>
      <c r="J25" s="25">
        <f t="shared" si="2"/>
        <v>0.27</v>
      </c>
      <c r="K25" t="s">
        <v>85</v>
      </c>
    </row>
    <row r="26" spans="1:11" hidden="1" x14ac:dyDescent="0.35">
      <c r="A26" s="11" t="s">
        <v>74</v>
      </c>
      <c r="B26" s="11" t="s">
        <v>75</v>
      </c>
      <c r="C26" s="14" t="s">
        <v>76</v>
      </c>
      <c r="D26" s="5">
        <v>0.51</v>
      </c>
      <c r="E26" s="6">
        <f t="shared" si="0"/>
        <v>0.255</v>
      </c>
      <c r="G26" s="5"/>
      <c r="H26" s="6">
        <f t="shared" si="1"/>
        <v>0</v>
      </c>
      <c r="J26" s="1">
        <f t="shared" si="2"/>
        <v>0.255</v>
      </c>
    </row>
    <row r="27" spans="1:11" hidden="1" x14ac:dyDescent="0.35">
      <c r="A27" s="11" t="s">
        <v>77</v>
      </c>
      <c r="B27" s="11" t="s">
        <v>78</v>
      </c>
      <c r="C27" s="14" t="s">
        <v>79</v>
      </c>
      <c r="D27" s="5">
        <v>0.53</v>
      </c>
      <c r="E27" s="6">
        <f t="shared" si="0"/>
        <v>0.26500000000000001</v>
      </c>
      <c r="G27" s="5"/>
      <c r="H27" s="6">
        <f t="shared" si="1"/>
        <v>0</v>
      </c>
      <c r="J27" s="1">
        <f t="shared" si="2"/>
        <v>0.26500000000000001</v>
      </c>
    </row>
    <row r="28" spans="1:11" ht="15" hidden="1" thickBot="1" x14ac:dyDescent="0.4">
      <c r="A28" s="11" t="s">
        <v>80</v>
      </c>
      <c r="B28" s="11" t="s">
        <v>81</v>
      </c>
      <c r="C28" s="14" t="s">
        <v>82</v>
      </c>
      <c r="D28" s="7">
        <v>0.78800000000000003</v>
      </c>
      <c r="E28" s="8">
        <f t="shared" si="0"/>
        <v>0.39400000000000002</v>
      </c>
      <c r="G28" s="7"/>
      <c r="H28" s="8">
        <f t="shared" si="1"/>
        <v>0</v>
      </c>
      <c r="J28" s="1">
        <f t="shared" si="2"/>
        <v>0.39400000000000002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0.6</v>
      </c>
      <c r="J31" s="1">
        <f>MAX(J6:J28)</f>
        <v>0.64</v>
      </c>
    </row>
    <row r="32" spans="1:11" x14ac:dyDescent="0.35">
      <c r="C32" t="s">
        <v>10</v>
      </c>
      <c r="D32" s="1">
        <f>MIN(D6:D28)</f>
        <v>0.35</v>
      </c>
      <c r="G32" s="1">
        <f>MIN(G6:G28)</f>
        <v>0.6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0.6</v>
      </c>
      <c r="J33" s="1">
        <f>AVERAGE(J6:J28)</f>
        <v>0.26436956521739136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0</v>
      </c>
      <c r="J34" s="2">
        <f>_xlfn.STDEV.P(J6:J28)</f>
        <v>0.13650276453573351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3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72" zoomScaleNormal="72" workbookViewId="0">
      <selection activeCell="A2" sqref="A2:J29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3" spans="1:10" ht="15" thickBot="1" x14ac:dyDescent="0.4">
      <c r="A3" t="s">
        <v>87</v>
      </c>
      <c r="B3" t="s">
        <v>88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x14ac:dyDescent="0.35">
      <c r="A6" s="10" t="s">
        <v>15</v>
      </c>
      <c r="B6" s="10" t="s">
        <v>16</v>
      </c>
      <c r="C6" s="13" t="s">
        <v>8</v>
      </c>
      <c r="D6" s="5">
        <v>0.56999999999999995</v>
      </c>
      <c r="E6" s="6">
        <f>D6*$E$4</f>
        <v>0.28499999999999998</v>
      </c>
      <c r="G6" s="5">
        <v>0.57999999999999996</v>
      </c>
      <c r="H6" s="6">
        <f>G6*$H$4</f>
        <v>0.28999999999999998</v>
      </c>
      <c r="J6" s="1">
        <f>E6+H6</f>
        <v>0.57499999999999996</v>
      </c>
    </row>
    <row r="7" spans="1:10" hidden="1" x14ac:dyDescent="0.35">
      <c r="A7" s="11" t="s">
        <v>17</v>
      </c>
      <c r="B7" s="11" t="s">
        <v>18</v>
      </c>
      <c r="C7" s="14" t="s">
        <v>19</v>
      </c>
      <c r="D7" s="5">
        <v>0.67</v>
      </c>
      <c r="E7" s="6">
        <f t="shared" ref="E7:E28" si="0">D7*$E$4</f>
        <v>0.33500000000000002</v>
      </c>
      <c r="G7" s="5"/>
      <c r="H7" s="6">
        <f t="shared" ref="H7:H28" si="1">G7*$H$4</f>
        <v>0</v>
      </c>
      <c r="J7" s="1">
        <f t="shared" ref="J7:J28" si="2">E7+H7</f>
        <v>0.33500000000000002</v>
      </c>
    </row>
    <row r="8" spans="1:10" hidden="1" x14ac:dyDescent="0.35">
      <c r="A8" s="11" t="s">
        <v>20</v>
      </c>
      <c r="B8" s="11" t="s">
        <v>21</v>
      </c>
      <c r="C8" s="14" t="s">
        <v>22</v>
      </c>
      <c r="D8" s="5">
        <v>0.43</v>
      </c>
      <c r="E8" s="6">
        <f t="shared" si="0"/>
        <v>0.215</v>
      </c>
      <c r="G8" s="5"/>
      <c r="H8" s="6">
        <f t="shared" si="1"/>
        <v>0</v>
      </c>
      <c r="J8" s="1">
        <f t="shared" si="2"/>
        <v>0.215</v>
      </c>
    </row>
    <row r="9" spans="1:10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>
        <v>0.54</v>
      </c>
      <c r="H9" s="6">
        <f t="shared" si="1"/>
        <v>0.27</v>
      </c>
      <c r="J9" s="1">
        <f t="shared" si="2"/>
        <v>0.5</v>
      </c>
    </row>
    <row r="10" spans="1:10" hidden="1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hidden="1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hidden="1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/>
      <c r="H12" s="6">
        <f t="shared" si="1"/>
        <v>0</v>
      </c>
      <c r="J12" s="1">
        <f t="shared" si="2"/>
        <v>0.34</v>
      </c>
    </row>
    <row r="13" spans="1:10" hidden="1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x14ac:dyDescent="0.35">
      <c r="A14" s="11" t="s">
        <v>38</v>
      </c>
      <c r="B14" s="11" t="s">
        <v>39</v>
      </c>
      <c r="C14" s="14" t="s">
        <v>40</v>
      </c>
      <c r="D14" s="5">
        <v>0.46</v>
      </c>
      <c r="E14" s="6">
        <f t="shared" si="0"/>
        <v>0.23</v>
      </c>
      <c r="G14" s="5">
        <v>0.44</v>
      </c>
      <c r="H14" s="6">
        <f t="shared" si="1"/>
        <v>0.22</v>
      </c>
      <c r="J14" s="1">
        <f t="shared" si="2"/>
        <v>0.45</v>
      </c>
    </row>
    <row r="15" spans="1:10" hidden="1" x14ac:dyDescent="0.35">
      <c r="A15" s="11" t="s">
        <v>41</v>
      </c>
      <c r="B15" s="11" t="s">
        <v>42</v>
      </c>
      <c r="C15" s="14" t="s">
        <v>43</v>
      </c>
      <c r="D15" s="5">
        <v>0.63300000000000001</v>
      </c>
      <c r="E15" s="6">
        <f t="shared" si="0"/>
        <v>0.3165</v>
      </c>
      <c r="G15" s="5"/>
      <c r="H15" s="6">
        <f t="shared" si="1"/>
        <v>0</v>
      </c>
      <c r="J15" s="1">
        <f t="shared" si="2"/>
        <v>0.3165</v>
      </c>
    </row>
    <row r="16" spans="1:10" hidden="1" x14ac:dyDescent="0.35">
      <c r="A16" s="11" t="s">
        <v>44</v>
      </c>
      <c r="B16" s="11" t="s">
        <v>45</v>
      </c>
      <c r="C16" s="14" t="s">
        <v>46</v>
      </c>
      <c r="D16" s="5">
        <v>0.41</v>
      </c>
      <c r="E16" s="6">
        <f t="shared" si="0"/>
        <v>0.20499999999999999</v>
      </c>
      <c r="G16" s="5"/>
      <c r="H16" s="6">
        <f t="shared" si="1"/>
        <v>0</v>
      </c>
      <c r="J16" s="1">
        <f t="shared" si="2"/>
        <v>0.20499999999999999</v>
      </c>
    </row>
    <row r="17" spans="1:11" hidden="1" x14ac:dyDescent="0.35">
      <c r="A17" s="11" t="s">
        <v>47</v>
      </c>
      <c r="B17" s="11" t="s">
        <v>48</v>
      </c>
      <c r="C17" s="14" t="s">
        <v>49</v>
      </c>
      <c r="D17" s="5">
        <v>0.7</v>
      </c>
      <c r="E17" s="6">
        <f t="shared" si="0"/>
        <v>0.35</v>
      </c>
      <c r="G17" s="5"/>
      <c r="H17" s="6">
        <f t="shared" si="1"/>
        <v>0</v>
      </c>
      <c r="J17" s="1">
        <f t="shared" si="2"/>
        <v>0.35</v>
      </c>
    </row>
    <row r="18" spans="1:11" hidden="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hidden="1" x14ac:dyDescent="0.35">
      <c r="A19" s="11" t="s">
        <v>53</v>
      </c>
      <c r="B19" s="11" t="s">
        <v>54</v>
      </c>
      <c r="C19" s="14" t="s">
        <v>55</v>
      </c>
      <c r="D19" s="5">
        <v>0.35</v>
      </c>
      <c r="E19" s="6">
        <f t="shared" si="0"/>
        <v>0.17499999999999999</v>
      </c>
      <c r="G19" s="5"/>
      <c r="H19" s="6">
        <f t="shared" si="1"/>
        <v>0</v>
      </c>
      <c r="J19" s="1">
        <f t="shared" si="2"/>
        <v>0.17499999999999999</v>
      </c>
    </row>
    <row r="20" spans="1:11" hidden="1" x14ac:dyDescent="0.35">
      <c r="A20" s="11" t="s">
        <v>56</v>
      </c>
      <c r="B20" s="11" t="s">
        <v>57</v>
      </c>
      <c r="C20" s="14" t="s">
        <v>58</v>
      </c>
      <c r="D20" s="5">
        <v>0.65</v>
      </c>
      <c r="E20" s="6">
        <f t="shared" si="0"/>
        <v>0.32500000000000001</v>
      </c>
      <c r="G20" s="5"/>
      <c r="H20" s="6">
        <f t="shared" si="1"/>
        <v>0</v>
      </c>
      <c r="J20" s="1">
        <f t="shared" si="2"/>
        <v>0.32500000000000001</v>
      </c>
    </row>
    <row r="21" spans="1:11" hidden="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si="0"/>
        <v>0</v>
      </c>
      <c r="F21" s="24"/>
      <c r="G21" s="22"/>
      <c r="H21" s="23">
        <f t="shared" si="1"/>
        <v>0</v>
      </c>
      <c r="I21" s="24"/>
      <c r="J21" s="25">
        <f t="shared" si="2"/>
        <v>0</v>
      </c>
      <c r="K21" t="s">
        <v>84</v>
      </c>
    </row>
    <row r="22" spans="1:1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0"/>
        <v>0.27500000000000002</v>
      </c>
      <c r="G22" s="5">
        <v>0.67</v>
      </c>
      <c r="H22" s="6">
        <f t="shared" si="1"/>
        <v>0.33500000000000002</v>
      </c>
      <c r="J22" s="1">
        <f t="shared" si="2"/>
        <v>0.6100000000000001</v>
      </c>
    </row>
    <row r="23" spans="1:11" hidden="1" x14ac:dyDescent="0.35">
      <c r="A23" s="11" t="s">
        <v>65</v>
      </c>
      <c r="B23" s="11" t="s">
        <v>66</v>
      </c>
      <c r="C23" s="14" t="s">
        <v>67</v>
      </c>
      <c r="D23" s="5">
        <v>0.74</v>
      </c>
      <c r="E23" s="6">
        <f t="shared" si="0"/>
        <v>0.37</v>
      </c>
      <c r="G23" s="5"/>
      <c r="H23" s="6">
        <f t="shared" si="1"/>
        <v>0</v>
      </c>
      <c r="J23" s="1">
        <f t="shared" si="2"/>
        <v>0.37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0"/>
        <v>0</v>
      </c>
      <c r="F24" s="18"/>
      <c r="G24" s="16"/>
      <c r="H24" s="17">
        <f t="shared" si="1"/>
        <v>0</v>
      </c>
      <c r="I24" s="18"/>
      <c r="J24" s="19">
        <f t="shared" si="2"/>
        <v>0</v>
      </c>
      <c r="K24" t="s">
        <v>83</v>
      </c>
    </row>
    <row r="25" spans="1:11" hidden="1" x14ac:dyDescent="0.35">
      <c r="A25" s="11" t="s">
        <v>71</v>
      </c>
      <c r="B25" s="11" t="s">
        <v>72</v>
      </c>
      <c r="C25" s="14" t="s">
        <v>73</v>
      </c>
      <c r="D25" s="22">
        <v>0.54</v>
      </c>
      <c r="E25" s="23">
        <f t="shared" si="0"/>
        <v>0.27</v>
      </c>
      <c r="F25" s="24"/>
      <c r="G25" s="22"/>
      <c r="H25" s="23">
        <f t="shared" si="1"/>
        <v>0</v>
      </c>
      <c r="I25" s="24"/>
      <c r="J25" s="25">
        <f t="shared" si="2"/>
        <v>0.27</v>
      </c>
      <c r="K25" t="s">
        <v>85</v>
      </c>
    </row>
    <row r="26" spans="1:11" hidden="1" x14ac:dyDescent="0.35">
      <c r="A26" s="11" t="s">
        <v>74</v>
      </c>
      <c r="B26" s="11" t="s">
        <v>75</v>
      </c>
      <c r="C26" s="14" t="s">
        <v>76</v>
      </c>
      <c r="D26" s="5">
        <v>0.51</v>
      </c>
      <c r="E26" s="6">
        <f t="shared" si="0"/>
        <v>0.255</v>
      </c>
      <c r="G26" s="5"/>
      <c r="H26" s="6">
        <f t="shared" si="1"/>
        <v>0</v>
      </c>
      <c r="J26" s="1">
        <f t="shared" si="2"/>
        <v>0.255</v>
      </c>
    </row>
    <row r="27" spans="1:11" hidden="1" x14ac:dyDescent="0.35">
      <c r="A27" s="11" t="s">
        <v>77</v>
      </c>
      <c r="B27" s="11" t="s">
        <v>78</v>
      </c>
      <c r="C27" s="14" t="s">
        <v>79</v>
      </c>
      <c r="D27" s="5">
        <v>0.53</v>
      </c>
      <c r="E27" s="6">
        <f t="shared" si="0"/>
        <v>0.26500000000000001</v>
      </c>
      <c r="G27" s="5"/>
      <c r="H27" s="6">
        <f t="shared" si="1"/>
        <v>0</v>
      </c>
      <c r="J27" s="1">
        <f t="shared" si="2"/>
        <v>0.26500000000000001</v>
      </c>
    </row>
    <row r="28" spans="1:11" ht="15" hidden="1" thickBot="1" x14ac:dyDescent="0.4">
      <c r="A28" s="11" t="s">
        <v>80</v>
      </c>
      <c r="B28" s="11" t="s">
        <v>81</v>
      </c>
      <c r="C28" s="14" t="s">
        <v>82</v>
      </c>
      <c r="D28" s="7">
        <v>0.78800000000000003</v>
      </c>
      <c r="E28" s="8">
        <f t="shared" si="0"/>
        <v>0.39400000000000002</v>
      </c>
      <c r="G28" s="7"/>
      <c r="H28" s="8">
        <f t="shared" si="1"/>
        <v>0</v>
      </c>
      <c r="J28" s="1">
        <f t="shared" si="2"/>
        <v>0.39400000000000002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0.67</v>
      </c>
      <c r="J31" s="1">
        <f>MAX(J6:J28)</f>
        <v>0.6100000000000001</v>
      </c>
    </row>
    <row r="32" spans="1:11" x14ac:dyDescent="0.35">
      <c r="C32" t="s">
        <v>10</v>
      </c>
      <c r="D32" s="1">
        <f>MIN(D6:D28)</f>
        <v>0.35</v>
      </c>
      <c r="G32" s="1">
        <f>MIN(G6:G28)</f>
        <v>0.44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0.5575</v>
      </c>
      <c r="J33" s="1">
        <f>AVERAGE(J6:J28)</f>
        <v>0.29980434782608695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8.2575722824568959E-2</v>
      </c>
      <c r="J34" s="2">
        <f>_xlfn.STDEV.P(J6:J28)</f>
        <v>0.15705611979068218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2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70" zoomScaleNormal="70" workbookViewId="0">
      <selection activeCell="I39" sqref="I39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3" spans="1:10" ht="15" thickBot="1" x14ac:dyDescent="0.4">
      <c r="A3" t="s">
        <v>87</v>
      </c>
      <c r="B3" t="s">
        <v>88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hidden="1" x14ac:dyDescent="0.35">
      <c r="A6" s="10" t="s">
        <v>15</v>
      </c>
      <c r="B6" s="10" t="s">
        <v>16</v>
      </c>
      <c r="C6" s="13" t="s">
        <v>8</v>
      </c>
      <c r="D6" s="5">
        <v>0.56999999999999995</v>
      </c>
      <c r="E6" s="6">
        <f>D6*$E$4</f>
        <v>0.28499999999999998</v>
      </c>
      <c r="G6" s="5"/>
      <c r="H6" s="6">
        <f>G6*$H$4</f>
        <v>0</v>
      </c>
      <c r="J6" s="1">
        <f>E6+H6</f>
        <v>0.28499999999999998</v>
      </c>
    </row>
    <row r="7" spans="1:10" hidden="1" x14ac:dyDescent="0.35">
      <c r="A7" s="11" t="s">
        <v>17</v>
      </c>
      <c r="B7" s="11" t="s">
        <v>18</v>
      </c>
      <c r="C7" s="14" t="s">
        <v>19</v>
      </c>
      <c r="D7" s="5">
        <v>0.67</v>
      </c>
      <c r="E7" s="6">
        <f t="shared" ref="E7:E28" si="0">D7*$E$4</f>
        <v>0.33500000000000002</v>
      </c>
      <c r="G7" s="5"/>
      <c r="H7" s="6">
        <f t="shared" ref="H7:H28" si="1">G7*$H$4</f>
        <v>0</v>
      </c>
      <c r="J7" s="1">
        <f t="shared" ref="J7:J28" si="2">E7+H7</f>
        <v>0.33500000000000002</v>
      </c>
    </row>
    <row r="8" spans="1:10" hidden="1" x14ac:dyDescent="0.35">
      <c r="A8" s="11" t="s">
        <v>20</v>
      </c>
      <c r="B8" s="11" t="s">
        <v>21</v>
      </c>
      <c r="C8" s="14" t="s">
        <v>22</v>
      </c>
      <c r="D8" s="5">
        <v>0.43</v>
      </c>
      <c r="E8" s="6">
        <f t="shared" si="0"/>
        <v>0.215</v>
      </c>
      <c r="G8" s="5"/>
      <c r="H8" s="6">
        <f t="shared" si="1"/>
        <v>0</v>
      </c>
      <c r="J8" s="1">
        <f t="shared" si="2"/>
        <v>0.215</v>
      </c>
    </row>
    <row r="9" spans="1:10" hidden="1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/>
      <c r="H9" s="6">
        <f t="shared" si="1"/>
        <v>0</v>
      </c>
      <c r="J9" s="1">
        <f t="shared" si="2"/>
        <v>0.23</v>
      </c>
    </row>
    <row r="10" spans="1:10" hidden="1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hidden="1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hidden="1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/>
      <c r="H12" s="6">
        <f t="shared" si="1"/>
        <v>0</v>
      </c>
      <c r="J12" s="1">
        <f t="shared" si="2"/>
        <v>0.34</v>
      </c>
    </row>
    <row r="13" spans="1:10" hidden="1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hidden="1" x14ac:dyDescent="0.35">
      <c r="A14" s="11" t="s">
        <v>38</v>
      </c>
      <c r="B14" s="11" t="s">
        <v>39</v>
      </c>
      <c r="C14" s="14" t="s">
        <v>40</v>
      </c>
      <c r="D14" s="5">
        <v>0.46</v>
      </c>
      <c r="E14" s="6">
        <f t="shared" si="0"/>
        <v>0.23</v>
      </c>
      <c r="G14" s="5"/>
      <c r="H14" s="6">
        <f t="shared" si="1"/>
        <v>0</v>
      </c>
      <c r="J14" s="1">
        <f t="shared" si="2"/>
        <v>0.23</v>
      </c>
    </row>
    <row r="15" spans="1:10" hidden="1" x14ac:dyDescent="0.35">
      <c r="A15" s="11" t="s">
        <v>41</v>
      </c>
      <c r="B15" s="11" t="s">
        <v>42</v>
      </c>
      <c r="C15" s="14" t="s">
        <v>43</v>
      </c>
      <c r="D15" s="5">
        <v>0.63300000000000001</v>
      </c>
      <c r="E15" s="6">
        <f t="shared" si="0"/>
        <v>0.3165</v>
      </c>
      <c r="G15" s="5"/>
      <c r="H15" s="6">
        <f t="shared" si="1"/>
        <v>0</v>
      </c>
      <c r="J15" s="1">
        <f t="shared" si="2"/>
        <v>0.3165</v>
      </c>
    </row>
    <row r="16" spans="1:10" x14ac:dyDescent="0.35">
      <c r="A16" s="11" t="s">
        <v>44</v>
      </c>
      <c r="B16" s="11" t="s">
        <v>45</v>
      </c>
      <c r="C16" s="14" t="s">
        <v>46</v>
      </c>
      <c r="D16" s="5">
        <v>0.41</v>
      </c>
      <c r="E16" s="6">
        <f t="shared" si="0"/>
        <v>0.20499999999999999</v>
      </c>
      <c r="G16" s="5">
        <v>0.61</v>
      </c>
      <c r="H16" s="6">
        <f t="shared" si="1"/>
        <v>0.30499999999999999</v>
      </c>
      <c r="J16" s="1">
        <f t="shared" si="2"/>
        <v>0.51</v>
      </c>
    </row>
    <row r="17" spans="1:11" hidden="1" x14ac:dyDescent="0.35">
      <c r="A17" s="11" t="s">
        <v>47</v>
      </c>
      <c r="B17" s="11" t="s">
        <v>48</v>
      </c>
      <c r="C17" s="14" t="s">
        <v>49</v>
      </c>
      <c r="D17" s="5">
        <v>0.7</v>
      </c>
      <c r="E17" s="6">
        <f t="shared" si="0"/>
        <v>0.35</v>
      </c>
      <c r="G17" s="5"/>
      <c r="H17" s="6">
        <f t="shared" si="1"/>
        <v>0</v>
      </c>
      <c r="J17" s="1">
        <f t="shared" si="2"/>
        <v>0.35</v>
      </c>
    </row>
    <row r="18" spans="1:11" hidden="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hidden="1" x14ac:dyDescent="0.35">
      <c r="A19" s="11" t="s">
        <v>53</v>
      </c>
      <c r="B19" s="11" t="s">
        <v>54</v>
      </c>
      <c r="C19" s="14" t="s">
        <v>55</v>
      </c>
      <c r="D19" s="5">
        <v>0.35</v>
      </c>
      <c r="E19" s="6">
        <f t="shared" si="0"/>
        <v>0.17499999999999999</v>
      </c>
      <c r="G19" s="5"/>
      <c r="H19" s="6">
        <f t="shared" si="1"/>
        <v>0</v>
      </c>
      <c r="J19" s="1">
        <f t="shared" si="2"/>
        <v>0.17499999999999999</v>
      </c>
    </row>
    <row r="20" spans="1:11" hidden="1" x14ac:dyDescent="0.35">
      <c r="A20" s="11" t="s">
        <v>56</v>
      </c>
      <c r="B20" s="11" t="s">
        <v>57</v>
      </c>
      <c r="C20" s="14" t="s">
        <v>58</v>
      </c>
      <c r="D20" s="5">
        <v>0.65</v>
      </c>
      <c r="E20" s="6">
        <f t="shared" si="0"/>
        <v>0.32500000000000001</v>
      </c>
      <c r="G20" s="5"/>
      <c r="H20" s="6">
        <f t="shared" si="1"/>
        <v>0</v>
      </c>
      <c r="J20" s="1">
        <f t="shared" si="2"/>
        <v>0.32500000000000001</v>
      </c>
    </row>
    <row r="21" spans="1:11" hidden="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si="0"/>
        <v>0</v>
      </c>
      <c r="F21" s="24"/>
      <c r="G21" s="22"/>
      <c r="H21" s="23">
        <f t="shared" si="1"/>
        <v>0</v>
      </c>
      <c r="I21" s="24"/>
      <c r="J21" s="25">
        <f t="shared" si="2"/>
        <v>0</v>
      </c>
      <c r="K21" t="s">
        <v>84</v>
      </c>
    </row>
    <row r="22" spans="1:11" hidden="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0"/>
        <v>0.27500000000000002</v>
      </c>
      <c r="G22" s="5"/>
      <c r="H22" s="6">
        <f t="shared" si="1"/>
        <v>0</v>
      </c>
      <c r="J22" s="1">
        <f t="shared" si="2"/>
        <v>0.27500000000000002</v>
      </c>
    </row>
    <row r="23" spans="1:11" hidden="1" x14ac:dyDescent="0.35">
      <c r="A23" s="11" t="s">
        <v>65</v>
      </c>
      <c r="B23" s="11" t="s">
        <v>66</v>
      </c>
      <c r="C23" s="14" t="s">
        <v>67</v>
      </c>
      <c r="D23" s="5">
        <v>0.74</v>
      </c>
      <c r="E23" s="6">
        <f t="shared" si="0"/>
        <v>0.37</v>
      </c>
      <c r="G23" s="5"/>
      <c r="H23" s="6">
        <f t="shared" si="1"/>
        <v>0</v>
      </c>
      <c r="J23" s="1">
        <f t="shared" si="2"/>
        <v>0.37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0"/>
        <v>0</v>
      </c>
      <c r="F24" s="18"/>
      <c r="G24" s="16"/>
      <c r="H24" s="17">
        <f t="shared" si="1"/>
        <v>0</v>
      </c>
      <c r="I24" s="18"/>
      <c r="J24" s="19">
        <f t="shared" si="2"/>
        <v>0</v>
      </c>
      <c r="K24" t="s">
        <v>83</v>
      </c>
    </row>
    <row r="25" spans="1:11" hidden="1" x14ac:dyDescent="0.35">
      <c r="A25" s="11" t="s">
        <v>71</v>
      </c>
      <c r="B25" s="11" t="s">
        <v>72</v>
      </c>
      <c r="C25" s="14" t="s">
        <v>73</v>
      </c>
      <c r="D25" s="22">
        <v>0.54</v>
      </c>
      <c r="E25" s="23">
        <f t="shared" si="0"/>
        <v>0.27</v>
      </c>
      <c r="F25" s="24"/>
      <c r="G25" s="22"/>
      <c r="H25" s="23">
        <f t="shared" si="1"/>
        <v>0</v>
      </c>
      <c r="I25" s="24"/>
      <c r="J25" s="25">
        <f t="shared" si="2"/>
        <v>0.27</v>
      </c>
      <c r="K25" t="s">
        <v>85</v>
      </c>
    </row>
    <row r="26" spans="1:11" hidden="1" x14ac:dyDescent="0.35">
      <c r="A26" s="11" t="s">
        <v>74</v>
      </c>
      <c r="B26" s="11" t="s">
        <v>75</v>
      </c>
      <c r="C26" s="14" t="s">
        <v>76</v>
      </c>
      <c r="D26" s="5">
        <v>0.51</v>
      </c>
      <c r="E26" s="6">
        <f t="shared" si="0"/>
        <v>0.255</v>
      </c>
      <c r="G26" s="5"/>
      <c r="H26" s="6">
        <f t="shared" si="1"/>
        <v>0</v>
      </c>
      <c r="J26" s="1">
        <f t="shared" si="2"/>
        <v>0.255</v>
      </c>
    </row>
    <row r="27" spans="1:11" hidden="1" x14ac:dyDescent="0.35">
      <c r="A27" s="11" t="s">
        <v>77</v>
      </c>
      <c r="B27" s="11" t="s">
        <v>78</v>
      </c>
      <c r="C27" s="14" t="s">
        <v>79</v>
      </c>
      <c r="D27" s="5">
        <v>0.53</v>
      </c>
      <c r="E27" s="6">
        <f t="shared" si="0"/>
        <v>0.26500000000000001</v>
      </c>
      <c r="G27" s="5"/>
      <c r="H27" s="6">
        <f t="shared" si="1"/>
        <v>0</v>
      </c>
      <c r="J27" s="1">
        <f t="shared" si="2"/>
        <v>0.26500000000000001</v>
      </c>
    </row>
    <row r="28" spans="1:11" ht="15" hidden="1" thickBot="1" x14ac:dyDescent="0.4">
      <c r="A28" s="11" t="s">
        <v>80</v>
      </c>
      <c r="B28" s="11" t="s">
        <v>81</v>
      </c>
      <c r="C28" s="14" t="s">
        <v>82</v>
      </c>
      <c r="D28" s="7">
        <v>0.78800000000000003</v>
      </c>
      <c r="E28" s="8">
        <f t="shared" si="0"/>
        <v>0.39400000000000002</v>
      </c>
      <c r="G28" s="7"/>
      <c r="H28" s="8">
        <f t="shared" si="1"/>
        <v>0</v>
      </c>
      <c r="J28" s="1">
        <f t="shared" si="2"/>
        <v>0.39400000000000002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0.61</v>
      </c>
      <c r="J31" s="1">
        <f>MAX(J6:J28)</f>
        <v>0.51</v>
      </c>
    </row>
    <row r="32" spans="1:11" x14ac:dyDescent="0.35">
      <c r="C32" t="s">
        <v>10</v>
      </c>
      <c r="D32" s="1">
        <f>MIN(D6:D28)</f>
        <v>0.35</v>
      </c>
      <c r="G32" s="1">
        <f>MIN(G6:G28)</f>
        <v>0.61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0.61</v>
      </c>
      <c r="J33" s="1">
        <f>AVERAGE(J6:J28)</f>
        <v>0.26458695652173914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0</v>
      </c>
      <c r="J34" s="2">
        <f>_xlfn.STDEV.P(J6:J28)</f>
        <v>0.12335690990443957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1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4"/>
  <sheetViews>
    <sheetView zoomScale="70" zoomScaleNormal="70" workbookViewId="0">
      <selection activeCell="H40" sqref="H40"/>
    </sheetView>
  </sheetViews>
  <sheetFormatPr defaultRowHeight="14.5" x14ac:dyDescent="0.35"/>
  <cols>
    <col min="1" max="1" width="22.36328125" customWidth="1"/>
    <col min="2" max="2" width="26.26953125" bestFit="1" customWidth="1"/>
    <col min="3" max="3" width="29" customWidth="1"/>
    <col min="4" max="4" width="9.90625" style="1" bestFit="1" customWidth="1"/>
    <col min="5" max="5" width="8.7265625" style="1"/>
    <col min="6" max="6" width="3.6328125" customWidth="1"/>
    <col min="7" max="8" width="8.7265625" style="1"/>
    <col min="9" max="9" width="3.08984375" customWidth="1"/>
    <col min="10" max="10" width="8.7265625" style="1"/>
    <col min="11" max="11" width="48.36328125" customWidth="1"/>
  </cols>
  <sheetData>
    <row r="3" spans="1:10" ht="15" thickBot="1" x14ac:dyDescent="0.4">
      <c r="A3" t="s">
        <v>87</v>
      </c>
      <c r="B3" t="s">
        <v>88</v>
      </c>
    </row>
    <row r="4" spans="1:10" x14ac:dyDescent="0.35">
      <c r="D4" s="3" t="s">
        <v>0</v>
      </c>
      <c r="E4" s="4">
        <v>0.5</v>
      </c>
      <c r="F4" s="1"/>
      <c r="G4" s="3" t="s">
        <v>1</v>
      </c>
      <c r="H4" s="4">
        <v>0.5</v>
      </c>
      <c r="I4" s="1"/>
    </row>
    <row r="5" spans="1:10" x14ac:dyDescent="0.35">
      <c r="A5" t="s">
        <v>2</v>
      </c>
      <c r="B5" t="s">
        <v>3</v>
      </c>
      <c r="C5" t="s">
        <v>4</v>
      </c>
      <c r="D5" s="5" t="s">
        <v>5</v>
      </c>
      <c r="E5" s="6" t="s">
        <v>6</v>
      </c>
      <c r="G5" s="5" t="s">
        <v>5</v>
      </c>
      <c r="H5" s="6" t="s">
        <v>6</v>
      </c>
      <c r="J5" s="1" t="s">
        <v>7</v>
      </c>
    </row>
    <row r="6" spans="1:10" hidden="1" x14ac:dyDescent="0.35">
      <c r="A6" s="10" t="s">
        <v>15</v>
      </c>
      <c r="B6" s="10" t="s">
        <v>16</v>
      </c>
      <c r="C6" s="13" t="s">
        <v>8</v>
      </c>
      <c r="D6" s="5">
        <v>0.56999999999999995</v>
      </c>
      <c r="E6" s="6">
        <f>D6*$E$4</f>
        <v>0.28499999999999998</v>
      </c>
      <c r="G6" s="5"/>
      <c r="H6" s="6">
        <f>G6*$H$4</f>
        <v>0</v>
      </c>
      <c r="J6" s="1">
        <f>E6+H6</f>
        <v>0.28499999999999998</v>
      </c>
    </row>
    <row r="7" spans="1:10" hidden="1" x14ac:dyDescent="0.35">
      <c r="A7" s="11" t="s">
        <v>17</v>
      </c>
      <c r="B7" s="11" t="s">
        <v>18</v>
      </c>
      <c r="C7" s="14" t="s">
        <v>19</v>
      </c>
      <c r="D7" s="5">
        <v>0.67</v>
      </c>
      <c r="E7" s="6">
        <f t="shared" ref="E7:E28" si="0">D7*$E$4</f>
        <v>0.33500000000000002</v>
      </c>
      <c r="G7" s="5"/>
      <c r="H7" s="6">
        <f t="shared" ref="H7:H28" si="1">G7*$H$4</f>
        <v>0</v>
      </c>
      <c r="J7" s="1">
        <f t="shared" ref="J7:J28" si="2">E7+H7</f>
        <v>0.33500000000000002</v>
      </c>
    </row>
    <row r="8" spans="1:10" hidden="1" x14ac:dyDescent="0.35">
      <c r="A8" s="11" t="s">
        <v>20</v>
      </c>
      <c r="B8" s="11" t="s">
        <v>21</v>
      </c>
      <c r="C8" s="14" t="s">
        <v>22</v>
      </c>
      <c r="D8" s="5">
        <v>0.43</v>
      </c>
      <c r="E8" s="6">
        <f t="shared" si="0"/>
        <v>0.215</v>
      </c>
      <c r="G8" s="5"/>
      <c r="H8" s="6">
        <f t="shared" si="1"/>
        <v>0</v>
      </c>
      <c r="J8" s="1">
        <f t="shared" si="2"/>
        <v>0.215</v>
      </c>
    </row>
    <row r="9" spans="1:10" hidden="1" x14ac:dyDescent="0.35">
      <c r="A9" s="11" t="s">
        <v>23</v>
      </c>
      <c r="B9" s="11" t="s">
        <v>24</v>
      </c>
      <c r="C9" s="14" t="s">
        <v>25</v>
      </c>
      <c r="D9" s="5">
        <v>0.46</v>
      </c>
      <c r="E9" s="6">
        <f t="shared" si="0"/>
        <v>0.23</v>
      </c>
      <c r="G9" s="5"/>
      <c r="H9" s="6">
        <f t="shared" si="1"/>
        <v>0</v>
      </c>
      <c r="J9" s="1">
        <f t="shared" si="2"/>
        <v>0.23</v>
      </c>
    </row>
    <row r="10" spans="1:10" hidden="1" x14ac:dyDescent="0.35">
      <c r="A10" s="11" t="s">
        <v>26</v>
      </c>
      <c r="B10" s="11" t="s">
        <v>27</v>
      </c>
      <c r="C10" s="14" t="s">
        <v>28</v>
      </c>
      <c r="D10" s="5">
        <v>0.68</v>
      </c>
      <c r="E10" s="6">
        <f t="shared" si="0"/>
        <v>0.34</v>
      </c>
      <c r="G10" s="5"/>
      <c r="H10" s="6">
        <f t="shared" si="1"/>
        <v>0</v>
      </c>
      <c r="J10" s="1">
        <f t="shared" si="2"/>
        <v>0.34</v>
      </c>
    </row>
    <row r="11" spans="1:10" hidden="1" x14ac:dyDescent="0.35">
      <c r="A11" s="11" t="s">
        <v>29</v>
      </c>
      <c r="B11" s="11" t="s">
        <v>30</v>
      </c>
      <c r="C11" s="14" t="s">
        <v>31</v>
      </c>
      <c r="D11" s="5">
        <v>0.71</v>
      </c>
      <c r="E11" s="6">
        <f t="shared" si="0"/>
        <v>0.35499999999999998</v>
      </c>
      <c r="G11" s="5"/>
      <c r="H11" s="6">
        <f t="shared" si="1"/>
        <v>0</v>
      </c>
      <c r="J11" s="1">
        <f t="shared" si="2"/>
        <v>0.35499999999999998</v>
      </c>
    </row>
    <row r="12" spans="1:10" hidden="1" x14ac:dyDescent="0.35">
      <c r="A12" s="11" t="s">
        <v>32</v>
      </c>
      <c r="B12" s="11" t="s">
        <v>33</v>
      </c>
      <c r="C12" s="14" t="s">
        <v>34</v>
      </c>
      <c r="D12" s="5">
        <v>0.68</v>
      </c>
      <c r="E12" s="6">
        <f t="shared" si="0"/>
        <v>0.34</v>
      </c>
      <c r="G12" s="5"/>
      <c r="H12" s="6">
        <f t="shared" si="1"/>
        <v>0</v>
      </c>
      <c r="J12" s="1">
        <f t="shared" si="2"/>
        <v>0.34</v>
      </c>
    </row>
    <row r="13" spans="1:10" ht="15.5" hidden="1" customHeight="1" x14ac:dyDescent="0.35">
      <c r="A13" s="11" t="s">
        <v>35</v>
      </c>
      <c r="B13" s="11" t="s">
        <v>36</v>
      </c>
      <c r="C13" s="14" t="s">
        <v>37</v>
      </c>
      <c r="D13" s="5">
        <v>0.5</v>
      </c>
      <c r="E13" s="6">
        <f t="shared" si="0"/>
        <v>0.25</v>
      </c>
      <c r="G13" s="5"/>
      <c r="H13" s="6">
        <f t="shared" si="1"/>
        <v>0</v>
      </c>
      <c r="J13" s="1">
        <f t="shared" si="2"/>
        <v>0.25</v>
      </c>
    </row>
    <row r="14" spans="1:10" hidden="1" x14ac:dyDescent="0.35">
      <c r="A14" s="11" t="s">
        <v>38</v>
      </c>
      <c r="B14" s="11" t="s">
        <v>39</v>
      </c>
      <c r="C14" s="14" t="s">
        <v>40</v>
      </c>
      <c r="D14" s="5">
        <v>0.46</v>
      </c>
      <c r="E14" s="6">
        <f t="shared" si="0"/>
        <v>0.23</v>
      </c>
      <c r="G14" s="5"/>
      <c r="H14" s="6">
        <f t="shared" si="1"/>
        <v>0</v>
      </c>
      <c r="J14" s="1">
        <f t="shared" si="2"/>
        <v>0.23</v>
      </c>
    </row>
    <row r="15" spans="1:10" hidden="1" x14ac:dyDescent="0.35">
      <c r="A15" s="11" t="s">
        <v>41</v>
      </c>
      <c r="B15" s="11" t="s">
        <v>42</v>
      </c>
      <c r="C15" s="14" t="s">
        <v>43</v>
      </c>
      <c r="D15" s="5">
        <v>0.63300000000000001</v>
      </c>
      <c r="E15" s="6">
        <f t="shared" si="0"/>
        <v>0.3165</v>
      </c>
      <c r="G15" s="5"/>
      <c r="H15" s="6">
        <f t="shared" si="1"/>
        <v>0</v>
      </c>
      <c r="J15" s="1">
        <f t="shared" si="2"/>
        <v>0.3165</v>
      </c>
    </row>
    <row r="16" spans="1:10" hidden="1" x14ac:dyDescent="0.35">
      <c r="A16" s="11" t="s">
        <v>44</v>
      </c>
      <c r="B16" s="11" t="s">
        <v>45</v>
      </c>
      <c r="C16" s="14" t="s">
        <v>46</v>
      </c>
      <c r="D16" s="5">
        <v>0.41</v>
      </c>
      <c r="E16" s="6">
        <f t="shared" si="0"/>
        <v>0.20499999999999999</v>
      </c>
      <c r="G16" s="5"/>
      <c r="H16" s="6">
        <f t="shared" si="1"/>
        <v>0</v>
      </c>
      <c r="J16" s="1">
        <f t="shared" si="2"/>
        <v>0.20499999999999999</v>
      </c>
    </row>
    <row r="17" spans="1:11" hidden="1" x14ac:dyDescent="0.35">
      <c r="A17" s="11" t="s">
        <v>47</v>
      </c>
      <c r="B17" s="11" t="s">
        <v>48</v>
      </c>
      <c r="C17" s="14" t="s">
        <v>49</v>
      </c>
      <c r="D17" s="5">
        <v>0.7</v>
      </c>
      <c r="E17" s="6">
        <f t="shared" si="0"/>
        <v>0.35</v>
      </c>
      <c r="G17" s="5"/>
      <c r="H17" s="6">
        <f t="shared" si="1"/>
        <v>0</v>
      </c>
      <c r="J17" s="1">
        <f t="shared" si="2"/>
        <v>0.35</v>
      </c>
    </row>
    <row r="18" spans="1:11" hidden="1" x14ac:dyDescent="0.35">
      <c r="A18" s="12" t="s">
        <v>50</v>
      </c>
      <c r="B18" s="12" t="s">
        <v>51</v>
      </c>
      <c r="C18" s="15" t="s">
        <v>52</v>
      </c>
      <c r="D18" s="16"/>
      <c r="E18" s="17">
        <f t="shared" si="0"/>
        <v>0</v>
      </c>
      <c r="F18" s="18"/>
      <c r="G18" s="16"/>
      <c r="H18" s="17">
        <f t="shared" si="1"/>
        <v>0</v>
      </c>
      <c r="I18" s="18"/>
      <c r="J18" s="19">
        <f t="shared" si="2"/>
        <v>0</v>
      </c>
      <c r="K18" t="s">
        <v>83</v>
      </c>
    </row>
    <row r="19" spans="1:11" hidden="1" x14ac:dyDescent="0.35">
      <c r="A19" s="11" t="s">
        <v>53</v>
      </c>
      <c r="B19" s="11" t="s">
        <v>54</v>
      </c>
      <c r="C19" s="14" t="s">
        <v>55</v>
      </c>
      <c r="D19" s="5">
        <v>0.35</v>
      </c>
      <c r="E19" s="6">
        <f t="shared" si="0"/>
        <v>0.17499999999999999</v>
      </c>
      <c r="G19" s="5"/>
      <c r="H19" s="6">
        <f t="shared" si="1"/>
        <v>0</v>
      </c>
      <c r="J19" s="1">
        <f t="shared" si="2"/>
        <v>0.17499999999999999</v>
      </c>
    </row>
    <row r="20" spans="1:11" x14ac:dyDescent="0.35">
      <c r="A20" s="11" t="s">
        <v>56</v>
      </c>
      <c r="B20" s="11" t="s">
        <v>57</v>
      </c>
      <c r="C20" s="14" t="s">
        <v>58</v>
      </c>
      <c r="D20" s="5">
        <v>0.65</v>
      </c>
      <c r="E20" s="6">
        <f t="shared" si="0"/>
        <v>0.32500000000000001</v>
      </c>
      <c r="G20" s="5">
        <v>0.9</v>
      </c>
      <c r="H20" s="6">
        <f t="shared" si="1"/>
        <v>0.45</v>
      </c>
      <c r="J20" s="1">
        <f t="shared" si="2"/>
        <v>0.77500000000000002</v>
      </c>
    </row>
    <row r="21" spans="1:11" hidden="1" x14ac:dyDescent="0.35">
      <c r="A21" s="20" t="s">
        <v>59</v>
      </c>
      <c r="B21" s="20" t="s">
        <v>60</v>
      </c>
      <c r="C21" s="21" t="s">
        <v>61</v>
      </c>
      <c r="D21" s="22"/>
      <c r="E21" s="23">
        <f t="shared" si="0"/>
        <v>0</v>
      </c>
      <c r="F21" s="24"/>
      <c r="G21" s="22"/>
      <c r="H21" s="23">
        <f t="shared" si="1"/>
        <v>0</v>
      </c>
      <c r="I21" s="24"/>
      <c r="J21" s="25">
        <f t="shared" si="2"/>
        <v>0</v>
      </c>
      <c r="K21" t="s">
        <v>84</v>
      </c>
    </row>
    <row r="22" spans="1:11" hidden="1" x14ac:dyDescent="0.35">
      <c r="A22" s="11" t="s">
        <v>62</v>
      </c>
      <c r="B22" s="11" t="s">
        <v>63</v>
      </c>
      <c r="C22" s="14" t="s">
        <v>64</v>
      </c>
      <c r="D22" s="5">
        <v>0.55000000000000004</v>
      </c>
      <c r="E22" s="6">
        <f t="shared" si="0"/>
        <v>0.27500000000000002</v>
      </c>
      <c r="G22" s="5"/>
      <c r="H22" s="6">
        <f t="shared" si="1"/>
        <v>0</v>
      </c>
      <c r="J22" s="1">
        <f t="shared" si="2"/>
        <v>0.27500000000000002</v>
      </c>
    </row>
    <row r="23" spans="1:11" hidden="1" x14ac:dyDescent="0.35">
      <c r="A23" s="11" t="s">
        <v>65</v>
      </c>
      <c r="B23" s="11" t="s">
        <v>66</v>
      </c>
      <c r="C23" s="14" t="s">
        <v>67</v>
      </c>
      <c r="D23" s="5">
        <v>0.74</v>
      </c>
      <c r="E23" s="6">
        <f t="shared" si="0"/>
        <v>0.37</v>
      </c>
      <c r="G23" s="5"/>
      <c r="H23" s="6">
        <f t="shared" si="1"/>
        <v>0</v>
      </c>
      <c r="J23" s="1">
        <f t="shared" si="2"/>
        <v>0.37</v>
      </c>
    </row>
    <row r="24" spans="1:11" hidden="1" x14ac:dyDescent="0.35">
      <c r="A24" s="11" t="s">
        <v>68</v>
      </c>
      <c r="B24" s="11" t="s">
        <v>69</v>
      </c>
      <c r="C24" s="14" t="s">
        <v>70</v>
      </c>
      <c r="D24" s="16"/>
      <c r="E24" s="17">
        <f t="shared" si="0"/>
        <v>0</v>
      </c>
      <c r="F24" s="18"/>
      <c r="G24" s="16"/>
      <c r="H24" s="17">
        <f t="shared" si="1"/>
        <v>0</v>
      </c>
      <c r="I24" s="18"/>
      <c r="J24" s="19">
        <f t="shared" si="2"/>
        <v>0</v>
      </c>
      <c r="K24" t="s">
        <v>83</v>
      </c>
    </row>
    <row r="25" spans="1:11" hidden="1" x14ac:dyDescent="0.35">
      <c r="A25" s="11" t="s">
        <v>71</v>
      </c>
      <c r="B25" s="11" t="s">
        <v>72</v>
      </c>
      <c r="C25" s="14" t="s">
        <v>73</v>
      </c>
      <c r="D25" s="22">
        <v>0.54</v>
      </c>
      <c r="E25" s="23">
        <f t="shared" si="0"/>
        <v>0.27</v>
      </c>
      <c r="F25" s="24"/>
      <c r="G25" s="22"/>
      <c r="H25" s="23">
        <f t="shared" si="1"/>
        <v>0</v>
      </c>
      <c r="I25" s="24"/>
      <c r="J25" s="25">
        <f t="shared" si="2"/>
        <v>0.27</v>
      </c>
      <c r="K25" t="s">
        <v>85</v>
      </c>
    </row>
    <row r="26" spans="1:11" hidden="1" x14ac:dyDescent="0.35">
      <c r="A26" s="11" t="s">
        <v>74</v>
      </c>
      <c r="B26" s="11" t="s">
        <v>75</v>
      </c>
      <c r="C26" s="14" t="s">
        <v>76</v>
      </c>
      <c r="D26" s="5">
        <v>0.51</v>
      </c>
      <c r="E26" s="6">
        <f t="shared" si="0"/>
        <v>0.255</v>
      </c>
      <c r="G26" s="5"/>
      <c r="H26" s="6">
        <f t="shared" si="1"/>
        <v>0</v>
      </c>
      <c r="J26" s="1">
        <f t="shared" si="2"/>
        <v>0.255</v>
      </c>
    </row>
    <row r="27" spans="1:11" hidden="1" x14ac:dyDescent="0.35">
      <c r="A27" s="11" t="s">
        <v>77</v>
      </c>
      <c r="B27" s="11" t="s">
        <v>78</v>
      </c>
      <c r="C27" s="14" t="s">
        <v>79</v>
      </c>
      <c r="D27" s="5">
        <v>0.53</v>
      </c>
      <c r="E27" s="6">
        <f t="shared" si="0"/>
        <v>0.26500000000000001</v>
      </c>
      <c r="G27" s="5"/>
      <c r="H27" s="6">
        <f t="shared" si="1"/>
        <v>0</v>
      </c>
      <c r="J27" s="1">
        <f t="shared" si="2"/>
        <v>0.26500000000000001</v>
      </c>
    </row>
    <row r="28" spans="1:11" ht="15" hidden="1" thickBot="1" x14ac:dyDescent="0.4">
      <c r="A28" s="11" t="s">
        <v>80</v>
      </c>
      <c r="B28" s="11" t="s">
        <v>81</v>
      </c>
      <c r="C28" s="14" t="s">
        <v>82</v>
      </c>
      <c r="D28" s="7">
        <v>0.78800000000000003</v>
      </c>
      <c r="E28" s="8">
        <f t="shared" si="0"/>
        <v>0.39400000000000002</v>
      </c>
      <c r="G28" s="7"/>
      <c r="H28" s="8">
        <f t="shared" si="1"/>
        <v>0</v>
      </c>
      <c r="J28" s="1">
        <f t="shared" si="2"/>
        <v>0.39400000000000002</v>
      </c>
    </row>
    <row r="29" spans="1:11" x14ac:dyDescent="0.35">
      <c r="D29" s="9"/>
      <c r="E29" s="9"/>
      <c r="G29" s="9"/>
      <c r="H29" s="9"/>
    </row>
    <row r="30" spans="1:11" x14ac:dyDescent="0.35">
      <c r="D30"/>
      <c r="E30"/>
      <c r="G30"/>
      <c r="H30"/>
    </row>
    <row r="31" spans="1:11" x14ac:dyDescent="0.35">
      <c r="C31" t="s">
        <v>9</v>
      </c>
      <c r="D31" s="1">
        <f>MAX(D6:D28)</f>
        <v>0.78800000000000003</v>
      </c>
      <c r="G31" s="1">
        <f>MAX(G6:G28)</f>
        <v>0.9</v>
      </c>
      <c r="J31" s="1">
        <f>MAX(J6:J28)</f>
        <v>0.77500000000000002</v>
      </c>
    </row>
    <row r="32" spans="1:11" x14ac:dyDescent="0.35">
      <c r="C32" t="s">
        <v>10</v>
      </c>
      <c r="D32" s="1">
        <f>MIN(D6:D28)</f>
        <v>0.35</v>
      </c>
      <c r="G32" s="1">
        <f>MIN(G6:G28)</f>
        <v>0.9</v>
      </c>
      <c r="J32" s="1">
        <f>MIN(J6:J28)</f>
        <v>0</v>
      </c>
    </row>
    <row r="33" spans="3:10" x14ac:dyDescent="0.35">
      <c r="C33" t="s">
        <v>11</v>
      </c>
      <c r="D33" s="1">
        <f>AVERAGE(D6:D28)</f>
        <v>0.57804999999999995</v>
      </c>
      <c r="G33" s="1">
        <f>AVERAGE(G6:G28)</f>
        <v>0.9</v>
      </c>
      <c r="J33" s="1">
        <f>AVERAGE(J6:J28)</f>
        <v>0.27089130434782616</v>
      </c>
    </row>
    <row r="34" spans="3:10" x14ac:dyDescent="0.35">
      <c r="C34" t="s">
        <v>12</v>
      </c>
      <c r="D34" s="2">
        <f>_xlfn.STDEV.P(D6:D28)</f>
        <v>0.11945646696600409</v>
      </c>
      <c r="G34" s="2">
        <f>_xlfn.STDEV.P(G6:G28)</f>
        <v>0</v>
      </c>
      <c r="J34" s="2">
        <f>_xlfn.STDEV.P(J6:J28)</f>
        <v>0.15453576738945091</v>
      </c>
    </row>
    <row r="37" spans="3:10" x14ac:dyDescent="0.35">
      <c r="D37"/>
      <c r="E37"/>
      <c r="G37"/>
      <c r="H37"/>
    </row>
    <row r="38" spans="3:10" x14ac:dyDescent="0.35">
      <c r="D38"/>
      <c r="E38"/>
      <c r="G38"/>
      <c r="H38"/>
    </row>
    <row r="39" spans="3:10" x14ac:dyDescent="0.35">
      <c r="D39"/>
      <c r="E39"/>
      <c r="G39"/>
      <c r="H39"/>
    </row>
    <row r="40" spans="3:10" x14ac:dyDescent="0.35">
      <c r="D40"/>
      <c r="E40"/>
      <c r="G40"/>
      <c r="H40"/>
    </row>
    <row r="41" spans="3:10" x14ac:dyDescent="0.35">
      <c r="D41"/>
      <c r="E41"/>
      <c r="G41"/>
      <c r="H41"/>
    </row>
    <row r="42" spans="3:10" x14ac:dyDescent="0.35">
      <c r="D42"/>
      <c r="E42"/>
      <c r="G42"/>
      <c r="H42"/>
    </row>
    <row r="43" spans="3:10" x14ac:dyDescent="0.35">
      <c r="D43"/>
      <c r="E43"/>
      <c r="G43"/>
      <c r="H43"/>
    </row>
    <row r="44" spans="3:10" x14ac:dyDescent="0.35">
      <c r="D44"/>
      <c r="E44"/>
      <c r="G44"/>
      <c r="H44"/>
    </row>
  </sheetData>
  <conditionalFormatting sqref="A6:C28">
    <cfRule type="expression" dxfId="0" priority="1">
      <formula>(IF((IF(SUBTOTAL(3,$C6)=0,MIN($G6:$G$19)-1,SUBTOTAL(3,$C6:$C$19))/2)-ROUNDDOWN((IF(SUBTOTAL(3,$C6)=0,MIN($G6:$G$19)-1,SUBTOTAL(3,$C6:$C$19))/2),0)=0.5,"Y","N"))="Y"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Wrong Rubric</vt:lpstr>
      <vt:lpstr>Marks</vt:lpstr>
      <vt:lpstr>BAE</vt:lpstr>
      <vt:lpstr>DSTL</vt:lpstr>
      <vt:lpstr>AWE</vt:lpstr>
      <vt:lpstr>QQ</vt:lpstr>
      <vt:lpstr>Roxel</vt:lpstr>
      <vt:lpstr>Cranfield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David Holley</cp:lastModifiedBy>
  <dcterms:created xsi:type="dcterms:W3CDTF">2020-06-22T11:04:57Z</dcterms:created>
  <dcterms:modified xsi:type="dcterms:W3CDTF">2021-05-19T12:37:29Z</dcterms:modified>
</cp:coreProperties>
</file>