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PROJECT MEGA FOLDER 21-2\"/>
    </mc:Choice>
  </mc:AlternateContent>
  <xr:revisionPtr revIDLastSave="0" documentId="13_ncr:1_{53AED9A6-C87E-468D-832C-298BE03C1697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Grades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1" l="1"/>
  <c r="L5" i="1"/>
  <c r="L6" i="1"/>
  <c r="L7" i="1"/>
  <c r="L8" i="1"/>
  <c r="L9" i="1"/>
  <c r="L10" i="1"/>
  <c r="L11" i="1"/>
  <c r="L12" i="1"/>
  <c r="L13" i="1"/>
  <c r="L14" i="1"/>
  <c r="L15" i="1"/>
  <c r="L4" i="1"/>
  <c r="L24" i="1"/>
  <c r="L23" i="1"/>
</calcChain>
</file>

<file path=xl/sharedStrings.xml><?xml version="1.0" encoding="utf-8"?>
<sst xmlns="http://schemas.openxmlformats.org/spreadsheetml/2006/main" count="55" uniqueCount="40">
  <si>
    <t>Average</t>
  </si>
  <si>
    <t>StDev</t>
  </si>
  <si>
    <t>BA Games</t>
  </si>
  <si>
    <t>BA Animation</t>
  </si>
  <si>
    <t>SMITH</t>
  </si>
  <si>
    <t>STOCK</t>
  </si>
  <si>
    <t>Overall - Portfolio 100%</t>
  </si>
  <si>
    <t>Interim Viva 15%</t>
  </si>
  <si>
    <t>Final Report 40%</t>
  </si>
  <si>
    <t>Final Viva/Demo 40%</t>
  </si>
  <si>
    <t>Proposal 5%</t>
  </si>
  <si>
    <t>Independent Project - ACCA6020 - 2021/22</t>
  </si>
  <si>
    <t>Tiegan</t>
  </si>
  <si>
    <t>Hughes</t>
  </si>
  <si>
    <t>Animation</t>
  </si>
  <si>
    <t>Pitch 5%</t>
  </si>
  <si>
    <t>ACE</t>
  </si>
  <si>
    <t xml:space="preserve">STEPHEN    </t>
  </si>
  <si>
    <t>DUGGAN</t>
  </si>
  <si>
    <t xml:space="preserve">LEWIS    </t>
  </si>
  <si>
    <t>HANRAHAN</t>
  </si>
  <si>
    <t xml:space="preserve">KAAN    </t>
  </si>
  <si>
    <t>HENDERSON</t>
  </si>
  <si>
    <t xml:space="preserve">EWAN CHARLES  </t>
  </si>
  <si>
    <t>INGRAM</t>
  </si>
  <si>
    <t xml:space="preserve">FENN MERLIN  </t>
  </si>
  <si>
    <t>KALASZ</t>
  </si>
  <si>
    <t xml:space="preserve">MARIUSZ    </t>
  </si>
  <si>
    <t>MORAN</t>
  </si>
  <si>
    <t xml:space="preserve">ERIN NIA  </t>
  </si>
  <si>
    <t>ODDIE</t>
  </si>
  <si>
    <t xml:space="preserve">SAMANTHA    </t>
  </si>
  <si>
    <t>RILEY</t>
  </si>
  <si>
    <t xml:space="preserve">SAMUEL    </t>
  </si>
  <si>
    <t xml:space="preserve">GABRIELLA NICHELLE  </t>
  </si>
  <si>
    <t xml:space="preserve">BETHANY    </t>
  </si>
  <si>
    <t>WEST</t>
  </si>
  <si>
    <t xml:space="preserve">JOSH    </t>
  </si>
  <si>
    <t>Rich</t>
  </si>
  <si>
    <t>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</si>
</sst>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Calibri"/>
      <family val="2"/>
      <scheme val="minor"/>
    </font>
    <font>
      <sz val="10"/>
      <color rgb="FF000000"/>
      <name val="Segoe UI"/>
      <family val="2"/>
    </font>
    <font>
      <sz val="10"/>
      <color theme="1"/>
      <name val="Wingdings"/>
      <charset val="2"/>
    </font>
    <font>
      <b/>
      <sz val="12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84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0" fontId="7" fillId="0" borderId="0" xfId="0" applyFont="1" applyFill="1"/>
    <xf numFmtId="0" fontId="3" fillId="0" borderId="24" xfId="0" applyFont="1" applyFill="1" applyBorder="1"/>
    <xf numFmtId="0" fontId="3" fillId="0" borderId="25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9" xfId="0" applyFont="1" applyFill="1" applyBorder="1"/>
    <xf numFmtId="0" fontId="3" fillId="0" borderId="21" xfId="0" applyFont="1" applyFill="1" applyBorder="1"/>
    <xf numFmtId="0" fontId="3" fillId="0" borderId="22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164" fontId="3" fillId="0" borderId="18" xfId="0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8" fillId="0" borderId="0" xfId="0" applyFont="1" applyFill="1"/>
    <xf numFmtId="0" fontId="3" fillId="0" borderId="27" xfId="0" applyFont="1" applyFill="1" applyBorder="1"/>
    <xf numFmtId="0" fontId="3" fillId="0" borderId="18" xfId="0" applyFont="1" applyFill="1" applyBorder="1"/>
    <xf numFmtId="0" fontId="3" fillId="0" borderId="20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5" fillId="2" borderId="1" xfId="0" applyFont="1" applyFill="1" applyBorder="1"/>
    <xf numFmtId="0" fontId="3" fillId="2" borderId="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0" fontId="3" fillId="2" borderId="0" xfId="0" applyFont="1" applyFill="1"/>
    <xf numFmtId="0" fontId="3" fillId="2" borderId="8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 readingOrder="1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38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/>
    </xf>
    <xf numFmtId="0" fontId="3" fillId="2" borderId="41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44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center" wrapText="1" readingOrder="1"/>
    </xf>
    <xf numFmtId="0" fontId="4" fillId="0" borderId="28" xfId="0" applyFont="1" applyFill="1" applyBorder="1"/>
    <xf numFmtId="0" fontId="3" fillId="2" borderId="8" xfId="0" applyFont="1" applyFill="1" applyBorder="1"/>
    <xf numFmtId="0" fontId="3" fillId="2" borderId="2" xfId="0" applyFont="1" applyFill="1" applyBorder="1"/>
    <xf numFmtId="0" fontId="3" fillId="0" borderId="3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45" xfId="0" applyFont="1" applyFill="1" applyBorder="1" applyAlignment="1">
      <alignment horizontal="center"/>
    </xf>
    <xf numFmtId="164" fontId="4" fillId="0" borderId="46" xfId="0" applyNumberFormat="1" applyFont="1" applyFill="1" applyBorder="1" applyAlignment="1">
      <alignment horizontal="center"/>
    </xf>
    <xf numFmtId="0" fontId="6" fillId="2" borderId="47" xfId="0" applyFont="1" applyFill="1" applyBorder="1" applyAlignment="1">
      <alignment horizontal="left" vertical="center" wrapText="1" readingOrder="1"/>
    </xf>
    <xf numFmtId="0" fontId="6" fillId="2" borderId="20" xfId="0" applyFont="1" applyFill="1" applyBorder="1" applyAlignment="1">
      <alignment horizontal="left" vertical="center" wrapText="1" readingOrder="1"/>
    </xf>
    <xf numFmtId="0" fontId="3" fillId="2" borderId="47" xfId="0" applyFont="1" applyFill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25"/>
  <sheetViews>
    <sheetView tabSelected="1" zoomScale="85" zoomScaleNormal="85" workbookViewId="0">
      <pane ySplit="2" topLeftCell="A3" activePane="bottomLeft" state="frozen"/>
      <selection pane="bottomLeft" activeCell="G8" sqref="G8"/>
    </sheetView>
  </sheetViews>
  <sheetFormatPr defaultRowHeight="12.5"/>
  <cols>
    <col min="1" max="1" width="8.6640625" style="1"/>
    <col min="2" max="2" width="19.9140625" style="1" customWidth="1"/>
    <col min="3" max="3" width="18.9140625" style="1" customWidth="1"/>
    <col min="4" max="4" width="9.25" style="61" customWidth="1"/>
    <col min="5" max="6" width="9.25" style="3" customWidth="1"/>
    <col min="7" max="7" width="12.83203125" style="3" customWidth="1"/>
    <col min="8" max="8" width="18.25" style="3" customWidth="1"/>
    <col min="9" max="9" width="16.5" style="3" customWidth="1"/>
    <col min="10" max="10" width="20.25" style="3" customWidth="1"/>
    <col min="11" max="11" width="11.58203125" style="3" customWidth="1"/>
    <col min="12" max="12" width="23.5" style="4" customWidth="1"/>
    <col min="13" max="13" width="19.4140625" style="1" customWidth="1"/>
    <col min="14" max="14" width="19.9140625" style="46" customWidth="1"/>
    <col min="15" max="16384" width="8.6640625" style="1"/>
  </cols>
  <sheetData>
    <row r="1" spans="1:39" ht="15.5">
      <c r="B1" s="35" t="s">
        <v>11</v>
      </c>
      <c r="D1" s="64"/>
    </row>
    <row r="2" spans="1:39" ht="13.5" thickBot="1">
      <c r="B2" s="2"/>
      <c r="D2" s="65"/>
    </row>
    <row r="3" spans="1:39" ht="15.5" customHeight="1" thickTop="1" thickBot="1">
      <c r="A3" s="36"/>
      <c r="B3" s="74" t="s">
        <v>2</v>
      </c>
      <c r="C3" s="10"/>
      <c r="D3" s="62"/>
      <c r="E3" s="43"/>
      <c r="F3" s="71"/>
      <c r="G3" s="12" t="s">
        <v>10</v>
      </c>
      <c r="H3" s="39" t="s">
        <v>7</v>
      </c>
      <c r="I3" s="13" t="s">
        <v>8</v>
      </c>
      <c r="J3" s="13" t="s">
        <v>9</v>
      </c>
      <c r="K3" s="11"/>
      <c r="L3" s="80" t="s">
        <v>6</v>
      </c>
      <c r="M3" s="9"/>
    </row>
    <row r="4" spans="1:39" s="53" customFormat="1" ht="16.5" thickTop="1">
      <c r="A4" s="57">
        <v>650007</v>
      </c>
      <c r="B4" s="73" t="s">
        <v>16</v>
      </c>
      <c r="C4" s="81" t="s">
        <v>17</v>
      </c>
      <c r="D4" s="60"/>
      <c r="E4" s="83" t="s">
        <v>39</v>
      </c>
      <c r="F4" s="68"/>
      <c r="G4" s="54">
        <v>43</v>
      </c>
      <c r="H4" s="66">
        <v>63</v>
      </c>
      <c r="I4" s="60">
        <v>54</v>
      </c>
      <c r="J4" s="60">
        <v>68</v>
      </c>
      <c r="K4" s="59"/>
      <c r="L4" s="52">
        <f t="shared" ref="L4:L18" si="0">(G4*0.05)+(H4*0.15)+(I4*0.4)+(J4*0.4)</f>
        <v>60.400000000000006</v>
      </c>
      <c r="M4" s="9"/>
      <c r="N4" s="4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s="53" customFormat="1" ht="16">
      <c r="A5" s="57">
        <v>1902571</v>
      </c>
      <c r="B5" s="58" t="s">
        <v>18</v>
      </c>
      <c r="C5" s="82" t="s">
        <v>19</v>
      </c>
      <c r="D5" s="49"/>
      <c r="E5" s="55" t="s">
        <v>38</v>
      </c>
      <c r="F5" s="67"/>
      <c r="G5" s="48">
        <v>40</v>
      </c>
      <c r="H5" s="49">
        <v>62</v>
      </c>
      <c r="I5" s="50">
        <v>42</v>
      </c>
      <c r="J5" s="50">
        <v>36</v>
      </c>
      <c r="K5" s="51"/>
      <c r="L5" s="52">
        <f t="shared" si="0"/>
        <v>42.5</v>
      </c>
      <c r="M5" s="9"/>
      <c r="N5" s="4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s="53" customFormat="1" ht="16">
      <c r="A6" s="57">
        <v>1904580</v>
      </c>
      <c r="B6" s="58" t="s">
        <v>20</v>
      </c>
      <c r="C6" s="73" t="s">
        <v>21</v>
      </c>
      <c r="D6" s="50"/>
      <c r="E6" s="55" t="s">
        <v>38</v>
      </c>
      <c r="F6" s="67"/>
      <c r="G6" s="48">
        <v>62</v>
      </c>
      <c r="H6" s="49">
        <v>60</v>
      </c>
      <c r="I6" s="50">
        <v>65</v>
      </c>
      <c r="J6" s="50">
        <v>39</v>
      </c>
      <c r="K6" s="51"/>
      <c r="L6" s="52">
        <f t="shared" si="0"/>
        <v>53.7</v>
      </c>
      <c r="M6" s="9"/>
      <c r="N6" s="4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s="53" customFormat="1" ht="16">
      <c r="A7" s="57">
        <v>1901997</v>
      </c>
      <c r="B7" s="58" t="s">
        <v>22</v>
      </c>
      <c r="C7" s="58" t="s">
        <v>23</v>
      </c>
      <c r="D7" s="50"/>
      <c r="E7" s="56" t="s">
        <v>39</v>
      </c>
      <c r="F7" s="68"/>
      <c r="G7" s="48">
        <v>74</v>
      </c>
      <c r="H7" s="49">
        <v>62</v>
      </c>
      <c r="I7" s="50">
        <v>71</v>
      </c>
      <c r="J7" s="50">
        <v>70.5</v>
      </c>
      <c r="K7" s="51"/>
      <c r="L7" s="52">
        <f>(G7*0.05)+(H7*0.15)+(I7*0.4)+(J7*0.4)</f>
        <v>69.600000000000009</v>
      </c>
      <c r="M7" s="9"/>
      <c r="N7" s="46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53" customFormat="1" ht="16">
      <c r="A8" s="57">
        <v>1806379</v>
      </c>
      <c r="B8" s="58" t="s">
        <v>24</v>
      </c>
      <c r="C8" s="58" t="s">
        <v>25</v>
      </c>
      <c r="D8" s="50"/>
      <c r="E8" s="56" t="s">
        <v>39</v>
      </c>
      <c r="F8" s="68"/>
      <c r="G8" s="48">
        <v>72</v>
      </c>
      <c r="H8" s="49">
        <v>68</v>
      </c>
      <c r="I8" s="50">
        <v>74</v>
      </c>
      <c r="J8" s="50">
        <v>74</v>
      </c>
      <c r="K8" s="51"/>
      <c r="L8" s="52">
        <f>(G8*0.05)+(H8*0.15)+(I8*0.4)+(J8*0.4)</f>
        <v>73</v>
      </c>
      <c r="M8" s="9"/>
      <c r="N8" s="46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s="53" customFormat="1" ht="16">
      <c r="A9" s="57">
        <v>1805456</v>
      </c>
      <c r="B9" s="58" t="s">
        <v>26</v>
      </c>
      <c r="C9" s="58" t="s">
        <v>27</v>
      </c>
      <c r="D9" s="50"/>
      <c r="E9" s="56" t="s">
        <v>39</v>
      </c>
      <c r="F9" s="68"/>
      <c r="G9" s="48">
        <v>53</v>
      </c>
      <c r="H9" s="49">
        <v>61</v>
      </c>
      <c r="I9" s="50">
        <v>63</v>
      </c>
      <c r="J9" s="50">
        <v>65</v>
      </c>
      <c r="K9" s="51"/>
      <c r="L9" s="52">
        <f t="shared" si="0"/>
        <v>63</v>
      </c>
      <c r="M9" s="9"/>
      <c r="N9" s="46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s="53" customFormat="1" ht="16">
      <c r="A10" s="57">
        <v>1901829</v>
      </c>
      <c r="B10" s="58" t="s">
        <v>28</v>
      </c>
      <c r="C10" s="58" t="s">
        <v>29</v>
      </c>
      <c r="D10" s="50"/>
      <c r="E10" s="56" t="s">
        <v>39</v>
      </c>
      <c r="F10" s="68"/>
      <c r="G10" s="48">
        <v>45</v>
      </c>
      <c r="H10" s="49">
        <v>44</v>
      </c>
      <c r="I10" s="50">
        <v>48</v>
      </c>
      <c r="J10" s="50">
        <v>30</v>
      </c>
      <c r="K10" s="51"/>
      <c r="L10" s="52">
        <f t="shared" si="0"/>
        <v>40.050000000000004</v>
      </c>
      <c r="M10" s="9"/>
      <c r="N10" s="46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s="53" customFormat="1" ht="16">
      <c r="A11" s="57">
        <v>1911261</v>
      </c>
      <c r="B11" s="58" t="s">
        <v>30</v>
      </c>
      <c r="C11" s="58" t="s">
        <v>31</v>
      </c>
      <c r="D11" s="50"/>
      <c r="E11" s="55" t="s">
        <v>38</v>
      </c>
      <c r="F11" s="67"/>
      <c r="G11" s="48">
        <v>61</v>
      </c>
      <c r="H11" s="49">
        <v>71</v>
      </c>
      <c r="I11" s="50">
        <v>73</v>
      </c>
      <c r="J11" s="50">
        <v>64</v>
      </c>
      <c r="K11" s="51"/>
      <c r="L11" s="52">
        <f t="shared" si="0"/>
        <v>68.5</v>
      </c>
      <c r="M11" s="9"/>
      <c r="N11" s="46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53" customFormat="1" ht="16">
      <c r="A12" s="57">
        <v>1807467</v>
      </c>
      <c r="B12" s="58" t="s">
        <v>32</v>
      </c>
      <c r="C12" s="58" t="s">
        <v>33</v>
      </c>
      <c r="D12" s="50"/>
      <c r="E12" s="56" t="s">
        <v>39</v>
      </c>
      <c r="F12" s="68"/>
      <c r="G12" s="48">
        <v>40</v>
      </c>
      <c r="H12" s="49">
        <v>70</v>
      </c>
      <c r="I12" s="50">
        <v>42</v>
      </c>
      <c r="J12" s="50">
        <v>72</v>
      </c>
      <c r="K12" s="51"/>
      <c r="L12" s="52">
        <f t="shared" si="0"/>
        <v>58.1</v>
      </c>
      <c r="M12" s="9"/>
      <c r="N12" s="46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53" customFormat="1" ht="16">
      <c r="A13" s="57">
        <v>1901111</v>
      </c>
      <c r="B13" s="58" t="s">
        <v>4</v>
      </c>
      <c r="C13" s="58" t="s">
        <v>34</v>
      </c>
      <c r="D13" s="50"/>
      <c r="E13" s="55" t="s">
        <v>38</v>
      </c>
      <c r="F13" s="67"/>
      <c r="G13" s="48">
        <v>57</v>
      </c>
      <c r="H13" s="49">
        <v>63</v>
      </c>
      <c r="I13" s="50">
        <v>53</v>
      </c>
      <c r="J13" s="50">
        <v>70</v>
      </c>
      <c r="K13" s="51"/>
      <c r="L13" s="52">
        <f t="shared" si="0"/>
        <v>61.5</v>
      </c>
      <c r="M13" s="9"/>
      <c r="N13" s="46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s="53" customFormat="1" ht="16">
      <c r="A14" s="57">
        <v>1902668</v>
      </c>
      <c r="B14" s="58" t="s">
        <v>5</v>
      </c>
      <c r="C14" s="58" t="s">
        <v>35</v>
      </c>
      <c r="D14" s="50"/>
      <c r="E14" s="55" t="s">
        <v>38</v>
      </c>
      <c r="F14" s="67"/>
      <c r="G14" s="48">
        <v>67</v>
      </c>
      <c r="H14" s="49">
        <v>66</v>
      </c>
      <c r="I14" s="50">
        <v>67</v>
      </c>
      <c r="J14" s="50">
        <v>60</v>
      </c>
      <c r="K14" s="51"/>
      <c r="L14" s="52">
        <f t="shared" si="0"/>
        <v>64.05</v>
      </c>
      <c r="M14" s="9"/>
      <c r="N14" s="46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s="53" customFormat="1" ht="16">
      <c r="A15" s="57">
        <v>1902207</v>
      </c>
      <c r="B15" s="58" t="s">
        <v>36</v>
      </c>
      <c r="C15" s="58" t="s">
        <v>37</v>
      </c>
      <c r="D15" s="50"/>
      <c r="E15" s="55" t="s">
        <v>38</v>
      </c>
      <c r="F15" s="67"/>
      <c r="G15" s="48">
        <v>62</v>
      </c>
      <c r="H15" s="49">
        <v>65</v>
      </c>
      <c r="I15" s="50">
        <v>61</v>
      </c>
      <c r="J15" s="50">
        <v>67</v>
      </c>
      <c r="K15" s="51"/>
      <c r="L15" s="52">
        <f t="shared" si="0"/>
        <v>64.05</v>
      </c>
      <c r="M15" s="1"/>
      <c r="N15" s="46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13" thickBot="1">
      <c r="B16" s="16"/>
      <c r="C16" s="17"/>
      <c r="D16" s="20"/>
      <c r="E16" s="44"/>
      <c r="F16" s="69"/>
      <c r="G16" s="19"/>
      <c r="H16" s="40"/>
      <c r="I16" s="20"/>
      <c r="J16" s="20"/>
      <c r="K16" s="18"/>
      <c r="L16" s="21"/>
      <c r="M16" s="9"/>
    </row>
    <row r="17" spans="1:39" ht="14" thickTop="1" thickBot="1">
      <c r="A17" s="37"/>
      <c r="B17" s="74" t="s">
        <v>3</v>
      </c>
      <c r="C17" s="77"/>
      <c r="D17" s="78"/>
      <c r="E17" s="78"/>
      <c r="F17" s="79"/>
      <c r="G17" s="12" t="s">
        <v>15</v>
      </c>
      <c r="H17" s="39" t="s">
        <v>7</v>
      </c>
      <c r="I17" s="13" t="s">
        <v>8</v>
      </c>
      <c r="J17" s="13" t="s">
        <v>9</v>
      </c>
      <c r="K17" s="11"/>
      <c r="L17" s="80" t="s">
        <v>6</v>
      </c>
      <c r="M17" s="9"/>
    </row>
    <row r="18" spans="1:39" s="53" customFormat="1" ht="13.5" thickTop="1">
      <c r="A18" s="47">
        <v>1701231</v>
      </c>
      <c r="B18" s="75" t="s">
        <v>12</v>
      </c>
      <c r="C18" s="76" t="s">
        <v>13</v>
      </c>
      <c r="D18" s="60" t="s">
        <v>14</v>
      </c>
      <c r="E18" s="56" t="s">
        <v>38</v>
      </c>
      <c r="F18" s="68"/>
      <c r="G18" s="54">
        <v>65</v>
      </c>
      <c r="H18" s="49">
        <v>60</v>
      </c>
      <c r="I18" s="50">
        <v>62</v>
      </c>
      <c r="J18" s="50">
        <v>58</v>
      </c>
      <c r="K18" s="51"/>
      <c r="L18" s="52">
        <f t="shared" si="0"/>
        <v>60.25</v>
      </c>
      <c r="M18" s="9"/>
      <c r="N18" s="4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>
      <c r="B19" s="15"/>
      <c r="C19" s="14"/>
      <c r="D19" s="6"/>
      <c r="E19" s="42"/>
      <c r="F19" s="70"/>
      <c r="G19" s="5"/>
      <c r="H19" s="38"/>
      <c r="I19" s="6"/>
      <c r="J19" s="6"/>
      <c r="K19" s="7"/>
      <c r="L19" s="8"/>
      <c r="M19" s="9"/>
    </row>
    <row r="20" spans="1:39">
      <c r="B20" s="15"/>
      <c r="C20" s="14"/>
      <c r="D20" s="6"/>
      <c r="E20" s="42"/>
      <c r="F20" s="70"/>
      <c r="G20" s="5"/>
      <c r="H20" s="38"/>
      <c r="I20" s="6"/>
      <c r="J20" s="6"/>
      <c r="K20" s="7"/>
      <c r="L20" s="8"/>
      <c r="M20" s="9"/>
    </row>
    <row r="21" spans="1:39">
      <c r="B21" s="15"/>
      <c r="C21" s="14"/>
      <c r="D21" s="6"/>
      <c r="E21" s="42"/>
      <c r="F21" s="70"/>
      <c r="G21" s="5"/>
      <c r="H21" s="38"/>
      <c r="I21" s="6"/>
      <c r="J21" s="6"/>
      <c r="K21" s="7"/>
      <c r="L21" s="8"/>
    </row>
    <row r="22" spans="1:39" ht="13" thickBot="1">
      <c r="B22" s="22"/>
      <c r="C22" s="23"/>
      <c r="D22" s="26"/>
      <c r="E22" s="45"/>
      <c r="F22" s="72"/>
      <c r="G22" s="25"/>
      <c r="H22" s="41"/>
      <c r="I22" s="26"/>
      <c r="J22" s="26"/>
      <c r="K22" s="24"/>
      <c r="L22" s="27"/>
      <c r="M22" s="9"/>
    </row>
    <row r="23" spans="1:39" ht="13" thickTop="1">
      <c r="D23" s="63"/>
      <c r="E23" s="1"/>
      <c r="F23" s="1"/>
      <c r="G23" s="1"/>
      <c r="H23" s="28"/>
      <c r="I23" s="28"/>
      <c r="J23" s="29"/>
      <c r="K23" s="30" t="s">
        <v>0</v>
      </c>
      <c r="L23" s="31">
        <f>AVERAGE(L3:L22)</f>
        <v>59.899999999999991</v>
      </c>
    </row>
    <row r="24" spans="1:39" ht="13" thickBot="1">
      <c r="D24" s="63"/>
      <c r="E24" s="1"/>
      <c r="F24" s="1"/>
      <c r="G24" s="1"/>
      <c r="H24" s="32"/>
      <c r="I24" s="32"/>
      <c r="J24" s="33"/>
      <c r="K24" s="34" t="s">
        <v>1</v>
      </c>
      <c r="L24" s="27">
        <f>STDEV(L3:L22)</f>
        <v>9.6829317185791464</v>
      </c>
    </row>
    <row r="25" spans="1:39" ht="13" thickTop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2022-05-26T10:42:58Z</dcterms:modified>
</cp:coreProperties>
</file>