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7"/>
  <workbookPr defaultThemeVersion="166925"/>
  <mc:AlternateContent xmlns:mc="http://schemas.openxmlformats.org/markup-compatibility/2006">
    <mc:Choice Requires="x15">
      <x15ac:absPath xmlns:x15ac="http://schemas.microsoft.com/office/spreadsheetml/2010/11/ac" url="https://uowtsd-my.sharepoint.com/personal/2408460_student_uwtsd_ac_uk/Documents/First Year/Engineering Skills/"/>
    </mc:Choice>
  </mc:AlternateContent>
  <xr:revisionPtr revIDLastSave="0" documentId="8_{EA1E1529-70FA-4D59-80A8-3BD3ECF19DCF}" xr6:coauthVersionLast="47" xr6:coauthVersionMax="47" xr10:uidLastSave="{00000000-0000-0000-0000-000000000000}"/>
  <bookViews>
    <workbookView xWindow="-120" yWindow="-120" windowWidth="29040" windowHeight="15840" tabRatio="848" firstSheet="2" activeTab="1"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<sst xmlns="http://schemas.openxmlformats.org/spreadsheetml/2006/main" count="331" uniqueCount="216">
  <si>
    <t>Health and Safety Overview Logbook Entry</t>
  </si>
  <si>
    <t>Student to complete all white boxes</t>
  </si>
  <si>
    <t>All boxes coloured orange to be completed by the marker</t>
  </si>
  <si>
    <t>Student Name</t>
  </si>
  <si>
    <t>Liam Evans</t>
  </si>
  <si>
    <t>Applicable Health &amp; Safety Legislation</t>
  </si>
  <si>
    <t>Health and Safety Protocol to be followed before any session</t>
  </si>
  <si>
    <t>Staff</t>
  </si>
  <si>
    <t>Mark Fall</t>
  </si>
  <si>
    <t>Personal Protective Equipment At Work Regulations (1992), Health And Safety Act (1974), Provision and Use of Work Equipment Regulations (1998) and Reporting of Injuries, Diseases and Dangerous Occurrences Regulations (2013)</t>
  </si>
  <si>
    <t xml:space="preserve">There were many different steps to the health and safety protocol followed before every session. The first step was ensuring we were wearing the correct PPE. This consists of steel toe capped boots, a long sleeved top to prevent any swarf burns, protective eye wear and if you had long hair it must be tied up behind the head. another step taken is being reminded and shown the emergency stop buttons on all the machines used in the workshop. </t>
  </si>
  <si>
    <t>Adrian Dix</t>
  </si>
  <si>
    <t>David Cooper</t>
  </si>
  <si>
    <t>Health &amp; Safety Considerations for Machine Workshop</t>
  </si>
  <si>
    <t>There are multiple health and safety considerations to take when in the machine workshop. the first consideration is ensuring all PPE is being worn and that you are aware of the emergency stop and emergency exits. another considerations is to not put your hands close to the machine as this can results in serious injury. A health and safety consideration on the milling drill task is to use the hacksaw slowly as going to quick can cause you to slip and cut yourself open. A health and safety consideration on the lathe machine is to ensure that the bit is attached correctly as if it not it could fly out and injure you or someone nearby</t>
  </si>
  <si>
    <t>Health &amp; Safety Considerations for Engine Strip Workshop</t>
  </si>
  <si>
    <t>there are many different health and safety considerations for the engine strip work shop. the first one is to ensure that the correct PPE is worn, especially the steel toe capped boots as the engine are held on a single leg stand and a mistake can cause the engine to fall onto your foot possibly breaking it. another consideration is to ensure that the engine has no oil or liquids in it. to do this just ask before flipping the engine. if there is ant oil, it could leak causing a slip hazard. another consideration is that an engine has multiple sharp edges and it is very easy to cut yourself on. To prevent this be cautious when touching the engine.</t>
  </si>
  <si>
    <t>Equipment Used</t>
  </si>
  <si>
    <t>Observations &amp; Feedback</t>
  </si>
  <si>
    <t>Lathe Machine, Milling Drill, Hacksaw, Pillar Drill, Scriber, Micrometer, Digital Heigh Gauge. in the engine strip, the tools were all hand held tools like a screwdriver, torque wrench, ratchet and spanner</t>
  </si>
  <si>
    <t>All of the health and safety procotions were followed perfectly and we had to sign a piece of paper saying we understand the procatutions. To improve, i would suggest that gloves be required within the engine strip as it is very easy to get residue on your hands and then rub your eye possibly casuing an infection. a sink and handsoap is provided.</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</si>
  <si>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</si>
  <si>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</si>
  <si>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</si>
  <si>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</si>
  <si>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</si>
  <si>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</si>
  <si>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</si>
  <si>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</si>
  <si>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</si>
  <si>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</si>
  <si>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</si>
  <si>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</si>
  <si>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</si>
  <si>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</si>
  <si>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10/10/2025 , 17/10/2025 - 24/10/2025 , 31/10/2025</t>
  </si>
  <si>
    <t>Steel toe cap boots, Long sleeve top and Eye protection</t>
  </si>
  <si>
    <t>Session Location</t>
  </si>
  <si>
    <t>IQ021A</t>
  </si>
  <si>
    <t xml:space="preserve">Staff </t>
  </si>
  <si>
    <t>Aidrian Dix, David Cooper</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</si>
  <si>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</si>
  <si>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</si>
  <si>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</si>
  <si>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</si>
  <si>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</si>
  <si>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</si>
  <si>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</si>
  <si>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</si>
  <si>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</si>
  <si>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</si>
  <si>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</si>
  <si>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</si>
  <si>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30.00mm</t>
  </si>
  <si>
    <t>0.2mm</t>
  </si>
  <si>
    <t>29.94mm</t>
  </si>
  <si>
    <t>105.00mm</t>
  </si>
  <si>
    <t>104.27mm</t>
  </si>
  <si>
    <t>36.00mm</t>
  </si>
  <si>
    <t>During the sessions you will have also used a range of hand tools, can you provide some good tips and hints on how to achieve the best with these?</t>
  </si>
  <si>
    <t>When using the hacksaw, approach the area that is being cut from roughly 2mm outside. This allows a margin for error and also allows material to be removed on the milling machine before a final cut.</t>
  </si>
  <si>
    <t>Out of 4</t>
  </si>
  <si>
    <t xml:space="preserve">When using the Mill and Lathe, how can you ensure the quality of the piece that you are producing? </t>
  </si>
  <si>
    <t>approaching the piece slowly when first making contact as this allows precison and no damage to the piece. When making a final cut, go slowly so the cut is smooth and consistant.</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</si>
  <si>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</si>
  <si>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</si>
  <si>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</si>
  <si>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</si>
  <si>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</si>
  <si>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</si>
  <si>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</si>
  <si>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</si>
  <si>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</si>
  <si>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</si>
  <si>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</si>
  <si>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</si>
  <si>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</si>
  <si>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</si>
  <si>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</si>
  <si>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</si>
  <si>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</si>
  <si>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</si>
  <si>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</si>
  <si>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</si>
  <si>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</si>
  <si>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PI/4 x bore^2 x number of cylinders = 1387cc</t>
  </si>
  <si>
    <t>Equation</t>
  </si>
  <si>
    <t>Engine cc</t>
  </si>
  <si>
    <t xml:space="preserve">What components during the rebuld process have to be torqued, what is the torque setting and where would you find it? </t>
  </si>
  <si>
    <t>The spark plugs and the crankshaft pulley were both torqued. the spark plugs were torqued to 15Nm and the crankshaft pulley was torqued to 60Nm. all of the required torque settings are found in the manual.</t>
  </si>
  <si>
    <t>Components identified</t>
  </si>
  <si>
    <t>Torque settings</t>
  </si>
  <si>
    <t>Torque location</t>
  </si>
  <si>
    <t xml:space="preserve">Describe areas in the engine where it might be possible to see evidence of wear? What can that wear tell us about the engine? </t>
  </si>
  <si>
    <t>Head Gasket - signs of rust on the gasket shows that there was a long exposure to the coolant. Cylinder - can show signs of ware if the piston isnt alligned correctly. this causes chips in the cylinder</t>
  </si>
  <si>
    <t>out of 5</t>
  </si>
  <si>
    <t>Out of 25</t>
  </si>
  <si>
    <t>Suspension Logbook Entry</t>
  </si>
  <si>
    <t xml:space="preserve">Week 1 </t>
  </si>
  <si>
    <t>LBS to N =</t>
  </si>
  <si>
    <t>During the first week, you will measure the steering points. Record these measurements here</t>
  </si>
  <si>
    <t>Inboard Co-ordinates</t>
  </si>
  <si>
    <t xml:space="preserve">x </t>
  </si>
  <si>
    <t>y</t>
  </si>
  <si>
    <t>z</t>
  </si>
  <si>
    <t>Out of 1.5</t>
  </si>
  <si>
    <t>in/s to M/s =</t>
  </si>
  <si>
    <t>Outboard Co-ordinates</t>
  </si>
  <si>
    <t>Week 2</t>
  </si>
  <si>
    <t>During the second week, you will be collecting data to enable you to calculate the torisional stiffness, please input the torsional stiffness equation and calculate the value</t>
  </si>
  <si>
    <t xml:space="preserve">Equations </t>
  </si>
  <si>
    <t>Torsional Stiffness = Applied Torque/ Angle of Twist</t>
  </si>
  <si>
    <t>Torsional Stiffness = 2846.9/1.020</t>
  </si>
  <si>
    <t>Value</t>
  </si>
  <si>
    <t>Torsional Stiffness = 2791.08</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</si>
  <si>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</si>
  <si>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</si>
  <si>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</si>
  <si>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</si>
  <si>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</si>
  <si>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</si>
  <si>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</si>
  <si>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</si>
  <si>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</si>
  <si>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</si>
  <si>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</si>
  <si>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</si>
  <si>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</si>
  <si>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</si>
  <si>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</si>
  <si>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</si>
  <si>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</si>
  <si>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</si>
  <si>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</si>
  <si>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</si>
  <si>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</si>
  <si>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</si>
  <si>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Advanced manufacturing is the use of innovative and advanved technology to manufacture items. this improves efficiency,  quality and flexibility. depending on the technique used it can also save money</t>
  </si>
  <si>
    <t>What equipment does UWTSD have for Advanced Manufacturing?</t>
  </si>
  <si>
    <t>CNC machine, 3D Printer, Milling Machine and CMS</t>
  </si>
  <si>
    <t>What is used to programme the CNC machines to produce components?</t>
  </si>
  <si>
    <t>Autodesk Fusion 360/ Computer Aided Manufacturing</t>
  </si>
  <si>
    <t>Out of 1</t>
  </si>
  <si>
    <t>What type of material do the 3d printers use?</t>
  </si>
  <si>
    <t>Thermoplastic Filaments. Most commonly Polylactic Acid</t>
  </si>
  <si>
    <t xml:space="preserve">If you wanted to 3D print a component for a project, what would be the steps that you would need to take? </t>
  </si>
  <si>
    <t xml:space="preserve">the first step that would need to be taken would be to create or download a design suitable for 3D printing, taking into account layer height and the material required. the next step would be to export the file. this is to preper the printer for slicing. this is required so the 3D printer understands the height of the part. </t>
  </si>
  <si>
    <t>Out of 3</t>
  </si>
  <si>
    <t>out of 12</t>
  </si>
  <si>
    <t>Composites Logbook Entry</t>
  </si>
  <si>
    <t>What materials are needed ?</t>
  </si>
  <si>
    <t xml:space="preserve">Resin (epoxy, polyester and vinyl ester), Woven Carbon Fibre, Woven Fibre Glass and hardners </t>
  </si>
  <si>
    <t>How are component made? What are the steps required?</t>
  </si>
  <si>
    <t xml:space="preserve">the first step when creating a composite is to design it using CAD. then pick the material that will be used. once this is decided, a mould of the item is created place the sheet of material you will be using on the mould and mix it with resin and a hardner. this is is then poured into the mould. then a suction bag is used to ensure there is no air in the mould. this gives the composite a smooth edge. this is then placed into the autoclave. the autoclave increases the temperature in a consistant manner. this means that the composite is created consistantly. the autoclave eventually hits a maximum preassure of 6.5bar. once this is reached, the autoclave drops the temperature to 50 degrees celsius and the item is removed </t>
  </si>
  <si>
    <t>out of 4</t>
  </si>
  <si>
    <t>Are there any health &amp; safety risks with using composites</t>
  </si>
  <si>
    <t>there are many risks when dealing with composites. for example the edges can be extremely sharp, this can cause deep cuts. to prevent this gloves are worn. another risk is inhaling toxic fumes from the resin. to prevent this a gas mask is worn</t>
  </si>
  <si>
    <t>Any observations or good practice hints to note</t>
  </si>
  <si>
    <t>picking the correct composite is very important depending on what you are creating as they all have different strengths and weaknesses. to do this, research should be carried out before. another observation is to ensure that the seal is extremely tight after applying the resin to the carbon fibre. this improves the strength of the component</t>
  </si>
  <si>
    <t>out of 10</t>
  </si>
  <si>
    <t>Personal Development Plan</t>
  </si>
  <si>
    <t xml:space="preserve">Short Term Career Goals (0- 5 years)? </t>
  </si>
  <si>
    <t>My short term career goal as an aspiring engineer is to complete my bachelors degree in Motorsport Engineering with a first class honours. After that I want to study my masters degree (MSc) in Advanced Mechanical Engineering at the Imperial College London.</t>
  </si>
  <si>
    <t>Long Term Career Goals (5-10 years)?</t>
  </si>
  <si>
    <t>My Long term career goal is to work at a company like rolls royce where, some of the most advanced engineering technologies is used to develop all forms of vehicles and aircrafts.</t>
  </si>
  <si>
    <t>Goal</t>
  </si>
  <si>
    <t>Objective</t>
  </si>
  <si>
    <t>Resources Needed</t>
  </si>
  <si>
    <t>Measurement of Success</t>
  </si>
  <si>
    <t>Target Date</t>
  </si>
  <si>
    <t>Improve workshop and practical hand skills</t>
  </si>
  <si>
    <t>To feel confident when working alone on practical projects in the workshop.</t>
  </si>
  <si>
    <t xml:space="preserve">Spend more time in the workshop developing my skills on the lathe and other machinery. </t>
  </si>
  <si>
    <t>Getting higher marks on my workshop assessments. I previousoly got 7/9 on the lathe assignment</t>
  </si>
  <si>
    <t>At the end of this academic year.</t>
  </si>
  <si>
    <t>Improve revison skills</t>
  </si>
  <si>
    <t>To be more confident leading up to exams and ensuring time spent revising is utilised</t>
  </si>
  <si>
    <t>Attending revisions sessions and trying out new techniques to ensure i learn in a broad range.</t>
  </si>
  <si>
    <t>improving my marks on exams and also my confidence before and after exams</t>
  </si>
  <si>
    <t>Improve report writing skills</t>
  </si>
  <si>
    <t xml:space="preserve">To ensure that my reports are well structured </t>
  </si>
  <si>
    <t>Study the report handbook and compare the layout within it to my final report.</t>
  </si>
  <si>
    <t>recieving more marks on the structure of my report. also being more confident when submitting a report</t>
  </si>
  <si>
    <t>attend more guest lectures</t>
  </si>
  <si>
    <t>Improving my knowlege directly from the industry. also making connections within the industry</t>
  </si>
  <si>
    <t>Attend more guest lectures whenever they are available.</t>
  </si>
  <si>
    <t>attend atleast 4 a year while in my studies at UWTSD</t>
  </si>
  <si>
    <t>Throughout my academic journey</t>
  </si>
  <si>
    <t xml:space="preserve">What do you think could be the biggest impact on you achieving your goals? </t>
  </si>
  <si>
    <t>the biggest impact on me achieving my goals would be my confidence. once my confidence grows i know that i will achieve all of these goals early. i am just too worried about making a mistake.</t>
  </si>
  <si>
    <t>Why is having a PDP important for an engineer?</t>
  </si>
  <si>
    <t>Due to the fact that engineering is constantly developing and evolving, it is important that engineers skills develop with it so theyre skills constantly develop. a PDP also improves the industry by having high standards for their workers</t>
  </si>
  <si>
    <t>Pass or Fail</t>
  </si>
  <si>
    <t>Continuous Professional Development</t>
  </si>
  <si>
    <t>Briefly describe what is meant by Continuous Professional Development (CPD) and why it is important to engineers?</t>
  </si>
  <si>
    <t>CPD is the ongoing process of improving and expanding an engineers knowlege and skills. this can be done with training, activities and work experiences. it is important to engineers as it ensures they remain techically compitenet and up to date with developing technologies, legislations and standards to continue to develop professional engineering developments</t>
  </si>
  <si>
    <t>Identify a CPD event or activity that you could attend/complete that would help to support your learning or desired career path. Please provide details of the date &amp; location or URL.</t>
  </si>
  <si>
    <t>i attended a guest lecture with Neil Spalding on wednesday the 19th of November 2025 at 3PM. This was held in IQ002.</t>
  </si>
  <si>
    <t xml:space="preserve">What did you learn from the CPD event or activity? How do you feel this has helped your professional development? </t>
  </si>
  <si>
    <t>This lecture was a deep dive into the motogp paddock and how teams in motogp often let eachother know of tricks they have learned. from this lecture i learned all about how these events are ran and the teams and operations behind it all. he provided pictures he had taken when working as a journalist. i decided to attend this lecture has i had little knowlege of motorbikes and motogp. i am very happy i attened as it gave me an insight into the sport.</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</si>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</sst>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rgb="FF000000"/>
      <name val="Calibri"/>
      <charset val="1"/>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6">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79" xfId="0" applyFont="1" applyFill="1" applyBorder="1" applyAlignment="1">
      <alignment horizontal="center"/>
    </xf>
    <xf numFmtId="0" fontId="3" fillId="11" borderId="29" xfId="0" applyFont="1" applyFill="1" applyBorder="1"/>
    <xf numFmtId="0" fontId="0" fillId="4" borderId="51" xfId="0" applyFill="1" applyBorder="1"/>
    <xf numFmtId="0" fontId="0" fillId="4" borderId="88"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89"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1" xfId="0" applyBorder="1" applyAlignment="1">
      <alignment horizontal="center"/>
    </xf>
    <xf numFmtId="0" fontId="0" fillId="10" borderId="91" xfId="0" applyFill="1" applyBorder="1"/>
    <xf numFmtId="0" fontId="0" fillId="0" borderId="95" xfId="0" applyBorder="1" applyAlignment="1">
      <alignment horizontal="center"/>
    </xf>
    <xf numFmtId="0" fontId="0" fillId="10" borderId="95" xfId="0" applyFill="1" applyBorder="1"/>
    <xf numFmtId="0" fontId="0" fillId="4" borderId="107" xfId="0" applyFill="1" applyBorder="1" applyAlignment="1">
      <alignment horizontal="center"/>
    </xf>
    <xf numFmtId="0" fontId="3" fillId="4" borderId="108" xfId="0" applyFont="1" applyFill="1" applyBorder="1"/>
    <xf numFmtId="0" fontId="0" fillId="4" borderId="112" xfId="0" applyFill="1" applyBorder="1"/>
    <xf numFmtId="0" fontId="0" fillId="0" borderId="73" xfId="0" applyBorder="1"/>
    <xf numFmtId="0" fontId="0" fillId="7" borderId="122" xfId="0" applyFill="1" applyBorder="1" applyAlignment="1">
      <alignment vertical="center"/>
    </xf>
    <xf numFmtId="0" fontId="0" fillId="7" borderId="123"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67" xfId="0" applyFont="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7" xfId="0" applyFont="1" applyFill="1" applyBorder="1" applyAlignment="1">
      <alignment horizontal="center" vertical="center"/>
    </xf>
    <xf numFmtId="0" fontId="2" fillId="4" borderId="99" xfId="0" applyFont="1" applyFill="1" applyBorder="1" applyAlignment="1">
      <alignment horizontal="center" vertical="center"/>
    </xf>
    <xf numFmtId="0" fontId="2" fillId="4" borderId="105" xfId="0" applyFont="1" applyFill="1" applyBorder="1" applyAlignment="1">
      <alignment horizontal="center" vertical="center"/>
    </xf>
    <xf numFmtId="0" fontId="2" fillId="4" borderId="106" xfId="0" applyFont="1" applyFill="1" applyBorder="1" applyAlignment="1">
      <alignment horizontal="center" vertical="center"/>
    </xf>
    <xf numFmtId="0" fontId="0" fillId="8" borderId="94" xfId="0" applyFill="1" applyBorder="1" applyAlignment="1">
      <alignment horizontal="center"/>
    </xf>
    <xf numFmtId="0" fontId="0" fillId="8" borderId="113" xfId="0" applyFill="1" applyBorder="1" applyAlignment="1">
      <alignment horizontal="center"/>
    </xf>
    <xf numFmtId="0" fontId="0" fillId="8" borderId="114" xfId="0" applyFill="1" applyBorder="1" applyAlignment="1">
      <alignment horizontal="center"/>
    </xf>
    <xf numFmtId="0" fontId="0" fillId="8" borderId="96" xfId="0" applyFill="1" applyBorder="1" applyAlignment="1">
      <alignment horizontal="center"/>
    </xf>
    <xf numFmtId="0" fontId="0" fillId="8" borderId="110" xfId="0" applyFill="1" applyBorder="1" applyAlignment="1">
      <alignment horizontal="center"/>
    </xf>
    <xf numFmtId="0" fontId="0" fillId="8" borderId="115" xfId="0" applyFill="1" applyBorder="1" applyAlignment="1">
      <alignment horizontal="center"/>
    </xf>
    <xf numFmtId="0" fontId="0" fillId="8" borderId="107" xfId="0" applyFill="1" applyBorder="1" applyAlignment="1">
      <alignment horizontal="center"/>
    </xf>
    <xf numFmtId="0" fontId="0" fillId="8" borderId="109" xfId="0" applyFill="1" applyBorder="1" applyAlignment="1">
      <alignment horizontal="center"/>
    </xf>
    <xf numFmtId="0" fontId="3" fillId="4" borderId="106" xfId="0" applyFont="1" applyFill="1" applyBorder="1" applyAlignment="1">
      <alignment horizontal="left" vertical="center"/>
    </xf>
    <xf numFmtId="0" fontId="3" fillId="4" borderId="111" xfId="0" applyFont="1" applyFill="1" applyBorder="1" applyAlignment="1">
      <alignment horizontal="left" vertical="center"/>
    </xf>
    <xf numFmtId="0" fontId="0" fillId="4" borderId="94" xfId="0" applyFill="1" applyBorder="1" applyAlignment="1">
      <alignment horizontal="center"/>
    </xf>
    <xf numFmtId="0" fontId="0" fillId="4" borderId="110" xfId="0" applyFill="1" applyBorder="1" applyAlignment="1">
      <alignment horizontal="center"/>
    </xf>
    <xf numFmtId="0" fontId="0" fillId="8" borderId="116" xfId="0" applyFill="1" applyBorder="1" applyAlignment="1">
      <alignment horizontal="center"/>
    </xf>
    <xf numFmtId="0" fontId="0" fillId="8" borderId="92" xfId="0" applyFill="1" applyBorder="1" applyAlignment="1">
      <alignment horizontal="center"/>
    </xf>
    <xf numFmtId="0" fontId="0" fillId="9" borderId="70" xfId="0" applyFill="1" applyBorder="1" applyAlignment="1">
      <alignment horizontal="center"/>
    </xf>
    <xf numFmtId="0" fontId="0" fillId="9" borderId="79"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3" xfId="0" applyFont="1" applyFill="1" applyBorder="1" applyAlignment="1">
      <alignment horizontal="center"/>
    </xf>
    <xf numFmtId="0" fontId="3" fillId="7" borderId="104" xfId="0" applyFont="1" applyFill="1" applyBorder="1" applyAlignment="1">
      <alignment horizontal="center"/>
    </xf>
    <xf numFmtId="0" fontId="3" fillId="7" borderId="93" xfId="0" applyFont="1" applyFill="1" applyBorder="1" applyAlignment="1">
      <alignment horizontal="center"/>
    </xf>
    <xf numFmtId="0" fontId="3" fillId="7" borderId="119"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7" xfId="0" applyFill="1" applyBorder="1" applyAlignment="1">
      <alignment horizontal="center" wrapText="1"/>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3" fillId="7" borderId="86" xfId="0" applyFont="1" applyFill="1" applyBorder="1" applyAlignment="1">
      <alignment horizontal="center"/>
    </xf>
    <xf numFmtId="0" fontId="3" fillId="7" borderId="87" xfId="0" applyFont="1" applyFill="1" applyBorder="1" applyAlignment="1">
      <alignment horizontal="center"/>
    </xf>
    <xf numFmtId="0" fontId="3" fillId="7" borderId="117" xfId="0" applyFont="1" applyFill="1" applyBorder="1" applyAlignment="1">
      <alignment horizontal="center"/>
    </xf>
    <xf numFmtId="0" fontId="0" fillId="7" borderId="90" xfId="0" applyFill="1" applyBorder="1" applyAlignment="1">
      <alignment horizontal="center"/>
    </xf>
    <xf numFmtId="0" fontId="0" fillId="7" borderId="71" xfId="0" applyFill="1" applyBorder="1" applyAlignment="1">
      <alignment horizontal="center"/>
    </xf>
    <xf numFmtId="0" fontId="0" fillId="9" borderId="118"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73" xfId="0" applyBorder="1" applyAlignment="1">
      <alignment horizontal="left"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47" xfId="0" applyBorder="1" applyAlignment="1">
      <alignment horizontal="left" vertical="top"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0" borderId="70" xfId="0" applyBorder="1" applyAlignment="1">
      <alignment horizontal="center" wrapText="1"/>
    </xf>
    <xf numFmtId="0" fontId="0" fillId="0" borderId="80"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4" xfId="0" applyBorder="1" applyAlignment="1">
      <alignment horizontal="center" vertical="center" wrapText="1"/>
    </xf>
    <xf numFmtId="0" fontId="0" fillId="0" borderId="63" xfId="0" applyBorder="1" applyAlignment="1">
      <alignment horizontal="center" vertical="center" wrapText="1"/>
    </xf>
    <xf numFmtId="0" fontId="0" fillId="7" borderId="122" xfId="0" applyFill="1" applyBorder="1" applyAlignment="1">
      <alignment horizontal="right" vertical="center"/>
    </xf>
    <xf numFmtId="0" fontId="0" fillId="7" borderId="71" xfId="0" applyFill="1" applyBorder="1" applyAlignment="1">
      <alignment horizontal="right" vertical="center"/>
    </xf>
    <xf numFmtId="0" fontId="0" fillId="7" borderId="123" xfId="0" applyFill="1" applyBorder="1" applyAlignment="1">
      <alignment horizontal="right" vertical="center"/>
    </xf>
    <xf numFmtId="0" fontId="0" fillId="7" borderId="124" xfId="0" applyFill="1" applyBorder="1" applyAlignment="1">
      <alignment horizontal="right" vertical="center"/>
    </xf>
    <xf numFmtId="0" fontId="0" fillId="0" borderId="71" xfId="0" applyBorder="1" applyAlignment="1">
      <alignment horizontal="center" wrapText="1"/>
    </xf>
    <xf numFmtId="0" fontId="0" fillId="0" borderId="124"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4"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0" xfId="0" applyFill="1" applyBorder="1" applyAlignment="1">
      <alignment horizontal="center" vertical="center"/>
    </xf>
    <xf numFmtId="0" fontId="0" fillId="7" borderId="125" xfId="0" applyFill="1" applyBorder="1" applyAlignment="1">
      <alignment horizontal="center" vertical="center"/>
    </xf>
    <xf numFmtId="0" fontId="0" fillId="7" borderId="57" xfId="0" applyFill="1" applyBorder="1" applyAlignment="1">
      <alignment horizontal="center" vertical="center"/>
    </xf>
    <xf numFmtId="17" fontId="0" fillId="0" borderId="70" xfId="0" applyNumberFormat="1" applyBorder="1" applyAlignment="1">
      <alignment horizont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0"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1"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81" xfId="0" applyFont="1" applyBorder="1" applyAlignment="1">
      <alignment horizontal="left" vertical="center" wrapText="1"/>
    </xf>
    <xf numFmtId="0" fontId="0" fillId="0" borderId="82" xfId="0" applyBorder="1" applyAlignment="1">
      <alignment horizontal="left" vertical="center" wrapText="1"/>
    </xf>
    <xf numFmtId="0" fontId="0" fillId="0" borderId="83" xfId="0" applyBorder="1" applyAlignment="1">
      <alignment horizontal="left" vertical="center" wrapText="1"/>
    </xf>
    <xf numFmtId="0" fontId="0" fillId="0" borderId="11" xfId="0" applyBorder="1" applyAlignment="1">
      <alignment horizontal="left" vertical="center" wrapText="1"/>
    </xf>
    <xf numFmtId="0" fontId="0" fillId="0" borderId="84" xfId="0" applyBorder="1" applyAlignment="1">
      <alignment horizontal="left" vertical="center" wrapText="1"/>
    </xf>
    <xf numFmtId="0" fontId="0" fillId="0" borderId="85" xfId="0" applyBorder="1" applyAlignment="1">
      <alignment horizontal="left"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6" xfId="0" applyFont="1"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9" fillId="0" borderId="21" xfId="0" applyFont="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0" borderId="122" xfId="0" applyBorder="1" applyAlignment="1">
      <alignment horizontal="center" wrapText="1"/>
    </xf>
    <xf numFmtId="0" fontId="0" fillId="0" borderId="123" xfId="0" applyBorder="1" applyAlignment="1">
      <alignment horizontal="center" wrapText="1"/>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AI18" sqref="AI18"/>
    </sheetView>
  </sheetViews>
  <sheetFormatPr defaultRowHeight="15"/>
  <cols>
    <col min="16" max="16" width="16" customWidth="1"/>
  </cols>
  <sheetData>
    <row r="1" spans="1:31">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5.75" thickBot="1">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25">
      <c r="A4" s="95" t="s">
        <v>1</v>
      </c>
      <c r="B4" s="96"/>
      <c r="C4" s="96"/>
      <c r="D4" s="96"/>
      <c r="E4" s="96"/>
      <c r="F4" s="96"/>
      <c r="G4" s="96"/>
      <c r="H4" s="96"/>
      <c r="I4" s="96"/>
      <c r="J4" s="96"/>
      <c r="K4" s="96"/>
      <c r="L4" s="96"/>
      <c r="M4" s="96"/>
      <c r="N4" s="96"/>
      <c r="O4" s="96"/>
      <c r="P4" s="96"/>
      <c r="Q4" s="96"/>
      <c r="R4" s="96"/>
      <c r="S4" s="96"/>
      <c r="T4" s="96"/>
      <c r="U4" s="96"/>
      <c r="V4" s="96"/>
      <c r="W4" s="96"/>
      <c r="X4" s="96"/>
      <c r="Y4" s="96"/>
      <c r="Z4" s="96"/>
      <c r="AA4" s="96"/>
      <c r="AB4" s="96"/>
      <c r="AC4" s="96"/>
      <c r="AD4" s="96"/>
      <c r="AE4" s="97"/>
    </row>
    <row r="5" spans="1:31" ht="24" thickBot="1">
      <c r="A5" s="98" t="s">
        <v>2</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100"/>
    </row>
    <row r="6" spans="1:31" ht="15.75" thickBot="1">
      <c r="A6" s="60" t="s">
        <v>3</v>
      </c>
      <c r="B6" s="60"/>
      <c r="C6" s="60"/>
      <c r="D6" s="60"/>
      <c r="E6" s="62" t="s">
        <v>4</v>
      </c>
      <c r="F6" s="62"/>
      <c r="G6" s="62"/>
      <c r="H6" s="62"/>
      <c r="I6" s="60" t="s">
        <v>5</v>
      </c>
      <c r="J6" s="60"/>
      <c r="K6" s="60"/>
      <c r="L6" s="60"/>
      <c r="M6" s="60"/>
      <c r="N6" s="60"/>
      <c r="O6" s="60"/>
      <c r="P6" s="60"/>
      <c r="Q6" s="64" t="s">
        <v>6</v>
      </c>
      <c r="R6" s="65"/>
      <c r="S6" s="65"/>
      <c r="T6" s="65"/>
      <c r="U6" s="65"/>
      <c r="V6" s="65"/>
      <c r="W6" s="65"/>
      <c r="X6" s="65"/>
      <c r="Y6" s="65"/>
      <c r="Z6" s="65"/>
      <c r="AA6" s="65"/>
      <c r="AB6" s="65"/>
      <c r="AC6" s="65"/>
      <c r="AD6" s="65"/>
      <c r="AE6" s="66"/>
    </row>
    <row r="7" spans="1:31" ht="16.5" thickTop="1" thickBot="1">
      <c r="A7" s="61"/>
      <c r="B7" s="61"/>
      <c r="C7" s="61"/>
      <c r="D7" s="61"/>
      <c r="E7" s="63"/>
      <c r="F7" s="63"/>
      <c r="G7" s="63"/>
      <c r="H7" s="63"/>
      <c r="I7" s="61"/>
      <c r="J7" s="61"/>
      <c r="K7" s="61"/>
      <c r="L7" s="61"/>
      <c r="M7" s="61"/>
      <c r="N7" s="61"/>
      <c r="O7" s="61"/>
      <c r="P7" s="61"/>
      <c r="Q7" s="67"/>
      <c r="R7" s="68"/>
      <c r="S7" s="68"/>
      <c r="T7" s="68"/>
      <c r="U7" s="68"/>
      <c r="V7" s="68"/>
      <c r="W7" s="68"/>
      <c r="X7" s="68"/>
      <c r="Y7" s="68"/>
      <c r="Z7" s="68"/>
      <c r="AA7" s="68"/>
      <c r="AB7" s="68"/>
      <c r="AC7" s="68"/>
      <c r="AD7" s="68"/>
      <c r="AE7" s="69"/>
    </row>
    <row r="8" spans="1:31">
      <c r="A8" s="70" t="s">
        <v>7</v>
      </c>
      <c r="B8" s="71"/>
      <c r="C8" s="71"/>
      <c r="D8" s="72"/>
      <c r="E8" s="63" t="s">
        <v>8</v>
      </c>
      <c r="F8" s="63"/>
      <c r="G8" s="63"/>
      <c r="H8" s="63"/>
      <c r="I8" s="93" t="s">
        <v>9</v>
      </c>
      <c r="J8" s="93"/>
      <c r="K8" s="93"/>
      <c r="L8" s="93"/>
      <c r="M8" s="93"/>
      <c r="N8" s="93"/>
      <c r="O8" s="93"/>
      <c r="P8" s="93"/>
      <c r="Q8" s="73" t="s">
        <v>10</v>
      </c>
      <c r="R8" s="74"/>
      <c r="S8" s="74"/>
      <c r="T8" s="74"/>
      <c r="U8" s="74"/>
      <c r="V8" s="74"/>
      <c r="W8" s="74"/>
      <c r="X8" s="74"/>
      <c r="Y8" s="74"/>
      <c r="Z8" s="74"/>
      <c r="AA8" s="74"/>
      <c r="AB8" s="74"/>
      <c r="AC8" s="74"/>
      <c r="AD8" s="74"/>
      <c r="AE8" s="89"/>
    </row>
    <row r="9" spans="1:31" ht="16.5" thickTop="1" thickBot="1">
      <c r="A9" s="90"/>
      <c r="B9" s="91"/>
      <c r="C9" s="91"/>
      <c r="D9" s="92"/>
      <c r="E9" s="63"/>
      <c r="F9" s="63"/>
      <c r="G9" s="63"/>
      <c r="H9" s="63"/>
      <c r="I9" s="93"/>
      <c r="J9" s="93"/>
      <c r="K9" s="93"/>
      <c r="L9" s="93"/>
      <c r="M9" s="93"/>
      <c r="N9" s="93"/>
      <c r="O9" s="93"/>
      <c r="P9" s="93"/>
      <c r="Q9" s="73"/>
      <c r="R9" s="74"/>
      <c r="S9" s="74"/>
      <c r="T9" s="74"/>
      <c r="U9" s="74"/>
      <c r="V9" s="74"/>
      <c r="W9" s="74"/>
      <c r="X9" s="74"/>
      <c r="Y9" s="74"/>
      <c r="Z9" s="74"/>
      <c r="AA9" s="74"/>
      <c r="AB9" s="74"/>
      <c r="AC9" s="74"/>
      <c r="AD9" s="74"/>
      <c r="AE9" s="89"/>
    </row>
    <row r="10" spans="1:31" ht="16.5" thickTop="1" thickBot="1">
      <c r="A10" s="90"/>
      <c r="B10" s="91"/>
      <c r="C10" s="91"/>
      <c r="D10" s="92"/>
      <c r="E10" s="63" t="s">
        <v>11</v>
      </c>
      <c r="F10" s="63"/>
      <c r="G10" s="63"/>
      <c r="H10" s="63"/>
      <c r="I10" s="93"/>
      <c r="J10" s="93"/>
      <c r="K10" s="93"/>
      <c r="L10" s="93"/>
      <c r="M10" s="93"/>
      <c r="N10" s="93"/>
      <c r="O10" s="93"/>
      <c r="P10" s="93"/>
      <c r="Q10" s="73"/>
      <c r="R10" s="74"/>
      <c r="S10" s="74"/>
      <c r="T10" s="74"/>
      <c r="U10" s="74"/>
      <c r="V10" s="74"/>
      <c r="W10" s="74"/>
      <c r="X10" s="74"/>
      <c r="Y10" s="74"/>
      <c r="Z10" s="74"/>
      <c r="AA10" s="74"/>
      <c r="AB10" s="74"/>
      <c r="AC10" s="74"/>
      <c r="AD10" s="74"/>
      <c r="AE10" s="89"/>
    </row>
    <row r="11" spans="1:31" ht="16.5" thickTop="1" thickBot="1">
      <c r="A11" s="90"/>
      <c r="B11" s="91"/>
      <c r="C11" s="91"/>
      <c r="D11" s="92"/>
      <c r="E11" s="63"/>
      <c r="F11" s="63"/>
      <c r="G11" s="63"/>
      <c r="H11" s="63"/>
      <c r="I11" s="93"/>
      <c r="J11" s="93"/>
      <c r="K11" s="93"/>
      <c r="L11" s="93"/>
      <c r="M11" s="93"/>
      <c r="N11" s="93"/>
      <c r="O11" s="93"/>
      <c r="P11" s="93"/>
      <c r="Q11" s="73"/>
      <c r="R11" s="74"/>
      <c r="S11" s="74"/>
      <c r="T11" s="74"/>
      <c r="U11" s="74"/>
      <c r="V11" s="74"/>
      <c r="W11" s="74"/>
      <c r="X11" s="74"/>
      <c r="Y11" s="74"/>
      <c r="Z11" s="74"/>
      <c r="AA11" s="74"/>
      <c r="AB11" s="74"/>
      <c r="AC11" s="74"/>
      <c r="AD11" s="74"/>
      <c r="AE11" s="89"/>
    </row>
    <row r="12" spans="1:31" ht="16.5" thickTop="1" thickBot="1">
      <c r="A12" s="90"/>
      <c r="B12" s="91"/>
      <c r="C12" s="91"/>
      <c r="D12" s="92"/>
      <c r="E12" s="63" t="s">
        <v>12</v>
      </c>
      <c r="F12" s="63"/>
      <c r="G12" s="63"/>
      <c r="H12" s="63"/>
      <c r="I12" s="93"/>
      <c r="J12" s="93"/>
      <c r="K12" s="93"/>
      <c r="L12" s="93"/>
      <c r="M12" s="93"/>
      <c r="N12" s="93"/>
      <c r="O12" s="93"/>
      <c r="P12" s="93"/>
      <c r="Q12" s="73"/>
      <c r="R12" s="74"/>
      <c r="S12" s="74"/>
      <c r="T12" s="74"/>
      <c r="U12" s="74"/>
      <c r="V12" s="74"/>
      <c r="W12" s="74"/>
      <c r="X12" s="74"/>
      <c r="Y12" s="74"/>
      <c r="Z12" s="74"/>
      <c r="AA12" s="74"/>
      <c r="AB12" s="74"/>
      <c r="AC12" s="74"/>
      <c r="AD12" s="74"/>
      <c r="AE12" s="89"/>
    </row>
    <row r="13" spans="1:31" ht="16.5" thickTop="1" thickBot="1">
      <c r="A13" s="64"/>
      <c r="B13" s="65"/>
      <c r="C13" s="65"/>
      <c r="D13" s="66"/>
      <c r="E13" s="63"/>
      <c r="F13" s="63"/>
      <c r="G13" s="63"/>
      <c r="H13" s="63"/>
      <c r="I13" s="93"/>
      <c r="J13" s="93"/>
      <c r="K13" s="93"/>
      <c r="L13" s="93"/>
      <c r="M13" s="93"/>
      <c r="N13" s="93"/>
      <c r="O13" s="93"/>
      <c r="P13" s="93"/>
      <c r="Q13" s="73"/>
      <c r="R13" s="74"/>
      <c r="S13" s="74"/>
      <c r="T13" s="74"/>
      <c r="U13" s="74"/>
      <c r="V13" s="74"/>
      <c r="W13" s="74"/>
      <c r="X13" s="74"/>
      <c r="Y13" s="74"/>
      <c r="Z13" s="74"/>
      <c r="AA13" s="74"/>
      <c r="AB13" s="74"/>
      <c r="AC13" s="74"/>
      <c r="AD13" s="74"/>
      <c r="AE13" s="89"/>
    </row>
    <row r="14" spans="1:31" ht="16.5" thickTop="1" thickBot="1">
      <c r="A14" s="67" t="s">
        <v>13</v>
      </c>
      <c r="B14" s="68"/>
      <c r="C14" s="68"/>
      <c r="D14" s="68"/>
      <c r="E14" s="68"/>
      <c r="F14" s="68"/>
      <c r="G14" s="68"/>
      <c r="H14" s="68"/>
      <c r="I14" s="68"/>
      <c r="J14" s="68"/>
      <c r="K14" s="68"/>
      <c r="L14" s="68"/>
      <c r="M14" s="68"/>
      <c r="N14" s="68"/>
      <c r="O14" s="68"/>
      <c r="P14" s="69"/>
      <c r="Q14" s="73"/>
      <c r="R14" s="74"/>
      <c r="S14" s="74"/>
      <c r="T14" s="74"/>
      <c r="U14" s="74"/>
      <c r="V14" s="74"/>
      <c r="W14" s="74"/>
      <c r="X14" s="74"/>
      <c r="Y14" s="74"/>
      <c r="Z14" s="74"/>
      <c r="AA14" s="74"/>
      <c r="AB14" s="74"/>
      <c r="AC14" s="74"/>
      <c r="AD14" s="74"/>
      <c r="AE14" s="89"/>
    </row>
    <row r="15" spans="1:31" ht="16.5" thickTop="1" thickBot="1">
      <c r="A15" s="67"/>
      <c r="B15" s="68"/>
      <c r="C15" s="68"/>
      <c r="D15" s="68"/>
      <c r="E15" s="68"/>
      <c r="F15" s="68"/>
      <c r="G15" s="68"/>
      <c r="H15" s="68"/>
      <c r="I15" s="68"/>
      <c r="J15" s="68"/>
      <c r="K15" s="68"/>
      <c r="L15" s="68"/>
      <c r="M15" s="68"/>
      <c r="N15" s="68"/>
      <c r="O15" s="68"/>
      <c r="P15" s="69"/>
      <c r="Q15" s="73"/>
      <c r="R15" s="74"/>
      <c r="S15" s="74"/>
      <c r="T15" s="74"/>
      <c r="U15" s="74"/>
      <c r="V15" s="74"/>
      <c r="W15" s="74"/>
      <c r="X15" s="74"/>
      <c r="Y15" s="74"/>
      <c r="Z15" s="74"/>
      <c r="AA15" s="74"/>
      <c r="AB15" s="74"/>
      <c r="AC15" s="74"/>
      <c r="AD15" s="74"/>
      <c r="AE15" s="89"/>
    </row>
    <row r="16" spans="1:31">
      <c r="A16" s="73" t="s">
        <v>14</v>
      </c>
      <c r="B16" s="74"/>
      <c r="C16" s="74"/>
      <c r="D16" s="74"/>
      <c r="E16" s="74"/>
      <c r="F16" s="74"/>
      <c r="G16" s="74"/>
      <c r="H16" s="74"/>
      <c r="I16" s="74"/>
      <c r="J16" s="74"/>
      <c r="K16" s="74"/>
      <c r="L16" s="74"/>
      <c r="M16" s="74"/>
      <c r="N16" s="74"/>
      <c r="O16" s="74"/>
      <c r="P16" s="89"/>
      <c r="Q16" s="73"/>
      <c r="R16" s="74"/>
      <c r="S16" s="74"/>
      <c r="T16" s="74"/>
      <c r="U16" s="74"/>
      <c r="V16" s="74"/>
      <c r="W16" s="74"/>
      <c r="X16" s="74"/>
      <c r="Y16" s="74"/>
      <c r="Z16" s="74"/>
      <c r="AA16" s="74"/>
      <c r="AB16" s="74"/>
      <c r="AC16" s="74"/>
      <c r="AD16" s="74"/>
      <c r="AE16" s="89"/>
    </row>
    <row r="17" spans="1:31" ht="16.5" thickTop="1" thickBot="1">
      <c r="A17" s="73"/>
      <c r="B17" s="74"/>
      <c r="C17" s="74"/>
      <c r="D17" s="74"/>
      <c r="E17" s="74"/>
      <c r="F17" s="74"/>
      <c r="G17" s="74"/>
      <c r="H17" s="74"/>
      <c r="I17" s="74"/>
      <c r="J17" s="74"/>
      <c r="K17" s="74"/>
      <c r="L17" s="74"/>
      <c r="M17" s="74"/>
      <c r="N17" s="74"/>
      <c r="O17" s="74"/>
      <c r="P17" s="89"/>
      <c r="Q17" s="73"/>
      <c r="R17" s="74"/>
      <c r="S17" s="74"/>
      <c r="T17" s="74"/>
      <c r="U17" s="74"/>
      <c r="V17" s="74"/>
      <c r="W17" s="74"/>
      <c r="X17" s="74"/>
      <c r="Y17" s="74"/>
      <c r="Z17" s="74"/>
      <c r="AA17" s="74"/>
      <c r="AB17" s="74"/>
      <c r="AC17" s="74"/>
      <c r="AD17" s="74"/>
      <c r="AE17" s="89"/>
    </row>
    <row r="18" spans="1:31" ht="16.5" thickTop="1" thickBot="1">
      <c r="A18" s="73"/>
      <c r="B18" s="74"/>
      <c r="C18" s="74"/>
      <c r="D18" s="74"/>
      <c r="E18" s="74"/>
      <c r="F18" s="74"/>
      <c r="G18" s="74"/>
      <c r="H18" s="74"/>
      <c r="I18" s="74"/>
      <c r="J18" s="74"/>
      <c r="K18" s="74"/>
      <c r="L18" s="74"/>
      <c r="M18" s="74"/>
      <c r="N18" s="74"/>
      <c r="O18" s="74"/>
      <c r="P18" s="89"/>
      <c r="Q18" s="73"/>
      <c r="R18" s="74"/>
      <c r="S18" s="74"/>
      <c r="T18" s="74"/>
      <c r="U18" s="74"/>
      <c r="V18" s="74"/>
      <c r="W18" s="74"/>
      <c r="X18" s="74"/>
      <c r="Y18" s="74"/>
      <c r="Z18" s="74"/>
      <c r="AA18" s="74"/>
      <c r="AB18" s="74"/>
      <c r="AC18" s="74"/>
      <c r="AD18" s="74"/>
      <c r="AE18" s="89"/>
    </row>
    <row r="19" spans="1:31" ht="16.5" thickTop="1" thickBot="1">
      <c r="A19" s="73"/>
      <c r="B19" s="74"/>
      <c r="C19" s="74"/>
      <c r="D19" s="74"/>
      <c r="E19" s="74"/>
      <c r="F19" s="74"/>
      <c r="G19" s="74"/>
      <c r="H19" s="74"/>
      <c r="I19" s="74"/>
      <c r="J19" s="74"/>
      <c r="K19" s="74"/>
      <c r="L19" s="74"/>
      <c r="M19" s="74"/>
      <c r="N19" s="74"/>
      <c r="O19" s="74"/>
      <c r="P19" s="89"/>
      <c r="Q19" s="73"/>
      <c r="R19" s="74"/>
      <c r="S19" s="74"/>
      <c r="T19" s="74"/>
      <c r="U19" s="74"/>
      <c r="V19" s="74"/>
      <c r="W19" s="74"/>
      <c r="X19" s="74"/>
      <c r="Y19" s="74"/>
      <c r="Z19" s="74"/>
      <c r="AA19" s="74"/>
      <c r="AB19" s="74"/>
      <c r="AC19" s="74"/>
      <c r="AD19" s="74"/>
      <c r="AE19" s="89"/>
    </row>
    <row r="20" spans="1:31" ht="16.5" thickTop="1" thickBot="1">
      <c r="A20" s="73"/>
      <c r="B20" s="74"/>
      <c r="C20" s="74"/>
      <c r="D20" s="74"/>
      <c r="E20" s="74"/>
      <c r="F20" s="74"/>
      <c r="G20" s="74"/>
      <c r="H20" s="74"/>
      <c r="I20" s="74"/>
      <c r="J20" s="74"/>
      <c r="K20" s="74"/>
      <c r="L20" s="74"/>
      <c r="M20" s="74"/>
      <c r="N20" s="74"/>
      <c r="O20" s="74"/>
      <c r="P20" s="89"/>
      <c r="Q20" s="73"/>
      <c r="R20" s="74"/>
      <c r="S20" s="74"/>
      <c r="T20" s="74"/>
      <c r="U20" s="74"/>
      <c r="V20" s="74"/>
      <c r="W20" s="74"/>
      <c r="X20" s="74"/>
      <c r="Y20" s="74"/>
      <c r="Z20" s="74"/>
      <c r="AA20" s="74"/>
      <c r="AB20" s="74"/>
      <c r="AC20" s="74"/>
      <c r="AD20" s="74"/>
      <c r="AE20" s="89"/>
    </row>
    <row r="21" spans="1:31" ht="16.5" thickTop="1" thickBot="1">
      <c r="A21" s="73"/>
      <c r="B21" s="74"/>
      <c r="C21" s="74"/>
      <c r="D21" s="74"/>
      <c r="E21" s="74"/>
      <c r="F21" s="74"/>
      <c r="G21" s="74"/>
      <c r="H21" s="74"/>
      <c r="I21" s="74"/>
      <c r="J21" s="74"/>
      <c r="K21" s="74"/>
      <c r="L21" s="74"/>
      <c r="M21" s="74"/>
      <c r="N21" s="74"/>
      <c r="O21" s="74"/>
      <c r="P21" s="89"/>
      <c r="Q21" s="73"/>
      <c r="R21" s="74"/>
      <c r="S21" s="74"/>
      <c r="T21" s="74"/>
      <c r="U21" s="74"/>
      <c r="V21" s="74"/>
      <c r="W21" s="74"/>
      <c r="X21" s="74"/>
      <c r="Y21" s="74"/>
      <c r="Z21" s="74"/>
      <c r="AA21" s="74"/>
      <c r="AB21" s="74"/>
      <c r="AC21" s="74"/>
      <c r="AD21" s="74"/>
      <c r="AE21" s="89"/>
    </row>
    <row r="22" spans="1:31" ht="16.5" thickTop="1" thickBot="1">
      <c r="A22" s="73"/>
      <c r="B22" s="74"/>
      <c r="C22" s="74"/>
      <c r="D22" s="74"/>
      <c r="E22" s="74"/>
      <c r="F22" s="74"/>
      <c r="G22" s="74"/>
      <c r="H22" s="74"/>
      <c r="I22" s="74"/>
      <c r="J22" s="74"/>
      <c r="K22" s="74"/>
      <c r="L22" s="74"/>
      <c r="M22" s="74"/>
      <c r="N22" s="74"/>
      <c r="O22" s="74"/>
      <c r="P22" s="89"/>
      <c r="Q22" s="73"/>
      <c r="R22" s="74"/>
      <c r="S22" s="74"/>
      <c r="T22" s="74"/>
      <c r="U22" s="74"/>
      <c r="V22" s="74"/>
      <c r="W22" s="74"/>
      <c r="X22" s="74"/>
      <c r="Y22" s="74"/>
      <c r="Z22" s="74"/>
      <c r="AA22" s="74"/>
      <c r="AB22" s="74"/>
      <c r="AC22" s="74"/>
      <c r="AD22" s="74"/>
      <c r="AE22" s="89"/>
    </row>
    <row r="23" spans="1:31" ht="16.5" thickTop="1" thickBot="1">
      <c r="A23" s="73"/>
      <c r="B23" s="74"/>
      <c r="C23" s="74"/>
      <c r="D23" s="74"/>
      <c r="E23" s="74"/>
      <c r="F23" s="74"/>
      <c r="G23" s="74"/>
      <c r="H23" s="74"/>
      <c r="I23" s="74"/>
      <c r="J23" s="74"/>
      <c r="K23" s="74"/>
      <c r="L23" s="74"/>
      <c r="M23" s="74"/>
      <c r="N23" s="74"/>
      <c r="O23" s="74"/>
      <c r="P23" s="89"/>
      <c r="Q23" s="73"/>
      <c r="R23" s="74"/>
      <c r="S23" s="74"/>
      <c r="T23" s="74"/>
      <c r="U23" s="74"/>
      <c r="V23" s="74"/>
      <c r="W23" s="74"/>
      <c r="X23" s="74"/>
      <c r="Y23" s="74"/>
      <c r="Z23" s="74"/>
      <c r="AA23" s="74"/>
      <c r="AB23" s="74"/>
      <c r="AC23" s="74"/>
      <c r="AD23" s="74"/>
      <c r="AE23" s="89"/>
    </row>
    <row r="24" spans="1:31" ht="16.5" thickTop="1" thickBot="1">
      <c r="A24" s="73"/>
      <c r="B24" s="74"/>
      <c r="C24" s="74"/>
      <c r="D24" s="74"/>
      <c r="E24" s="74"/>
      <c r="F24" s="74"/>
      <c r="G24" s="74"/>
      <c r="H24" s="74"/>
      <c r="I24" s="74"/>
      <c r="J24" s="74"/>
      <c r="K24" s="74"/>
      <c r="L24" s="74"/>
      <c r="M24" s="74"/>
      <c r="N24" s="74"/>
      <c r="O24" s="74"/>
      <c r="P24" s="89"/>
      <c r="Q24" s="73"/>
      <c r="R24" s="74"/>
      <c r="S24" s="74"/>
      <c r="T24" s="74"/>
      <c r="U24" s="74"/>
      <c r="V24" s="74"/>
      <c r="W24" s="74"/>
      <c r="X24" s="74"/>
      <c r="Y24" s="74"/>
      <c r="Z24" s="74"/>
      <c r="AA24" s="74"/>
      <c r="AB24" s="74"/>
      <c r="AC24" s="74"/>
      <c r="AD24" s="74"/>
      <c r="AE24" s="89"/>
    </row>
    <row r="25" spans="1:31" ht="16.5" thickTop="1" thickBot="1">
      <c r="A25" s="73"/>
      <c r="B25" s="74"/>
      <c r="C25" s="74"/>
      <c r="D25" s="74"/>
      <c r="E25" s="74"/>
      <c r="F25" s="74"/>
      <c r="G25" s="74"/>
      <c r="H25" s="74"/>
      <c r="I25" s="74"/>
      <c r="J25" s="74"/>
      <c r="K25" s="74"/>
      <c r="L25" s="74"/>
      <c r="M25" s="74"/>
      <c r="N25" s="74"/>
      <c r="O25" s="74"/>
      <c r="P25" s="89"/>
      <c r="Q25" s="73"/>
      <c r="R25" s="74"/>
      <c r="S25" s="74"/>
      <c r="T25" s="74"/>
      <c r="U25" s="74"/>
      <c r="V25" s="74"/>
      <c r="W25" s="74"/>
      <c r="X25" s="74"/>
      <c r="Y25" s="74"/>
      <c r="Z25" s="74"/>
      <c r="AA25" s="74"/>
      <c r="AB25" s="74"/>
      <c r="AC25" s="74"/>
      <c r="AD25" s="74"/>
      <c r="AE25" s="89"/>
    </row>
    <row r="26" spans="1:31" ht="16.5" thickTop="1" thickBot="1">
      <c r="A26" s="67" t="s">
        <v>15</v>
      </c>
      <c r="B26" s="68"/>
      <c r="C26" s="68"/>
      <c r="D26" s="68"/>
      <c r="E26" s="68"/>
      <c r="F26" s="68"/>
      <c r="G26" s="68"/>
      <c r="H26" s="68"/>
      <c r="I26" s="68"/>
      <c r="J26" s="68"/>
      <c r="K26" s="68"/>
      <c r="L26" s="68"/>
      <c r="M26" s="68"/>
      <c r="N26" s="68"/>
      <c r="O26" s="68"/>
      <c r="P26" s="69"/>
      <c r="Q26" s="73"/>
      <c r="R26" s="74"/>
      <c r="S26" s="74"/>
      <c r="T26" s="74"/>
      <c r="U26" s="74"/>
      <c r="V26" s="74"/>
      <c r="W26" s="74"/>
      <c r="X26" s="74"/>
      <c r="Y26" s="74"/>
      <c r="Z26" s="74"/>
      <c r="AA26" s="74"/>
      <c r="AB26" s="74"/>
      <c r="AC26" s="74"/>
      <c r="AD26" s="74"/>
      <c r="AE26" s="89"/>
    </row>
    <row r="27" spans="1:31" ht="16.5" thickTop="1" thickBot="1">
      <c r="A27" s="67"/>
      <c r="B27" s="68"/>
      <c r="C27" s="68"/>
      <c r="D27" s="68"/>
      <c r="E27" s="68"/>
      <c r="F27" s="68"/>
      <c r="G27" s="68"/>
      <c r="H27" s="68"/>
      <c r="I27" s="68"/>
      <c r="J27" s="68"/>
      <c r="K27" s="68"/>
      <c r="L27" s="68"/>
      <c r="M27" s="68"/>
      <c r="N27" s="68"/>
      <c r="O27" s="68"/>
      <c r="P27" s="69"/>
      <c r="Q27" s="73"/>
      <c r="R27" s="74"/>
      <c r="S27" s="74"/>
      <c r="T27" s="74"/>
      <c r="U27" s="74"/>
      <c r="V27" s="74"/>
      <c r="W27" s="74"/>
      <c r="X27" s="74"/>
      <c r="Y27" s="74"/>
      <c r="Z27" s="74"/>
      <c r="AA27" s="74"/>
      <c r="AB27" s="74"/>
      <c r="AC27" s="74"/>
      <c r="AD27" s="74"/>
      <c r="AE27" s="89"/>
    </row>
    <row r="28" spans="1:31">
      <c r="A28" s="73" t="s">
        <v>16</v>
      </c>
      <c r="B28" s="74"/>
      <c r="C28" s="74"/>
      <c r="D28" s="74"/>
      <c r="E28" s="74"/>
      <c r="F28" s="74"/>
      <c r="G28" s="74"/>
      <c r="H28" s="74"/>
      <c r="I28" s="74"/>
      <c r="J28" s="74"/>
      <c r="K28" s="74"/>
      <c r="L28" s="74"/>
      <c r="M28" s="74"/>
      <c r="N28" s="74"/>
      <c r="O28" s="74"/>
      <c r="P28" s="89"/>
      <c r="Q28" s="73"/>
      <c r="R28" s="74"/>
      <c r="S28" s="74"/>
      <c r="T28" s="74"/>
      <c r="U28" s="74"/>
      <c r="V28" s="74"/>
      <c r="W28" s="74"/>
      <c r="X28" s="74"/>
      <c r="Y28" s="74"/>
      <c r="Z28" s="74"/>
      <c r="AA28" s="74"/>
      <c r="AB28" s="74"/>
      <c r="AC28" s="74"/>
      <c r="AD28" s="74"/>
      <c r="AE28" s="89"/>
    </row>
    <row r="29" spans="1:31" ht="16.5" thickTop="1" thickBot="1">
      <c r="A29" s="73"/>
      <c r="B29" s="74"/>
      <c r="C29" s="74"/>
      <c r="D29" s="74"/>
      <c r="E29" s="74"/>
      <c r="F29" s="74"/>
      <c r="G29" s="74"/>
      <c r="H29" s="74"/>
      <c r="I29" s="74"/>
      <c r="J29" s="74"/>
      <c r="K29" s="74"/>
      <c r="L29" s="74"/>
      <c r="M29" s="74"/>
      <c r="N29" s="74"/>
      <c r="O29" s="74"/>
      <c r="P29" s="89"/>
      <c r="Q29" s="73"/>
      <c r="R29" s="74"/>
      <c r="S29" s="74"/>
      <c r="T29" s="74"/>
      <c r="U29" s="74"/>
      <c r="V29" s="74"/>
      <c r="W29" s="74"/>
      <c r="X29" s="74"/>
      <c r="Y29" s="74"/>
      <c r="Z29" s="74"/>
      <c r="AA29" s="74"/>
      <c r="AB29" s="74"/>
      <c r="AC29" s="74"/>
      <c r="AD29" s="74"/>
      <c r="AE29" s="89"/>
    </row>
    <row r="30" spans="1:31" ht="16.5" thickTop="1" thickBot="1">
      <c r="A30" s="73"/>
      <c r="B30" s="74"/>
      <c r="C30" s="74"/>
      <c r="D30" s="74"/>
      <c r="E30" s="74"/>
      <c r="F30" s="74"/>
      <c r="G30" s="74"/>
      <c r="H30" s="74"/>
      <c r="I30" s="74"/>
      <c r="J30" s="74"/>
      <c r="K30" s="74"/>
      <c r="L30" s="74"/>
      <c r="M30" s="74"/>
      <c r="N30" s="74"/>
      <c r="O30" s="74"/>
      <c r="P30" s="89"/>
      <c r="Q30" s="73"/>
      <c r="R30" s="74"/>
      <c r="S30" s="74"/>
      <c r="T30" s="74"/>
      <c r="U30" s="74"/>
      <c r="V30" s="74"/>
      <c r="W30" s="74"/>
      <c r="X30" s="74"/>
      <c r="Y30" s="74"/>
      <c r="Z30" s="74"/>
      <c r="AA30" s="74"/>
      <c r="AB30" s="74"/>
      <c r="AC30" s="74"/>
      <c r="AD30" s="74"/>
      <c r="AE30" s="89"/>
    </row>
    <row r="31" spans="1:31" ht="16.5" thickTop="1" thickBot="1">
      <c r="A31" s="73"/>
      <c r="B31" s="74"/>
      <c r="C31" s="74"/>
      <c r="D31" s="74"/>
      <c r="E31" s="74"/>
      <c r="F31" s="74"/>
      <c r="G31" s="74"/>
      <c r="H31" s="74"/>
      <c r="I31" s="74"/>
      <c r="J31" s="74"/>
      <c r="K31" s="74"/>
      <c r="L31" s="74"/>
      <c r="M31" s="74"/>
      <c r="N31" s="74"/>
      <c r="O31" s="74"/>
      <c r="P31" s="89"/>
      <c r="Q31" s="73"/>
      <c r="R31" s="74"/>
      <c r="S31" s="74"/>
      <c r="T31" s="74"/>
      <c r="U31" s="74"/>
      <c r="V31" s="74"/>
      <c r="W31" s="74"/>
      <c r="X31" s="74"/>
      <c r="Y31" s="74"/>
      <c r="Z31" s="74"/>
      <c r="AA31" s="74"/>
      <c r="AB31" s="74"/>
      <c r="AC31" s="74"/>
      <c r="AD31" s="74"/>
      <c r="AE31" s="89"/>
    </row>
    <row r="32" spans="1:31" ht="16.5" thickTop="1" thickBot="1">
      <c r="A32" s="73"/>
      <c r="B32" s="74"/>
      <c r="C32" s="74"/>
      <c r="D32" s="74"/>
      <c r="E32" s="74"/>
      <c r="F32" s="74"/>
      <c r="G32" s="74"/>
      <c r="H32" s="74"/>
      <c r="I32" s="74"/>
      <c r="J32" s="74"/>
      <c r="K32" s="74"/>
      <c r="L32" s="74"/>
      <c r="M32" s="74"/>
      <c r="N32" s="74"/>
      <c r="O32" s="74"/>
      <c r="P32" s="89"/>
      <c r="Q32" s="73"/>
      <c r="R32" s="74"/>
      <c r="S32" s="74"/>
      <c r="T32" s="74"/>
      <c r="U32" s="74"/>
      <c r="V32" s="74"/>
      <c r="W32" s="74"/>
      <c r="X32" s="74"/>
      <c r="Y32" s="74"/>
      <c r="Z32" s="74"/>
      <c r="AA32" s="74"/>
      <c r="AB32" s="74"/>
      <c r="AC32" s="74"/>
      <c r="AD32" s="74"/>
      <c r="AE32" s="89"/>
    </row>
    <row r="33" spans="1:31" ht="16.5" thickTop="1" thickBot="1">
      <c r="A33" s="73"/>
      <c r="B33" s="74"/>
      <c r="C33" s="74"/>
      <c r="D33" s="74"/>
      <c r="E33" s="74"/>
      <c r="F33" s="74"/>
      <c r="G33" s="74"/>
      <c r="H33" s="74"/>
      <c r="I33" s="74"/>
      <c r="J33" s="74"/>
      <c r="K33" s="74"/>
      <c r="L33" s="74"/>
      <c r="M33" s="74"/>
      <c r="N33" s="74"/>
      <c r="O33" s="74"/>
      <c r="P33" s="89"/>
      <c r="Q33" s="73"/>
      <c r="R33" s="74"/>
      <c r="S33" s="74"/>
      <c r="T33" s="74"/>
      <c r="U33" s="74"/>
      <c r="V33" s="74"/>
      <c r="W33" s="74"/>
      <c r="X33" s="74"/>
      <c r="Y33" s="74"/>
      <c r="Z33" s="74"/>
      <c r="AA33" s="74"/>
      <c r="AB33" s="74"/>
      <c r="AC33" s="74"/>
      <c r="AD33" s="74"/>
      <c r="AE33" s="89"/>
    </row>
    <row r="34" spans="1:31" ht="16.5" thickTop="1" thickBot="1">
      <c r="A34" s="73"/>
      <c r="B34" s="74"/>
      <c r="C34" s="74"/>
      <c r="D34" s="74"/>
      <c r="E34" s="74"/>
      <c r="F34" s="74"/>
      <c r="G34" s="74"/>
      <c r="H34" s="74"/>
      <c r="I34" s="74"/>
      <c r="J34" s="74"/>
      <c r="K34" s="74"/>
      <c r="L34" s="74"/>
      <c r="M34" s="74"/>
      <c r="N34" s="74"/>
      <c r="O34" s="74"/>
      <c r="P34" s="89"/>
      <c r="Q34" s="73"/>
      <c r="R34" s="74"/>
      <c r="S34" s="74"/>
      <c r="T34" s="74"/>
      <c r="U34" s="74"/>
      <c r="V34" s="74"/>
      <c r="W34" s="74"/>
      <c r="X34" s="74"/>
      <c r="Y34" s="74"/>
      <c r="Z34" s="74"/>
      <c r="AA34" s="74"/>
      <c r="AB34" s="74"/>
      <c r="AC34" s="74"/>
      <c r="AD34" s="74"/>
      <c r="AE34" s="89"/>
    </row>
    <row r="35" spans="1:31" ht="16.5" thickTop="1" thickBot="1">
      <c r="A35" s="67" t="s">
        <v>17</v>
      </c>
      <c r="B35" s="68"/>
      <c r="C35" s="68"/>
      <c r="D35" s="68"/>
      <c r="E35" s="68"/>
      <c r="F35" s="68"/>
      <c r="G35" s="68"/>
      <c r="H35" s="68"/>
      <c r="I35" s="68"/>
      <c r="J35" s="68"/>
      <c r="K35" s="68"/>
      <c r="L35" s="68"/>
      <c r="M35" s="68"/>
      <c r="N35" s="68"/>
      <c r="O35" s="68"/>
      <c r="P35" s="69"/>
      <c r="Q35" s="67" t="s">
        <v>18</v>
      </c>
      <c r="R35" s="68"/>
      <c r="S35" s="68"/>
      <c r="T35" s="68"/>
      <c r="U35" s="68"/>
      <c r="V35" s="68"/>
      <c r="W35" s="68"/>
      <c r="X35" s="68"/>
      <c r="Y35" s="68"/>
      <c r="Z35" s="68"/>
      <c r="AA35" s="68"/>
      <c r="AB35" s="68"/>
      <c r="AC35" s="68"/>
      <c r="AD35" s="68"/>
      <c r="AE35" s="69"/>
    </row>
    <row r="36" spans="1:31" ht="16.5" thickTop="1" thickBot="1">
      <c r="A36" s="67"/>
      <c r="B36" s="68"/>
      <c r="C36" s="68"/>
      <c r="D36" s="68"/>
      <c r="E36" s="68"/>
      <c r="F36" s="68"/>
      <c r="G36" s="68"/>
      <c r="H36" s="68"/>
      <c r="I36" s="68"/>
      <c r="J36" s="68"/>
      <c r="K36" s="68"/>
      <c r="L36" s="68"/>
      <c r="M36" s="68"/>
      <c r="N36" s="68"/>
      <c r="O36" s="68"/>
      <c r="P36" s="69"/>
      <c r="Q36" s="70"/>
      <c r="R36" s="71"/>
      <c r="S36" s="71"/>
      <c r="T36" s="71"/>
      <c r="U36" s="71"/>
      <c r="V36" s="71"/>
      <c r="W36" s="71"/>
      <c r="X36" s="71"/>
      <c r="Y36" s="71"/>
      <c r="Z36" s="71"/>
      <c r="AA36" s="71"/>
      <c r="AB36" s="71"/>
      <c r="AC36" s="71"/>
      <c r="AD36" s="71"/>
      <c r="AE36" s="72"/>
    </row>
    <row r="37" spans="1:31">
      <c r="A37" s="73" t="s">
        <v>19</v>
      </c>
      <c r="B37" s="74"/>
      <c r="C37" s="74"/>
      <c r="D37" s="74"/>
      <c r="E37" s="74"/>
      <c r="F37" s="74"/>
      <c r="G37" s="74"/>
      <c r="H37" s="74"/>
      <c r="I37" s="74"/>
      <c r="J37" s="74"/>
      <c r="K37" s="74"/>
      <c r="L37" s="74"/>
      <c r="M37" s="74"/>
      <c r="N37" s="74"/>
      <c r="O37" s="74"/>
      <c r="P37" s="74"/>
      <c r="Q37" s="77" t="s">
        <v>20</v>
      </c>
      <c r="R37" s="78"/>
      <c r="S37" s="78"/>
      <c r="T37" s="78"/>
      <c r="U37" s="78"/>
      <c r="V37" s="78"/>
      <c r="W37" s="78"/>
      <c r="X37" s="78"/>
      <c r="Y37" s="78"/>
      <c r="Z37" s="78"/>
      <c r="AA37" s="78"/>
      <c r="AB37" s="78"/>
      <c r="AC37" s="78"/>
      <c r="AD37" s="78"/>
      <c r="AE37" s="79"/>
    </row>
    <row r="38" spans="1:31" ht="16.5" thickTop="1" thickBot="1">
      <c r="A38" s="73"/>
      <c r="B38" s="74"/>
      <c r="C38" s="74"/>
      <c r="D38" s="74"/>
      <c r="E38" s="74"/>
      <c r="F38" s="74"/>
      <c r="G38" s="74"/>
      <c r="H38" s="74"/>
      <c r="I38" s="74"/>
      <c r="J38" s="74"/>
      <c r="K38" s="74"/>
      <c r="L38" s="74"/>
      <c r="M38" s="74"/>
      <c r="N38" s="74"/>
      <c r="O38" s="74"/>
      <c r="P38" s="74"/>
      <c r="Q38" s="80"/>
      <c r="R38" s="81"/>
      <c r="S38" s="81"/>
      <c r="T38" s="81"/>
      <c r="U38" s="81"/>
      <c r="V38" s="81"/>
      <c r="W38" s="81"/>
      <c r="X38" s="81"/>
      <c r="Y38" s="81"/>
      <c r="Z38" s="81"/>
      <c r="AA38" s="81"/>
      <c r="AB38" s="81"/>
      <c r="AC38" s="81"/>
      <c r="AD38" s="81"/>
      <c r="AE38" s="82"/>
    </row>
    <row r="39" spans="1:31" ht="16.5" thickTop="1" thickBot="1">
      <c r="A39" s="73"/>
      <c r="B39" s="74"/>
      <c r="C39" s="74"/>
      <c r="D39" s="74"/>
      <c r="E39" s="74"/>
      <c r="F39" s="74"/>
      <c r="G39" s="74"/>
      <c r="H39" s="74"/>
      <c r="I39" s="74"/>
      <c r="J39" s="74"/>
      <c r="K39" s="74"/>
      <c r="L39" s="74"/>
      <c r="M39" s="74"/>
      <c r="N39" s="74"/>
      <c r="O39" s="74"/>
      <c r="P39" s="74"/>
      <c r="Q39" s="80"/>
      <c r="R39" s="81"/>
      <c r="S39" s="81"/>
      <c r="T39" s="81"/>
      <c r="U39" s="81"/>
      <c r="V39" s="81"/>
      <c r="W39" s="81"/>
      <c r="X39" s="81"/>
      <c r="Y39" s="81"/>
      <c r="Z39" s="81"/>
      <c r="AA39" s="81"/>
      <c r="AB39" s="81"/>
      <c r="AC39" s="81"/>
      <c r="AD39" s="81"/>
      <c r="AE39" s="82"/>
    </row>
    <row r="40" spans="1:31" ht="16.5" thickTop="1" thickBot="1">
      <c r="A40" s="73"/>
      <c r="B40" s="74"/>
      <c r="C40" s="74"/>
      <c r="D40" s="74"/>
      <c r="E40" s="74"/>
      <c r="F40" s="74"/>
      <c r="G40" s="74"/>
      <c r="H40" s="74"/>
      <c r="I40" s="74"/>
      <c r="J40" s="74"/>
      <c r="K40" s="74"/>
      <c r="L40" s="74"/>
      <c r="M40" s="74"/>
      <c r="N40" s="74"/>
      <c r="O40" s="74"/>
      <c r="P40" s="74"/>
      <c r="Q40" s="80"/>
      <c r="R40" s="81"/>
      <c r="S40" s="81"/>
      <c r="T40" s="81"/>
      <c r="U40" s="81"/>
      <c r="V40" s="81"/>
      <c r="W40" s="81"/>
      <c r="X40" s="81"/>
      <c r="Y40" s="81"/>
      <c r="Z40" s="81"/>
      <c r="AA40" s="81"/>
      <c r="AB40" s="81"/>
      <c r="AC40" s="81"/>
      <c r="AD40" s="81"/>
      <c r="AE40" s="82"/>
    </row>
    <row r="41" spans="1:31" ht="16.5" thickTop="1" thickBot="1">
      <c r="A41" s="73"/>
      <c r="B41" s="74"/>
      <c r="C41" s="74"/>
      <c r="D41" s="74"/>
      <c r="E41" s="74"/>
      <c r="F41" s="74"/>
      <c r="G41" s="74"/>
      <c r="H41" s="74"/>
      <c r="I41" s="74"/>
      <c r="J41" s="74"/>
      <c r="K41" s="74"/>
      <c r="L41" s="74"/>
      <c r="M41" s="74"/>
      <c r="N41" s="74"/>
      <c r="O41" s="74"/>
      <c r="P41" s="74"/>
      <c r="Q41" s="80"/>
      <c r="R41" s="81"/>
      <c r="S41" s="81"/>
      <c r="T41" s="81"/>
      <c r="U41" s="81"/>
      <c r="V41" s="81"/>
      <c r="W41" s="81"/>
      <c r="X41" s="81"/>
      <c r="Y41" s="81"/>
      <c r="Z41" s="81"/>
      <c r="AA41" s="81"/>
      <c r="AB41" s="81"/>
      <c r="AC41" s="81"/>
      <c r="AD41" s="81"/>
      <c r="AE41" s="82"/>
    </row>
    <row r="42" spans="1:31" ht="16.5" thickTop="1" thickBot="1">
      <c r="A42" s="73"/>
      <c r="B42" s="74"/>
      <c r="C42" s="74"/>
      <c r="D42" s="74"/>
      <c r="E42" s="74"/>
      <c r="F42" s="74"/>
      <c r="G42" s="74"/>
      <c r="H42" s="74"/>
      <c r="I42" s="74"/>
      <c r="J42" s="74"/>
      <c r="K42" s="74"/>
      <c r="L42" s="74"/>
      <c r="M42" s="74"/>
      <c r="N42" s="74"/>
      <c r="O42" s="74"/>
      <c r="P42" s="74"/>
      <c r="Q42" s="80"/>
      <c r="R42" s="81"/>
      <c r="S42" s="81"/>
      <c r="T42" s="81"/>
      <c r="U42" s="81"/>
      <c r="V42" s="81"/>
      <c r="W42" s="81"/>
      <c r="X42" s="81"/>
      <c r="Y42" s="81"/>
      <c r="Z42" s="81"/>
      <c r="AA42" s="81"/>
      <c r="AB42" s="81"/>
      <c r="AC42" s="81"/>
      <c r="AD42" s="81"/>
      <c r="AE42" s="82"/>
    </row>
    <row r="43" spans="1:31" ht="16.5" thickTop="1" thickBot="1">
      <c r="A43" s="75"/>
      <c r="B43" s="76"/>
      <c r="C43" s="76"/>
      <c r="D43" s="76"/>
      <c r="E43" s="76"/>
      <c r="F43" s="76"/>
      <c r="G43" s="76"/>
      <c r="H43" s="76"/>
      <c r="I43" s="76"/>
      <c r="J43" s="76"/>
      <c r="K43" s="76"/>
      <c r="L43" s="76"/>
      <c r="M43" s="76"/>
      <c r="N43" s="76"/>
      <c r="O43" s="76"/>
      <c r="P43" s="76"/>
      <c r="Q43" s="83"/>
      <c r="R43" s="84"/>
      <c r="S43" s="84"/>
      <c r="T43" s="84"/>
      <c r="U43" s="84"/>
      <c r="V43" s="84"/>
      <c r="W43" s="84"/>
      <c r="X43" s="84"/>
      <c r="Y43" s="84"/>
      <c r="Z43" s="84"/>
      <c r="AA43" s="84"/>
      <c r="AB43" s="84"/>
      <c r="AC43" s="84"/>
      <c r="AD43" s="84"/>
      <c r="AE43" s="85"/>
    </row>
    <row r="44" spans="1:31" ht="19.5" thickBot="1">
      <c r="A44" s="86" t="s">
        <v>21</v>
      </c>
      <c r="B44" s="87"/>
      <c r="C44" s="87"/>
      <c r="D44" s="87"/>
      <c r="E44" s="87"/>
      <c r="F44" s="87"/>
      <c r="G44" s="87"/>
      <c r="H44" s="87"/>
      <c r="I44" s="87"/>
      <c r="J44" s="87"/>
      <c r="K44" s="87"/>
      <c r="L44" s="87"/>
      <c r="M44" s="87"/>
      <c r="N44" s="87"/>
      <c r="O44" s="87"/>
      <c r="P44" s="88"/>
      <c r="Q44" s="1"/>
      <c r="R44" s="1"/>
      <c r="S44" s="1"/>
      <c r="T44" s="1"/>
      <c r="U44" s="1"/>
      <c r="V44" s="1"/>
      <c r="W44" s="1"/>
      <c r="X44" s="1"/>
      <c r="Y44" s="1"/>
      <c r="Z44" s="1"/>
      <c r="AA44" s="1"/>
      <c r="AB44" s="1"/>
      <c r="AC44" s="1"/>
      <c r="AD44" s="1"/>
      <c r="AE44" s="1"/>
    </row>
    <row r="45" spans="1:31">
      <c r="A45" s="121" t="s">
        <v>22</v>
      </c>
      <c r="B45" s="122"/>
      <c r="C45" s="122"/>
      <c r="D45" s="122"/>
      <c r="E45" s="122"/>
      <c r="F45" s="122"/>
      <c r="G45" s="115"/>
      <c r="H45" s="116"/>
      <c r="I45" s="106" t="s">
        <v>23</v>
      </c>
      <c r="J45" s="107"/>
      <c r="K45" s="107"/>
      <c r="L45" s="107"/>
      <c r="M45" s="107"/>
      <c r="N45" s="107"/>
      <c r="O45" s="107"/>
      <c r="P45" s="108"/>
    </row>
    <row r="46" spans="1:31">
      <c r="A46" s="123" t="s">
        <v>24</v>
      </c>
      <c r="B46" s="124"/>
      <c r="C46" s="124"/>
      <c r="D46" s="124"/>
      <c r="E46" s="124"/>
      <c r="F46" s="124"/>
      <c r="G46" s="117"/>
      <c r="H46" s="118"/>
      <c r="I46" s="109" t="s">
        <v>25</v>
      </c>
      <c r="J46" s="110"/>
      <c r="K46" s="110"/>
      <c r="L46" s="110"/>
      <c r="M46" s="110"/>
      <c r="N46" s="110"/>
      <c r="O46" s="110"/>
      <c r="P46" s="111"/>
      <c r="Q46" s="2"/>
      <c r="R46" s="2"/>
      <c r="S46" s="2"/>
      <c r="T46" s="2"/>
      <c r="U46" s="2"/>
      <c r="V46" s="2"/>
      <c r="W46" s="2"/>
      <c r="X46" s="2"/>
      <c r="Y46" s="2"/>
      <c r="Z46" s="2"/>
      <c r="AA46" s="2"/>
      <c r="AB46" s="2"/>
      <c r="AC46" s="2"/>
      <c r="AD46" s="2"/>
      <c r="AE46" s="2"/>
    </row>
    <row r="47" spans="1:31">
      <c r="A47" s="123" t="s">
        <v>26</v>
      </c>
      <c r="B47" s="124"/>
      <c r="C47" s="124"/>
      <c r="D47" s="124"/>
      <c r="E47" s="124"/>
      <c r="F47" s="124"/>
      <c r="G47" s="117"/>
      <c r="H47" s="118"/>
      <c r="I47" s="544" t="s">
        <v>25</v>
      </c>
      <c r="J47" s="545"/>
      <c r="K47" s="545"/>
      <c r="L47" s="545"/>
      <c r="M47" s="545"/>
      <c r="N47" s="545"/>
      <c r="O47" s="545"/>
      <c r="P47" s="546"/>
    </row>
    <row r="48" spans="1:31" ht="15.75" thickBot="1">
      <c r="A48" s="104" t="s">
        <v>27</v>
      </c>
      <c r="B48" s="105"/>
      <c r="C48" s="105"/>
      <c r="D48" s="105"/>
      <c r="E48" s="105"/>
      <c r="F48" s="105"/>
      <c r="G48" s="119"/>
      <c r="H48" s="120"/>
      <c r="I48" s="112" t="s">
        <v>28</v>
      </c>
      <c r="J48" s="113"/>
      <c r="K48" s="113"/>
      <c r="L48" s="113"/>
      <c r="M48" s="113"/>
      <c r="N48" s="113"/>
      <c r="O48" s="113"/>
      <c r="P48" s="114"/>
      <c r="Q48" s="2"/>
      <c r="R48" s="2"/>
      <c r="S48" s="2"/>
      <c r="T48" s="2"/>
      <c r="U48" s="2"/>
      <c r="V48" s="2"/>
      <c r="W48" s="2"/>
      <c r="X48" s="2"/>
      <c r="Y48" s="2"/>
      <c r="Z48" s="2"/>
      <c r="AA48" s="2"/>
      <c r="AB48" s="2"/>
      <c r="AC48" s="2"/>
      <c r="AD48" s="2"/>
      <c r="AE48" s="2"/>
    </row>
    <row r="49" spans="5:10">
      <c r="E49" s="94" t="s">
        <v>29</v>
      </c>
      <c r="F49" s="94"/>
      <c r="G49" s="9">
        <f>SUM(G45:H48)</f>
        <v>0</v>
      </c>
      <c r="H49" s="101" t="s">
        <v>30</v>
      </c>
      <c r="I49" s="102"/>
      <c r="J49" s="103"/>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abSelected="1" topLeftCell="A19" zoomScale="80" zoomScaleNormal="80" workbookViewId="0">
      <selection activeCell="P41" sqref="P41"/>
    </sheetView>
  </sheetViews>
  <sheetFormatPr defaultRowHeight="15"/>
  <cols>
    <col min="2" max="2" width="9.5703125" customWidth="1"/>
    <col min="3" max="3" width="10.42578125" customWidth="1"/>
    <col min="8" max="8" width="27.7109375" customWidth="1"/>
    <col min="13" max="13" width="83.7109375" customWidth="1"/>
    <col min="14" max="14" width="11" customWidth="1"/>
  </cols>
  <sheetData>
    <row r="1" spans="1:30" ht="23.25">
      <c r="A1" s="131" t="s">
        <v>31</v>
      </c>
      <c r="B1" s="132"/>
      <c r="C1" s="132"/>
      <c r="D1" s="132"/>
      <c r="E1" s="132"/>
      <c r="F1" s="132"/>
      <c r="G1" s="132"/>
      <c r="H1" s="132"/>
      <c r="I1" s="132"/>
      <c r="J1" s="132"/>
      <c r="K1" s="132"/>
      <c r="L1" s="132"/>
      <c r="M1" s="132"/>
      <c r="N1" s="132"/>
      <c r="O1" s="133"/>
      <c r="P1" s="3"/>
      <c r="Q1" s="3"/>
      <c r="R1" s="3"/>
      <c r="S1" s="3"/>
      <c r="T1" s="3"/>
      <c r="U1" s="3"/>
      <c r="V1" s="3"/>
      <c r="W1" s="3"/>
      <c r="X1" s="3"/>
      <c r="Y1" s="3"/>
      <c r="Z1" s="3"/>
      <c r="AA1" s="3"/>
      <c r="AB1" s="3"/>
      <c r="AC1" s="3"/>
      <c r="AD1" s="3"/>
    </row>
    <row r="2" spans="1:30" ht="23.25">
      <c r="A2" s="134"/>
      <c r="B2" s="59"/>
      <c r="C2" s="59"/>
      <c r="D2" s="59"/>
      <c r="E2" s="59"/>
      <c r="F2" s="59"/>
      <c r="G2" s="59"/>
      <c r="H2" s="59"/>
      <c r="I2" s="59"/>
      <c r="J2" s="59"/>
      <c r="K2" s="59"/>
      <c r="L2" s="59"/>
      <c r="M2" s="59"/>
      <c r="N2" s="59"/>
      <c r="O2" s="135"/>
      <c r="P2" s="3"/>
      <c r="Q2" s="3"/>
      <c r="R2" s="3"/>
      <c r="S2" s="3"/>
      <c r="T2" s="3"/>
      <c r="U2" s="3"/>
      <c r="V2" s="3"/>
      <c r="W2" s="3"/>
      <c r="X2" s="3"/>
      <c r="Y2" s="3"/>
      <c r="Z2" s="3"/>
      <c r="AA2" s="3"/>
      <c r="AB2" s="3"/>
      <c r="AC2" s="3"/>
      <c r="AD2" s="3"/>
    </row>
    <row r="3" spans="1:30" ht="24" thickBot="1">
      <c r="A3" s="136"/>
      <c r="B3" s="137"/>
      <c r="C3" s="137"/>
      <c r="D3" s="137"/>
      <c r="E3" s="137"/>
      <c r="F3" s="137"/>
      <c r="G3" s="137"/>
      <c r="H3" s="137"/>
      <c r="I3" s="137"/>
      <c r="J3" s="137"/>
      <c r="K3" s="137"/>
      <c r="L3" s="137"/>
      <c r="M3" s="137"/>
      <c r="N3" s="137"/>
      <c r="O3" s="138"/>
      <c r="P3" s="3"/>
      <c r="Q3" s="3"/>
      <c r="R3" s="3"/>
      <c r="S3" s="3"/>
      <c r="T3" s="3"/>
      <c r="U3" s="3"/>
      <c r="V3" s="3"/>
      <c r="W3" s="3"/>
      <c r="X3" s="3"/>
      <c r="Y3" s="3"/>
      <c r="Z3" s="3"/>
      <c r="AA3" s="3"/>
      <c r="AB3" s="3"/>
      <c r="AC3" s="3"/>
      <c r="AD3" s="3"/>
    </row>
    <row r="4" spans="1:30" ht="52.9" customHeight="1" thickBot="1">
      <c r="A4" s="139" t="s">
        <v>32</v>
      </c>
      <c r="B4" s="140"/>
      <c r="C4" s="140"/>
      <c r="D4" s="140"/>
      <c r="E4" s="140"/>
      <c r="F4" s="140"/>
      <c r="G4" s="140"/>
      <c r="H4" s="140"/>
      <c r="I4" s="140"/>
      <c r="J4" s="140"/>
      <c r="K4" s="140"/>
      <c r="L4" s="140"/>
      <c r="M4" s="140"/>
      <c r="N4" s="140"/>
      <c r="O4" s="141"/>
      <c r="P4" s="4"/>
      <c r="Q4" s="4"/>
      <c r="R4" s="4"/>
      <c r="S4" s="4"/>
      <c r="T4" s="4"/>
      <c r="U4" s="4"/>
      <c r="V4" s="4"/>
      <c r="W4" s="4"/>
      <c r="X4" s="4"/>
      <c r="Y4" s="4"/>
      <c r="Z4" s="4"/>
      <c r="AA4" s="4"/>
      <c r="AB4" s="4"/>
      <c r="AC4" s="4"/>
      <c r="AD4" s="4"/>
    </row>
    <row r="5" spans="1:30" ht="24" thickBot="1">
      <c r="A5" s="142" t="s">
        <v>2</v>
      </c>
      <c r="B5" s="143"/>
      <c r="C5" s="143"/>
      <c r="D5" s="143"/>
      <c r="E5" s="143"/>
      <c r="F5" s="143"/>
      <c r="G5" s="143"/>
      <c r="H5" s="143"/>
      <c r="I5" s="99"/>
      <c r="J5" s="99"/>
      <c r="K5" s="99"/>
      <c r="L5" s="99"/>
      <c r="M5" s="99"/>
      <c r="N5" s="99"/>
      <c r="O5" s="100"/>
      <c r="P5" s="4"/>
      <c r="Q5" s="4"/>
      <c r="R5" s="4"/>
      <c r="S5" s="4"/>
      <c r="T5" s="4"/>
      <c r="U5" s="4"/>
      <c r="V5" s="4"/>
      <c r="W5" s="4"/>
      <c r="X5" s="4"/>
      <c r="Y5" s="4"/>
      <c r="Z5" s="4"/>
      <c r="AA5" s="4"/>
      <c r="AB5" s="4"/>
      <c r="AC5" s="4"/>
      <c r="AD5" s="4"/>
    </row>
    <row r="6" spans="1:30" ht="15.75" thickBot="1">
      <c r="A6" s="144" t="s">
        <v>3</v>
      </c>
      <c r="B6" s="145"/>
      <c r="C6" s="145"/>
      <c r="D6" s="145"/>
      <c r="E6" s="148" t="s">
        <v>4</v>
      </c>
      <c r="F6" s="148"/>
      <c r="G6" s="148"/>
      <c r="H6" s="149"/>
      <c r="I6" s="152" t="s">
        <v>33</v>
      </c>
      <c r="J6" s="153"/>
      <c r="K6" s="153"/>
      <c r="L6" s="153"/>
      <c r="M6" s="153"/>
      <c r="N6" s="153"/>
      <c r="O6" s="153"/>
    </row>
    <row r="7" spans="1:30" ht="16.5" thickTop="1" thickBot="1">
      <c r="A7" s="146"/>
      <c r="B7" s="147"/>
      <c r="C7" s="147"/>
      <c r="D7" s="147"/>
      <c r="E7" s="150"/>
      <c r="F7" s="150"/>
      <c r="G7" s="150"/>
      <c r="H7" s="151"/>
      <c r="I7" s="154"/>
      <c r="J7" s="155"/>
      <c r="K7" s="155"/>
      <c r="L7" s="155"/>
      <c r="M7" s="155"/>
      <c r="N7" s="155"/>
      <c r="O7" s="155"/>
    </row>
    <row r="8" spans="1:30" ht="15.75" thickBot="1">
      <c r="A8" s="146" t="s">
        <v>34</v>
      </c>
      <c r="B8" s="147"/>
      <c r="C8" s="147"/>
      <c r="D8" s="147"/>
      <c r="E8" s="150" t="s">
        <v>35</v>
      </c>
      <c r="F8" s="150"/>
      <c r="G8" s="150"/>
      <c r="H8" s="151"/>
      <c r="I8" s="156" t="s">
        <v>36</v>
      </c>
      <c r="J8" s="157"/>
      <c r="K8" s="157"/>
      <c r="L8" s="157"/>
      <c r="M8" s="157"/>
      <c r="N8" s="157"/>
      <c r="O8" s="158"/>
    </row>
    <row r="9" spans="1:30" ht="16.5" thickTop="1" thickBot="1">
      <c r="A9" s="146"/>
      <c r="B9" s="147"/>
      <c r="C9" s="147"/>
      <c r="D9" s="147"/>
      <c r="E9" s="150"/>
      <c r="F9" s="150"/>
      <c r="G9" s="150"/>
      <c r="H9" s="151"/>
      <c r="I9" s="89"/>
      <c r="J9" s="93"/>
      <c r="K9" s="93"/>
      <c r="L9" s="93"/>
      <c r="M9" s="93"/>
      <c r="N9" s="93"/>
      <c r="O9" s="159"/>
    </row>
    <row r="10" spans="1:30" ht="16.5" thickTop="1" thickBot="1">
      <c r="A10" s="146"/>
      <c r="B10" s="147"/>
      <c r="C10" s="147"/>
      <c r="D10" s="147"/>
      <c r="E10" s="150"/>
      <c r="F10" s="150"/>
      <c r="G10" s="150"/>
      <c r="H10" s="151"/>
      <c r="I10" s="89"/>
      <c r="J10" s="93"/>
      <c r="K10" s="93"/>
      <c r="L10" s="93"/>
      <c r="M10" s="93"/>
      <c r="N10" s="93"/>
      <c r="O10" s="159"/>
    </row>
    <row r="11" spans="1:30" ht="16.5" thickTop="1" thickBot="1">
      <c r="A11" s="146"/>
      <c r="B11" s="147"/>
      <c r="C11" s="147"/>
      <c r="D11" s="147"/>
      <c r="E11" s="150"/>
      <c r="F11" s="150"/>
      <c r="G11" s="150"/>
      <c r="H11" s="151"/>
      <c r="I11" s="89"/>
      <c r="J11" s="93"/>
      <c r="K11" s="93"/>
      <c r="L11" s="93"/>
      <c r="M11" s="93"/>
      <c r="N11" s="93"/>
      <c r="O11" s="159"/>
    </row>
    <row r="12" spans="1:30" ht="16.5" thickTop="1" thickBot="1">
      <c r="A12" s="146" t="s">
        <v>37</v>
      </c>
      <c r="B12" s="147"/>
      <c r="C12" s="147"/>
      <c r="D12" s="147"/>
      <c r="E12" s="150" t="s">
        <v>38</v>
      </c>
      <c r="F12" s="150"/>
      <c r="G12" s="150"/>
      <c r="H12" s="151"/>
      <c r="I12" s="89"/>
      <c r="J12" s="93"/>
      <c r="K12" s="93"/>
      <c r="L12" s="93"/>
      <c r="M12" s="93"/>
      <c r="N12" s="93"/>
      <c r="O12" s="159"/>
    </row>
    <row r="13" spans="1:30" ht="16.5" thickTop="1" thickBot="1">
      <c r="A13" s="146"/>
      <c r="B13" s="147"/>
      <c r="C13" s="147"/>
      <c r="D13" s="147"/>
      <c r="E13" s="150"/>
      <c r="F13" s="150"/>
      <c r="G13" s="150"/>
      <c r="H13" s="151"/>
      <c r="I13" s="89"/>
      <c r="J13" s="93"/>
      <c r="K13" s="93"/>
      <c r="L13" s="93"/>
      <c r="M13" s="93"/>
      <c r="N13" s="93"/>
      <c r="O13" s="159"/>
    </row>
    <row r="14" spans="1:30" ht="16.5" thickTop="1" thickBot="1">
      <c r="A14" s="146" t="s">
        <v>39</v>
      </c>
      <c r="B14" s="147"/>
      <c r="C14" s="147"/>
      <c r="D14" s="147"/>
      <c r="E14" s="150" t="s">
        <v>40</v>
      </c>
      <c r="F14" s="150"/>
      <c r="G14" s="150"/>
      <c r="H14" s="151"/>
      <c r="I14" s="89"/>
      <c r="J14" s="93"/>
      <c r="K14" s="93"/>
      <c r="L14" s="93"/>
      <c r="M14" s="93"/>
      <c r="N14" s="93"/>
      <c r="O14" s="159"/>
    </row>
    <row r="15" spans="1:30" ht="16.5" thickTop="1" thickBot="1">
      <c r="A15" s="163"/>
      <c r="B15" s="164"/>
      <c r="C15" s="164"/>
      <c r="D15" s="164"/>
      <c r="E15" s="165"/>
      <c r="F15" s="165"/>
      <c r="G15" s="165"/>
      <c r="H15" s="166"/>
      <c r="I15" s="160"/>
      <c r="J15" s="161"/>
      <c r="K15" s="161"/>
      <c r="L15" s="161"/>
      <c r="M15" s="161"/>
      <c r="N15" s="161"/>
      <c r="O15" s="162"/>
    </row>
    <row r="16" spans="1:30">
      <c r="A16" s="167" t="s">
        <v>41</v>
      </c>
      <c r="B16" s="168"/>
      <c r="C16" s="168"/>
      <c r="D16" s="168"/>
      <c r="E16" s="168"/>
      <c r="F16" s="168"/>
      <c r="G16" s="168"/>
      <c r="H16" s="168"/>
      <c r="I16" s="168"/>
      <c r="J16" s="168"/>
      <c r="K16" s="168"/>
      <c r="L16" s="168"/>
      <c r="M16" s="168"/>
      <c r="N16" s="168"/>
      <c r="O16" s="169"/>
    </row>
    <row r="17" spans="1:15" ht="15.75" thickBot="1">
      <c r="A17" s="170"/>
      <c r="B17" s="171"/>
      <c r="C17" s="171"/>
      <c r="D17" s="171"/>
      <c r="E17" s="171"/>
      <c r="F17" s="171"/>
      <c r="G17" s="171"/>
      <c r="H17" s="171"/>
      <c r="I17" s="171"/>
      <c r="J17" s="171"/>
      <c r="K17" s="171"/>
      <c r="L17" s="171"/>
      <c r="M17" s="171"/>
      <c r="N17" s="171"/>
      <c r="O17" s="172"/>
    </row>
    <row r="18" spans="1:15" ht="15.75" thickBot="1">
      <c r="A18" s="173" t="s">
        <v>42</v>
      </c>
      <c r="B18" s="174"/>
      <c r="C18" s="174"/>
      <c r="D18" s="174"/>
      <c r="E18" s="174"/>
      <c r="F18" s="174" t="s">
        <v>43</v>
      </c>
      <c r="G18" s="174"/>
      <c r="H18" s="174"/>
      <c r="I18" s="174"/>
      <c r="J18" s="174"/>
      <c r="K18" s="174" t="s">
        <v>44</v>
      </c>
      <c r="L18" s="174"/>
      <c r="M18" s="174"/>
      <c r="N18" s="174"/>
      <c r="O18" s="175"/>
    </row>
    <row r="19" spans="1:15" ht="30">
      <c r="A19" s="176" t="s">
        <v>45</v>
      </c>
      <c r="B19" s="177"/>
      <c r="C19" s="24" t="s">
        <v>46</v>
      </c>
      <c r="D19" s="177" t="s">
        <v>47</v>
      </c>
      <c r="E19" s="177"/>
      <c r="F19" s="177" t="s">
        <v>45</v>
      </c>
      <c r="G19" s="177"/>
      <c r="H19" s="24" t="s">
        <v>46</v>
      </c>
      <c r="I19" s="177" t="s">
        <v>47</v>
      </c>
      <c r="J19" s="177"/>
      <c r="K19" s="177" t="s">
        <v>45</v>
      </c>
      <c r="L19" s="177"/>
      <c r="M19" s="24" t="s">
        <v>46</v>
      </c>
      <c r="N19" s="177" t="s">
        <v>47</v>
      </c>
      <c r="O19" s="178"/>
    </row>
    <row r="20" spans="1:15">
      <c r="A20" s="187">
        <v>115</v>
      </c>
      <c r="B20" s="179"/>
      <c r="C20" s="179">
        <v>0.2</v>
      </c>
      <c r="D20" s="179">
        <v>115.04</v>
      </c>
      <c r="E20" s="179"/>
      <c r="F20" s="179">
        <v>60</v>
      </c>
      <c r="G20" s="179"/>
      <c r="H20" s="179">
        <v>0.2</v>
      </c>
      <c r="I20" s="179">
        <v>60.03</v>
      </c>
      <c r="J20" s="179"/>
      <c r="K20" s="179">
        <v>90</v>
      </c>
      <c r="L20" s="179"/>
      <c r="M20" s="179">
        <v>0.2</v>
      </c>
      <c r="N20" s="179">
        <v>89.9</v>
      </c>
      <c r="O20" s="181"/>
    </row>
    <row r="21" spans="1:15" ht="15.75" thickBot="1">
      <c r="A21" s="188"/>
      <c r="B21" s="180"/>
      <c r="C21" s="180"/>
      <c r="D21" s="180"/>
      <c r="E21" s="180"/>
      <c r="F21" s="180"/>
      <c r="G21" s="180"/>
      <c r="H21" s="180"/>
      <c r="I21" s="180"/>
      <c r="J21" s="180"/>
      <c r="K21" s="180"/>
      <c r="L21" s="180"/>
      <c r="M21" s="180"/>
      <c r="N21" s="180"/>
      <c r="O21" s="182"/>
    </row>
    <row r="22" spans="1:15">
      <c r="A22" s="183" t="s">
        <v>48</v>
      </c>
      <c r="B22" s="184"/>
      <c r="C22" s="184"/>
      <c r="D22" s="185"/>
      <c r="E22" s="186"/>
      <c r="F22" s="183" t="s">
        <v>48</v>
      </c>
      <c r="G22" s="184"/>
      <c r="H22" s="184"/>
      <c r="I22" s="185"/>
      <c r="J22" s="186"/>
      <c r="K22" s="183" t="s">
        <v>48</v>
      </c>
      <c r="L22" s="184"/>
      <c r="M22" s="184"/>
      <c r="N22" s="185"/>
      <c r="O22" s="186"/>
    </row>
    <row r="23" spans="1:15">
      <c r="A23" s="189" t="s">
        <v>49</v>
      </c>
      <c r="B23" s="190"/>
      <c r="C23" s="190"/>
      <c r="D23" s="190"/>
      <c r="E23" s="191"/>
      <c r="F23" s="189" t="s">
        <v>49</v>
      </c>
      <c r="G23" s="190"/>
      <c r="H23" s="190"/>
      <c r="I23" s="190"/>
      <c r="J23" s="191"/>
      <c r="K23" s="189" t="s">
        <v>49</v>
      </c>
      <c r="L23" s="190"/>
      <c r="M23" s="190"/>
      <c r="N23" s="190"/>
      <c r="O23" s="191"/>
    </row>
    <row r="24" spans="1:15">
      <c r="A24" s="192" t="s">
        <v>21</v>
      </c>
      <c r="B24" s="193"/>
      <c r="C24" s="193"/>
      <c r="D24" s="193"/>
      <c r="E24" s="127"/>
      <c r="F24" s="192" t="s">
        <v>21</v>
      </c>
      <c r="G24" s="193"/>
      <c r="H24" s="193"/>
      <c r="I24" s="193"/>
      <c r="J24" s="127"/>
      <c r="K24" s="192" t="s">
        <v>21</v>
      </c>
      <c r="L24" s="193"/>
      <c r="M24" s="193"/>
      <c r="N24" s="193"/>
      <c r="O24" s="127"/>
    </row>
    <row r="25" spans="1:15">
      <c r="A25" s="195" t="s">
        <v>50</v>
      </c>
      <c r="B25" s="196"/>
      <c r="C25" s="196"/>
      <c r="D25" s="125"/>
      <c r="E25" s="197"/>
      <c r="F25" s="195" t="s">
        <v>50</v>
      </c>
      <c r="G25" s="196"/>
      <c r="H25" s="196"/>
      <c r="I25" s="125"/>
      <c r="J25" s="197"/>
      <c r="K25" s="195" t="s">
        <v>50</v>
      </c>
      <c r="L25" s="196"/>
      <c r="M25" s="196"/>
      <c r="N25" s="125"/>
      <c r="O25" s="197"/>
    </row>
    <row r="26" spans="1:15" ht="28.9" customHeight="1" thickBot="1">
      <c r="A26" s="198" t="s">
        <v>51</v>
      </c>
      <c r="B26" s="199"/>
      <c r="C26" s="199"/>
      <c r="D26" s="119"/>
      <c r="E26" s="194"/>
      <c r="F26" s="198" t="s">
        <v>51</v>
      </c>
      <c r="G26" s="199"/>
      <c r="H26" s="199"/>
      <c r="I26" s="119"/>
      <c r="J26" s="194"/>
      <c r="K26" s="198" t="s">
        <v>51</v>
      </c>
      <c r="L26" s="199"/>
      <c r="M26" s="199"/>
      <c r="N26" s="119"/>
      <c r="O26" s="194"/>
    </row>
    <row r="27" spans="1:15">
      <c r="A27" s="167" t="s">
        <v>52</v>
      </c>
      <c r="B27" s="168"/>
      <c r="C27" s="168"/>
      <c r="D27" s="168"/>
      <c r="E27" s="168"/>
      <c r="F27" s="168"/>
      <c r="G27" s="168"/>
      <c r="H27" s="168"/>
      <c r="I27" s="168"/>
      <c r="J27" s="168"/>
      <c r="K27" s="168"/>
      <c r="L27" s="168"/>
      <c r="M27" s="168"/>
      <c r="N27" s="168"/>
      <c r="O27" s="169"/>
    </row>
    <row r="28" spans="1:15" ht="15.75" thickBot="1">
      <c r="A28" s="170"/>
      <c r="B28" s="171"/>
      <c r="C28" s="171"/>
      <c r="D28" s="171"/>
      <c r="E28" s="171"/>
      <c r="F28" s="171"/>
      <c r="G28" s="171"/>
      <c r="H28" s="171"/>
      <c r="I28" s="171"/>
      <c r="J28" s="171"/>
      <c r="K28" s="171"/>
      <c r="L28" s="171"/>
      <c r="M28" s="171"/>
      <c r="N28" s="171"/>
      <c r="O28" s="172"/>
    </row>
    <row r="29" spans="1:15" ht="15.75" thickBot="1">
      <c r="A29" s="173" t="s">
        <v>42</v>
      </c>
      <c r="B29" s="174"/>
      <c r="C29" s="174"/>
      <c r="D29" s="174"/>
      <c r="E29" s="174"/>
      <c r="F29" s="174" t="s">
        <v>43</v>
      </c>
      <c r="G29" s="174"/>
      <c r="H29" s="174"/>
      <c r="I29" s="174"/>
      <c r="J29" s="174"/>
      <c r="K29" s="174" t="s">
        <v>44</v>
      </c>
      <c r="L29" s="174"/>
      <c r="M29" s="174"/>
      <c r="N29" s="174"/>
      <c r="O29" s="175"/>
    </row>
    <row r="30" spans="1:15" ht="30">
      <c r="A30" s="176" t="s">
        <v>45</v>
      </c>
      <c r="B30" s="177"/>
      <c r="C30" s="24" t="s">
        <v>46</v>
      </c>
      <c r="D30" s="177" t="s">
        <v>47</v>
      </c>
      <c r="E30" s="177"/>
      <c r="F30" s="177" t="s">
        <v>45</v>
      </c>
      <c r="G30" s="177"/>
      <c r="H30" s="24" t="s">
        <v>46</v>
      </c>
      <c r="I30" s="177" t="s">
        <v>47</v>
      </c>
      <c r="J30" s="177"/>
      <c r="K30" s="177" t="s">
        <v>45</v>
      </c>
      <c r="L30" s="177"/>
      <c r="M30" s="24" t="s">
        <v>46</v>
      </c>
      <c r="N30" s="177" t="s">
        <v>47</v>
      </c>
      <c r="O30" s="178"/>
    </row>
    <row r="31" spans="1:15">
      <c r="A31" s="187" t="s">
        <v>53</v>
      </c>
      <c r="B31" s="179"/>
      <c r="C31" s="179" t="s">
        <v>54</v>
      </c>
      <c r="D31" s="179" t="s">
        <v>55</v>
      </c>
      <c r="E31" s="179"/>
      <c r="F31" s="179" t="s">
        <v>56</v>
      </c>
      <c r="G31" s="179"/>
      <c r="H31" s="179" t="s">
        <v>54</v>
      </c>
      <c r="I31" s="179" t="s">
        <v>57</v>
      </c>
      <c r="J31" s="179"/>
      <c r="K31" s="179" t="s">
        <v>58</v>
      </c>
      <c r="L31" s="179"/>
      <c r="M31" s="179" t="s">
        <v>54</v>
      </c>
      <c r="N31" s="179" t="s">
        <v>58</v>
      </c>
      <c r="O31" s="181"/>
    </row>
    <row r="32" spans="1:15" ht="15.75" thickBot="1">
      <c r="A32" s="188"/>
      <c r="B32" s="180"/>
      <c r="C32" s="180"/>
      <c r="D32" s="180"/>
      <c r="E32" s="180"/>
      <c r="F32" s="180"/>
      <c r="G32" s="180"/>
      <c r="H32" s="180"/>
      <c r="I32" s="180"/>
      <c r="J32" s="180"/>
      <c r="K32" s="180"/>
      <c r="L32" s="180"/>
      <c r="M32" s="180"/>
      <c r="N32" s="180"/>
      <c r="O32" s="182"/>
    </row>
    <row r="33" spans="1:15">
      <c r="A33" s="183" t="s">
        <v>48</v>
      </c>
      <c r="B33" s="184"/>
      <c r="C33" s="184"/>
      <c r="D33" s="185"/>
      <c r="E33" s="186"/>
      <c r="F33" s="183" t="s">
        <v>48</v>
      </c>
      <c r="G33" s="184"/>
      <c r="H33" s="184"/>
      <c r="I33" s="185"/>
      <c r="J33" s="186"/>
      <c r="K33" s="183" t="s">
        <v>48</v>
      </c>
      <c r="L33" s="184"/>
      <c r="M33" s="184"/>
      <c r="N33" s="185"/>
      <c r="O33" s="186"/>
    </row>
    <row r="34" spans="1:15">
      <c r="A34" s="189" t="s">
        <v>49</v>
      </c>
      <c r="B34" s="190"/>
      <c r="C34" s="190"/>
      <c r="D34" s="190"/>
      <c r="E34" s="191"/>
      <c r="F34" s="189" t="s">
        <v>49</v>
      </c>
      <c r="G34" s="190"/>
      <c r="H34" s="190"/>
      <c r="I34" s="190"/>
      <c r="J34" s="191"/>
      <c r="K34" s="189" t="s">
        <v>49</v>
      </c>
      <c r="L34" s="190"/>
      <c r="M34" s="190"/>
      <c r="N34" s="190"/>
      <c r="O34" s="191"/>
    </row>
    <row r="35" spans="1:15">
      <c r="A35" s="192" t="s">
        <v>21</v>
      </c>
      <c r="B35" s="193"/>
      <c r="C35" s="193"/>
      <c r="D35" s="193"/>
      <c r="E35" s="127"/>
      <c r="F35" s="192" t="s">
        <v>21</v>
      </c>
      <c r="G35" s="193"/>
      <c r="H35" s="193"/>
      <c r="I35" s="193"/>
      <c r="J35" s="127"/>
      <c r="K35" s="192" t="s">
        <v>21</v>
      </c>
      <c r="L35" s="193"/>
      <c r="M35" s="193"/>
      <c r="N35" s="193"/>
      <c r="O35" s="127"/>
    </row>
    <row r="36" spans="1:15">
      <c r="A36" s="195" t="s">
        <v>50</v>
      </c>
      <c r="B36" s="196"/>
      <c r="C36" s="196"/>
      <c r="D36" s="125"/>
      <c r="E36" s="197"/>
      <c r="F36" s="195" t="s">
        <v>50</v>
      </c>
      <c r="G36" s="196"/>
      <c r="H36" s="196"/>
      <c r="I36" s="125"/>
      <c r="J36" s="197"/>
      <c r="K36" s="195" t="s">
        <v>50</v>
      </c>
      <c r="L36" s="196"/>
      <c r="M36" s="196"/>
      <c r="N36" s="125"/>
      <c r="O36" s="197"/>
    </row>
    <row r="37" spans="1:15" ht="28.9" customHeight="1" thickBot="1">
      <c r="A37" s="198" t="s">
        <v>51</v>
      </c>
      <c r="B37" s="199"/>
      <c r="C37" s="199"/>
      <c r="D37" s="202"/>
      <c r="E37" s="203"/>
      <c r="F37" s="198" t="s">
        <v>51</v>
      </c>
      <c r="G37" s="199"/>
      <c r="H37" s="199"/>
      <c r="I37" s="202"/>
      <c r="J37" s="203"/>
      <c r="K37" s="198" t="s">
        <v>51</v>
      </c>
      <c r="L37" s="199"/>
      <c r="M37" s="199"/>
      <c r="N37" s="202"/>
      <c r="O37" s="203"/>
    </row>
    <row r="38" spans="1:15" ht="14.25" customHeight="1">
      <c r="A38" s="204" t="s">
        <v>59</v>
      </c>
      <c r="B38" s="205"/>
      <c r="C38" s="205"/>
      <c r="D38" s="205"/>
      <c r="E38" s="205"/>
      <c r="F38" s="205"/>
      <c r="G38" s="210" t="s">
        <v>60</v>
      </c>
      <c r="H38" s="210"/>
      <c r="I38" s="210"/>
      <c r="J38" s="210"/>
      <c r="K38" s="210"/>
      <c r="L38" s="210"/>
      <c r="M38" s="210"/>
      <c r="N38" s="213" t="s">
        <v>21</v>
      </c>
      <c r="O38" s="214"/>
    </row>
    <row r="39" spans="1:15">
      <c r="A39" s="206"/>
      <c r="B39" s="207"/>
      <c r="C39" s="207"/>
      <c r="D39" s="207"/>
      <c r="E39" s="207"/>
      <c r="F39" s="207"/>
      <c r="G39" s="211"/>
      <c r="H39" s="211"/>
      <c r="I39" s="211"/>
      <c r="J39" s="211"/>
      <c r="K39" s="211"/>
      <c r="L39" s="211"/>
      <c r="M39" s="211"/>
      <c r="N39" s="125"/>
      <c r="O39" s="127" t="s">
        <v>61</v>
      </c>
    </row>
    <row r="40" spans="1:15" ht="15.75" thickBot="1">
      <c r="A40" s="208"/>
      <c r="B40" s="209"/>
      <c r="C40" s="209"/>
      <c r="D40" s="209"/>
      <c r="E40" s="209"/>
      <c r="F40" s="209"/>
      <c r="G40" s="212"/>
      <c r="H40" s="212"/>
      <c r="I40" s="212"/>
      <c r="J40" s="212"/>
      <c r="K40" s="212"/>
      <c r="L40" s="212"/>
      <c r="M40" s="212"/>
      <c r="N40" s="126"/>
      <c r="O40" s="128"/>
    </row>
    <row r="41" spans="1:15">
      <c r="A41" s="215" t="s">
        <v>62</v>
      </c>
      <c r="B41" s="216"/>
      <c r="C41" s="216"/>
      <c r="D41" s="216"/>
      <c r="E41" s="216"/>
      <c r="F41" s="216"/>
      <c r="G41" s="221" t="s">
        <v>63</v>
      </c>
      <c r="H41" s="221"/>
      <c r="I41" s="221"/>
      <c r="J41" s="221"/>
      <c r="K41" s="221"/>
      <c r="L41" s="221"/>
      <c r="M41" s="221"/>
      <c r="N41" s="129"/>
      <c r="O41" s="130"/>
    </row>
    <row r="42" spans="1:15">
      <c r="A42" s="217"/>
      <c r="B42" s="218"/>
      <c r="C42" s="218"/>
      <c r="D42" s="218"/>
      <c r="E42" s="218"/>
      <c r="F42" s="218"/>
      <c r="G42" s="222"/>
      <c r="H42" s="222"/>
      <c r="I42" s="222"/>
      <c r="J42" s="222"/>
      <c r="K42" s="222"/>
      <c r="L42" s="222"/>
      <c r="M42" s="222"/>
      <c r="N42" s="125"/>
      <c r="O42" s="127" t="s">
        <v>61</v>
      </c>
    </row>
    <row r="43" spans="1:15" ht="17.649999999999999" customHeight="1" thickBot="1">
      <c r="A43" s="219"/>
      <c r="B43" s="220"/>
      <c r="C43" s="220"/>
      <c r="D43" s="220"/>
      <c r="E43" s="220"/>
      <c r="F43" s="220"/>
      <c r="G43" s="223"/>
      <c r="H43" s="223"/>
      <c r="I43" s="223"/>
      <c r="J43" s="223"/>
      <c r="K43" s="223"/>
      <c r="L43" s="223"/>
      <c r="M43" s="223"/>
      <c r="N43" s="126"/>
      <c r="O43" s="128"/>
    </row>
    <row r="44" spans="1:15" ht="15.75" thickBot="1">
      <c r="J44" s="200" t="s">
        <v>64</v>
      </c>
      <c r="K44" s="201"/>
      <c r="L44" s="201"/>
      <c r="M44" s="201"/>
      <c r="N44" s="22">
        <f>D25+D26+I25+I26+N25+N26+N36+N37+I37+I36+D37+D36+N42+N39</f>
        <v>0</v>
      </c>
      <c r="O44" s="30" t="s">
        <v>65</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7" zoomScale="70" zoomScaleNormal="70" workbookViewId="0">
      <selection activeCell="U12" sqref="U12"/>
    </sheetView>
  </sheetViews>
  <sheetFormatPr defaultRowHeight="15"/>
  <cols>
    <col min="14" max="14" width="20.28515625" customWidth="1"/>
    <col min="15" max="15" width="17.28515625" customWidth="1"/>
    <col min="16" max="16" width="10" customWidth="1"/>
    <col min="17" max="17" width="10.28515625" customWidth="1"/>
  </cols>
  <sheetData>
    <row r="1" spans="1:17">
      <c r="A1" s="131" t="s">
        <v>66</v>
      </c>
      <c r="B1" s="132"/>
      <c r="C1" s="132"/>
      <c r="D1" s="132"/>
      <c r="E1" s="132"/>
      <c r="F1" s="132"/>
      <c r="G1" s="132"/>
      <c r="H1" s="132"/>
      <c r="I1" s="132"/>
      <c r="J1" s="132"/>
      <c r="K1" s="132"/>
      <c r="L1" s="132"/>
      <c r="M1" s="132"/>
      <c r="N1" s="133"/>
      <c r="O1" s="310" t="s">
        <v>67</v>
      </c>
      <c r="P1" s="311"/>
      <c r="Q1" s="312"/>
    </row>
    <row r="2" spans="1:17" ht="15.75" thickBot="1">
      <c r="A2" s="134"/>
      <c r="B2" s="59"/>
      <c r="C2" s="59"/>
      <c r="D2" s="59"/>
      <c r="E2" s="59"/>
      <c r="F2" s="59"/>
      <c r="G2" s="59"/>
      <c r="H2" s="59"/>
      <c r="I2" s="59"/>
      <c r="J2" s="59"/>
      <c r="K2" s="59"/>
      <c r="L2" s="59"/>
      <c r="M2" s="59"/>
      <c r="N2" s="135"/>
      <c r="O2" s="313"/>
      <c r="P2" s="314"/>
      <c r="Q2" s="315"/>
    </row>
    <row r="3" spans="1:17" ht="15.75" thickBot="1">
      <c r="A3" s="136"/>
      <c r="B3" s="137"/>
      <c r="C3" s="137"/>
      <c r="D3" s="137"/>
      <c r="E3" s="137"/>
      <c r="F3" s="137"/>
      <c r="G3" s="137"/>
      <c r="H3" s="137"/>
      <c r="I3" s="137"/>
      <c r="J3" s="137"/>
      <c r="K3" s="137"/>
      <c r="L3" s="137"/>
      <c r="M3" s="137"/>
      <c r="N3" s="138"/>
      <c r="O3" s="316"/>
      <c r="P3" s="317"/>
      <c r="Q3" s="318"/>
    </row>
    <row r="4" spans="1:17" ht="24" thickBot="1">
      <c r="A4" s="224" t="s">
        <v>1</v>
      </c>
      <c r="B4" s="225"/>
      <c r="C4" s="225"/>
      <c r="D4" s="225"/>
      <c r="E4" s="225"/>
      <c r="F4" s="225"/>
      <c r="G4" s="225"/>
      <c r="H4" s="225"/>
      <c r="I4" s="225"/>
      <c r="J4" s="225"/>
      <c r="K4" s="225"/>
      <c r="L4" s="225"/>
      <c r="M4" s="225"/>
      <c r="N4" s="226"/>
      <c r="O4" s="319"/>
      <c r="P4" s="320"/>
      <c r="Q4" s="321"/>
    </row>
    <row r="5" spans="1:17" ht="24" thickBot="1">
      <c r="A5" s="227" t="s">
        <v>2</v>
      </c>
      <c r="B5" s="228"/>
      <c r="C5" s="228"/>
      <c r="D5" s="228"/>
      <c r="E5" s="228"/>
      <c r="F5" s="228"/>
      <c r="G5" s="228"/>
      <c r="H5" s="228"/>
      <c r="I5" s="228"/>
      <c r="J5" s="228"/>
      <c r="K5" s="228"/>
      <c r="L5" s="228"/>
      <c r="M5" s="228"/>
      <c r="N5" s="228"/>
      <c r="O5" s="322" t="s">
        <v>21</v>
      </c>
      <c r="P5" s="323"/>
      <c r="Q5" s="324"/>
    </row>
    <row r="6" spans="1:17" ht="24" thickBot="1">
      <c r="A6" s="229" t="s">
        <v>68</v>
      </c>
      <c r="B6" s="230"/>
      <c r="C6" s="230"/>
      <c r="D6" s="230"/>
      <c r="E6" s="230"/>
      <c r="F6" s="231"/>
      <c r="G6" s="232" t="s">
        <v>69</v>
      </c>
      <c r="H6" s="230"/>
      <c r="I6" s="230"/>
      <c r="J6" s="230"/>
      <c r="K6" s="230"/>
      <c r="L6" s="230"/>
      <c r="M6" s="230"/>
      <c r="N6" s="233"/>
      <c r="O6" s="325"/>
      <c r="P6" s="326"/>
      <c r="Q6" s="327"/>
    </row>
    <row r="7" spans="1:17" ht="23.25">
      <c r="A7" s="234" t="s">
        <v>70</v>
      </c>
      <c r="B7" s="235"/>
      <c r="C7" s="235"/>
      <c r="D7" s="235"/>
      <c r="E7" s="235"/>
      <c r="F7" s="236"/>
      <c r="G7" s="237">
        <v>75.33</v>
      </c>
      <c r="H7" s="238"/>
      <c r="I7" s="239">
        <v>75.400000000000006</v>
      </c>
      <c r="J7" s="239"/>
      <c r="K7" s="239">
        <v>75.349999999999994</v>
      </c>
      <c r="L7" s="239"/>
      <c r="M7" s="239">
        <v>75.290000000000006</v>
      </c>
      <c r="N7" s="240"/>
      <c r="O7" s="330"/>
      <c r="P7" s="331"/>
      <c r="Q7" s="11" t="s">
        <v>71</v>
      </c>
    </row>
    <row r="8" spans="1:17" ht="24" customHeight="1">
      <c r="A8" s="241" t="s">
        <v>72</v>
      </c>
      <c r="B8" s="242"/>
      <c r="C8" s="242"/>
      <c r="D8" s="242"/>
      <c r="E8" s="242"/>
      <c r="F8" s="243"/>
      <c r="G8" s="535">
        <v>75.959999999999994</v>
      </c>
      <c r="H8" s="246"/>
      <c r="I8" s="246"/>
      <c r="J8" s="246"/>
      <c r="K8" s="246"/>
      <c r="L8" s="246"/>
      <c r="M8" s="246"/>
      <c r="N8" s="247"/>
      <c r="O8" s="302"/>
      <c r="P8" s="125"/>
      <c r="Q8" s="12" t="s">
        <v>71</v>
      </c>
    </row>
    <row r="9" spans="1:17" ht="23.25" customHeight="1">
      <c r="A9" s="251" t="s">
        <v>73</v>
      </c>
      <c r="B9" s="252"/>
      <c r="C9" s="252"/>
      <c r="D9" s="252"/>
      <c r="E9" s="252"/>
      <c r="F9" s="253"/>
      <c r="G9" s="248">
        <v>47.98</v>
      </c>
      <c r="H9" s="249"/>
      <c r="I9" s="249">
        <v>47.98</v>
      </c>
      <c r="J9" s="249"/>
      <c r="K9" s="249">
        <v>47.98</v>
      </c>
      <c r="L9" s="249"/>
      <c r="M9" s="249">
        <v>47.98</v>
      </c>
      <c r="N9" s="250"/>
      <c r="O9" s="302"/>
      <c r="P9" s="125"/>
      <c r="Q9" s="285" t="s">
        <v>71</v>
      </c>
    </row>
    <row r="10" spans="1:17" ht="24" thickBot="1">
      <c r="A10" s="254"/>
      <c r="B10" s="255"/>
      <c r="C10" s="255"/>
      <c r="D10" s="255"/>
      <c r="E10" s="255"/>
      <c r="F10" s="256"/>
      <c r="G10" s="257">
        <v>47.98</v>
      </c>
      <c r="H10" s="258"/>
      <c r="I10" s="259"/>
      <c r="J10" s="259"/>
      <c r="K10" s="259"/>
      <c r="L10" s="259"/>
      <c r="M10" s="259"/>
      <c r="N10" s="260"/>
      <c r="O10" s="302"/>
      <c r="P10" s="125"/>
      <c r="Q10" s="285"/>
    </row>
    <row r="11" spans="1:17" ht="24" thickBot="1">
      <c r="A11" s="241" t="s">
        <v>74</v>
      </c>
      <c r="B11" s="242"/>
      <c r="C11" s="242"/>
      <c r="D11" s="242"/>
      <c r="E11" s="242"/>
      <c r="F11" s="243"/>
      <c r="G11" s="244">
        <v>39.979999999999997</v>
      </c>
      <c r="H11" s="245"/>
      <c r="I11" s="245">
        <v>39.979999999999997</v>
      </c>
      <c r="J11" s="245"/>
      <c r="K11" s="245">
        <v>39.979999999999997</v>
      </c>
      <c r="L11" s="245"/>
      <c r="M11" s="245">
        <v>39.979999999999997</v>
      </c>
      <c r="N11" s="261"/>
      <c r="O11" s="302"/>
      <c r="P11" s="125"/>
      <c r="Q11" s="12" t="s">
        <v>71</v>
      </c>
    </row>
    <row r="12" spans="1:17" ht="24" thickBot="1">
      <c r="A12" s="234" t="s">
        <v>75</v>
      </c>
      <c r="B12" s="235"/>
      <c r="C12" s="235"/>
      <c r="D12" s="235"/>
      <c r="E12" s="235"/>
      <c r="F12" s="236"/>
      <c r="G12" s="262">
        <v>0.26</v>
      </c>
      <c r="H12" s="239"/>
      <c r="I12" s="239"/>
      <c r="J12" s="239"/>
      <c r="K12" s="239">
        <v>1.85</v>
      </c>
      <c r="L12" s="239"/>
      <c r="M12" s="239"/>
      <c r="N12" s="240"/>
      <c r="O12" s="302"/>
      <c r="P12" s="125"/>
      <c r="Q12" s="12" t="s">
        <v>76</v>
      </c>
    </row>
    <row r="13" spans="1:17" ht="24" thickBot="1">
      <c r="A13" s="241" t="s">
        <v>77</v>
      </c>
      <c r="B13" s="242"/>
      <c r="C13" s="242"/>
      <c r="D13" s="242"/>
      <c r="E13" s="242"/>
      <c r="F13" s="243"/>
      <c r="G13" s="244">
        <v>75.98</v>
      </c>
      <c r="H13" s="245"/>
      <c r="I13" s="245"/>
      <c r="J13" s="245"/>
      <c r="K13" s="245"/>
      <c r="L13" s="245"/>
      <c r="M13" s="245"/>
      <c r="N13" s="261"/>
      <c r="O13" s="302"/>
      <c r="P13" s="125"/>
      <c r="Q13" s="12" t="s">
        <v>71</v>
      </c>
    </row>
    <row r="14" spans="1:17" ht="24" thickBot="1">
      <c r="A14" s="234" t="s">
        <v>78</v>
      </c>
      <c r="B14" s="235"/>
      <c r="C14" s="235"/>
      <c r="D14" s="235"/>
      <c r="E14" s="235"/>
      <c r="F14" s="236"/>
      <c r="G14" s="262">
        <v>76.47</v>
      </c>
      <c r="H14" s="239"/>
      <c r="I14" s="239"/>
      <c r="J14" s="239"/>
      <c r="K14" s="239"/>
      <c r="L14" s="239"/>
      <c r="M14" s="239"/>
      <c r="N14" s="240"/>
      <c r="O14" s="302"/>
      <c r="P14" s="125"/>
      <c r="Q14" s="12" t="s">
        <v>71</v>
      </c>
    </row>
    <row r="15" spans="1:17" ht="23.25">
      <c r="A15" s="263" t="s">
        <v>79</v>
      </c>
      <c r="B15" s="264"/>
      <c r="C15" s="264"/>
      <c r="D15" s="264"/>
      <c r="E15" s="264"/>
      <c r="F15" s="265"/>
      <c r="G15" s="269">
        <v>3.08</v>
      </c>
      <c r="H15" s="270"/>
      <c r="I15" s="270">
        <v>3.2</v>
      </c>
      <c r="J15" s="270"/>
      <c r="K15" s="270">
        <v>3.29</v>
      </c>
      <c r="L15" s="270"/>
      <c r="M15" s="270">
        <v>3.1</v>
      </c>
      <c r="N15" s="271"/>
      <c r="O15" s="302"/>
      <c r="P15" s="125"/>
      <c r="Q15" s="285" t="s">
        <v>71</v>
      </c>
    </row>
    <row r="16" spans="1:17" ht="24" thickBot="1">
      <c r="A16" s="266"/>
      <c r="B16" s="267"/>
      <c r="C16" s="267"/>
      <c r="D16" s="267"/>
      <c r="E16" s="267"/>
      <c r="F16" s="268"/>
      <c r="G16" s="274">
        <v>3.08</v>
      </c>
      <c r="H16" s="272"/>
      <c r="I16" s="272">
        <v>3.2</v>
      </c>
      <c r="J16" s="272"/>
      <c r="K16" s="272">
        <v>3.29</v>
      </c>
      <c r="L16" s="272"/>
      <c r="M16" s="272">
        <v>3.1</v>
      </c>
      <c r="N16" s="273"/>
      <c r="O16" s="302"/>
      <c r="P16" s="125"/>
      <c r="Q16" s="285"/>
    </row>
    <row r="17" spans="1:17" ht="23.25">
      <c r="A17" s="251" t="s">
        <v>80</v>
      </c>
      <c r="B17" s="252"/>
      <c r="C17" s="252"/>
      <c r="D17" s="252"/>
      <c r="E17" s="252"/>
      <c r="F17" s="253"/>
      <c r="G17" s="248">
        <v>1.58</v>
      </c>
      <c r="H17" s="249"/>
      <c r="I17" s="249">
        <v>1.59</v>
      </c>
      <c r="J17" s="249"/>
      <c r="K17" s="249">
        <v>1.46</v>
      </c>
      <c r="L17" s="249"/>
      <c r="M17" s="249">
        <v>1.51</v>
      </c>
      <c r="N17" s="250"/>
      <c r="O17" s="302"/>
      <c r="P17" s="125"/>
      <c r="Q17" s="285" t="s">
        <v>71</v>
      </c>
    </row>
    <row r="18" spans="1:17" ht="24" thickBot="1">
      <c r="A18" s="266"/>
      <c r="B18" s="267"/>
      <c r="C18" s="267"/>
      <c r="D18" s="267"/>
      <c r="E18" s="267"/>
      <c r="F18" s="268"/>
      <c r="G18" s="274">
        <v>1.58</v>
      </c>
      <c r="H18" s="272"/>
      <c r="I18" s="272">
        <v>1.59</v>
      </c>
      <c r="J18" s="272"/>
      <c r="K18" s="272">
        <v>1.46</v>
      </c>
      <c r="L18" s="272"/>
      <c r="M18" s="272">
        <v>1.51</v>
      </c>
      <c r="N18" s="273"/>
      <c r="O18" s="302"/>
      <c r="P18" s="125"/>
      <c r="Q18" s="285"/>
    </row>
    <row r="19" spans="1:17" ht="24" thickBot="1">
      <c r="A19" s="234" t="s">
        <v>81</v>
      </c>
      <c r="B19" s="235"/>
      <c r="C19" s="235"/>
      <c r="D19" s="235"/>
      <c r="E19" s="235"/>
      <c r="F19" s="236"/>
      <c r="G19" s="262">
        <v>47.75</v>
      </c>
      <c r="H19" s="239"/>
      <c r="I19" s="239"/>
      <c r="J19" s="239"/>
      <c r="K19" s="239"/>
      <c r="L19" s="239"/>
      <c r="M19" s="239"/>
      <c r="N19" s="240"/>
      <c r="O19" s="302"/>
      <c r="P19" s="125"/>
      <c r="Q19" s="12" t="s">
        <v>71</v>
      </c>
    </row>
    <row r="20" spans="1:17" ht="24" thickBot="1">
      <c r="A20" s="234" t="s">
        <v>82</v>
      </c>
      <c r="B20" s="235"/>
      <c r="C20" s="235"/>
      <c r="D20" s="235"/>
      <c r="E20" s="235"/>
      <c r="F20" s="236"/>
      <c r="G20" s="262">
        <v>6</v>
      </c>
      <c r="H20" s="239"/>
      <c r="I20" s="239"/>
      <c r="J20" s="239"/>
      <c r="K20" s="239"/>
      <c r="L20" s="239"/>
      <c r="M20" s="239"/>
      <c r="N20" s="240"/>
      <c r="O20" s="302"/>
      <c r="P20" s="125"/>
      <c r="Q20" s="12" t="s">
        <v>71</v>
      </c>
    </row>
    <row r="21" spans="1:17" ht="24" thickBot="1">
      <c r="A21" s="234" t="s">
        <v>83</v>
      </c>
      <c r="B21" s="235"/>
      <c r="C21" s="235"/>
      <c r="D21" s="235"/>
      <c r="E21" s="235"/>
      <c r="F21" s="236"/>
      <c r="G21" s="262">
        <v>25.08</v>
      </c>
      <c r="H21" s="239"/>
      <c r="I21" s="239"/>
      <c r="J21" s="239"/>
      <c r="K21" s="239"/>
      <c r="L21" s="239"/>
      <c r="M21" s="239"/>
      <c r="N21" s="240"/>
      <c r="O21" s="332"/>
      <c r="P21" s="333"/>
      <c r="Q21" s="13" t="s">
        <v>71</v>
      </c>
    </row>
    <row r="22" spans="1:17">
      <c r="A22" s="275" t="s">
        <v>84</v>
      </c>
      <c r="B22" s="276"/>
      <c r="C22" s="276"/>
      <c r="D22" s="276"/>
      <c r="E22" s="276"/>
      <c r="F22" s="276"/>
      <c r="G22" s="276"/>
      <c r="H22" s="276"/>
      <c r="I22" s="276"/>
      <c r="J22" s="276"/>
      <c r="K22" s="276"/>
      <c r="L22" s="276"/>
      <c r="M22" s="276"/>
      <c r="N22" s="277"/>
      <c r="O22" s="286"/>
      <c r="P22" s="287"/>
      <c r="Q22" s="288"/>
    </row>
    <row r="23" spans="1:17" ht="34.5" customHeight="1" thickBot="1">
      <c r="A23" s="278"/>
      <c r="B23" s="279"/>
      <c r="C23" s="279"/>
      <c r="D23" s="279"/>
      <c r="E23" s="279"/>
      <c r="F23" s="279"/>
      <c r="G23" s="279"/>
      <c r="H23" s="279"/>
      <c r="I23" s="279"/>
      <c r="J23" s="279"/>
      <c r="K23" s="279"/>
      <c r="L23" s="279"/>
      <c r="M23" s="279"/>
      <c r="N23" s="280"/>
      <c r="O23" s="289"/>
      <c r="P23" s="290"/>
      <c r="Q23" s="291"/>
    </row>
    <row r="24" spans="1:17" ht="21">
      <c r="A24" s="281" t="s">
        <v>85</v>
      </c>
      <c r="B24" s="282"/>
      <c r="C24" s="282"/>
      <c r="D24" s="282"/>
      <c r="E24" s="282"/>
      <c r="F24" s="282"/>
      <c r="G24" s="282"/>
      <c r="H24" s="282"/>
      <c r="I24" s="282"/>
      <c r="J24" s="282"/>
      <c r="K24" s="282"/>
      <c r="L24" s="282"/>
      <c r="M24" s="282"/>
      <c r="N24" s="282"/>
      <c r="O24" s="14" t="s">
        <v>86</v>
      </c>
      <c r="P24" s="9"/>
      <c r="Q24" s="15" t="s">
        <v>76</v>
      </c>
    </row>
    <row r="25" spans="1:17" ht="21.75" thickBot="1">
      <c r="A25" s="283"/>
      <c r="B25" s="284"/>
      <c r="C25" s="284"/>
      <c r="D25" s="284"/>
      <c r="E25" s="284"/>
      <c r="F25" s="284"/>
      <c r="G25" s="284"/>
      <c r="H25" s="284"/>
      <c r="I25" s="284"/>
      <c r="J25" s="284"/>
      <c r="K25" s="284"/>
      <c r="L25" s="284"/>
      <c r="M25" s="284"/>
      <c r="N25" s="284"/>
      <c r="O25" s="16" t="s">
        <v>87</v>
      </c>
      <c r="P25" s="10"/>
      <c r="Q25" s="13" t="s">
        <v>71</v>
      </c>
    </row>
    <row r="26" spans="1:17">
      <c r="A26" s="304" t="s">
        <v>88</v>
      </c>
      <c r="B26" s="305"/>
      <c r="C26" s="305"/>
      <c r="D26" s="305"/>
      <c r="E26" s="305"/>
      <c r="F26" s="305"/>
      <c r="G26" s="305"/>
      <c r="H26" s="305"/>
      <c r="I26" s="305"/>
      <c r="J26" s="305"/>
      <c r="K26" s="305"/>
      <c r="L26" s="305"/>
      <c r="M26" s="305"/>
      <c r="N26" s="306"/>
      <c r="O26" s="286"/>
      <c r="P26" s="287"/>
      <c r="Q26" s="288"/>
    </row>
    <row r="27" spans="1:17" ht="33" customHeight="1" thickBot="1">
      <c r="A27" s="307"/>
      <c r="B27" s="308"/>
      <c r="C27" s="308"/>
      <c r="D27" s="308"/>
      <c r="E27" s="308"/>
      <c r="F27" s="308"/>
      <c r="G27" s="308"/>
      <c r="H27" s="308"/>
      <c r="I27" s="308"/>
      <c r="J27" s="308"/>
      <c r="K27" s="308"/>
      <c r="L27" s="308"/>
      <c r="M27" s="308"/>
      <c r="N27" s="309"/>
      <c r="O27" s="289"/>
      <c r="P27" s="290"/>
      <c r="Q27" s="291"/>
    </row>
    <row r="28" spans="1:17">
      <c r="A28" s="281" t="s">
        <v>89</v>
      </c>
      <c r="B28" s="282"/>
      <c r="C28" s="282"/>
      <c r="D28" s="282"/>
      <c r="E28" s="282"/>
      <c r="F28" s="282"/>
      <c r="G28" s="282"/>
      <c r="H28" s="282"/>
      <c r="I28" s="282"/>
      <c r="J28" s="282"/>
      <c r="K28" s="282"/>
      <c r="L28" s="282"/>
      <c r="M28" s="282"/>
      <c r="N28" s="282"/>
      <c r="O28" s="328" t="s">
        <v>90</v>
      </c>
      <c r="P28" s="301"/>
      <c r="Q28" s="298" t="s">
        <v>76</v>
      </c>
    </row>
    <row r="29" spans="1:17" ht="19.5" customHeight="1">
      <c r="A29" s="281"/>
      <c r="B29" s="282"/>
      <c r="C29" s="282"/>
      <c r="D29" s="282"/>
      <c r="E29" s="282"/>
      <c r="F29" s="282"/>
      <c r="G29" s="282"/>
      <c r="H29" s="282"/>
      <c r="I29" s="282"/>
      <c r="J29" s="282"/>
      <c r="K29" s="282"/>
      <c r="L29" s="282"/>
      <c r="M29" s="282"/>
      <c r="N29" s="282"/>
      <c r="O29" s="329"/>
      <c r="P29" s="125"/>
      <c r="Q29" s="285"/>
    </row>
    <row r="30" spans="1:17" ht="18.75">
      <c r="A30" s="281"/>
      <c r="B30" s="282"/>
      <c r="C30" s="282"/>
      <c r="D30" s="282"/>
      <c r="E30" s="282"/>
      <c r="F30" s="282"/>
      <c r="G30" s="282"/>
      <c r="H30" s="282"/>
      <c r="I30" s="282"/>
      <c r="J30" s="282"/>
      <c r="K30" s="282"/>
      <c r="L30" s="282"/>
      <c r="M30" s="282"/>
      <c r="N30" s="282"/>
      <c r="O30" s="17" t="s">
        <v>91</v>
      </c>
      <c r="P30" s="5"/>
      <c r="Q30" s="12" t="s">
        <v>71</v>
      </c>
    </row>
    <row r="31" spans="1:17" ht="19.5" thickBot="1">
      <c r="A31" s="283"/>
      <c r="B31" s="284"/>
      <c r="C31" s="284"/>
      <c r="D31" s="284"/>
      <c r="E31" s="284"/>
      <c r="F31" s="284"/>
      <c r="G31" s="284"/>
      <c r="H31" s="284"/>
      <c r="I31" s="284"/>
      <c r="J31" s="284"/>
      <c r="K31" s="284"/>
      <c r="L31" s="284"/>
      <c r="M31" s="284"/>
      <c r="N31" s="284"/>
      <c r="O31" s="18" t="s">
        <v>92</v>
      </c>
      <c r="P31" s="10"/>
      <c r="Q31" s="13" t="s">
        <v>71</v>
      </c>
    </row>
    <row r="32" spans="1:17">
      <c r="A32" s="304" t="s">
        <v>93</v>
      </c>
      <c r="B32" s="305"/>
      <c r="C32" s="305"/>
      <c r="D32" s="305"/>
      <c r="E32" s="305"/>
      <c r="F32" s="305"/>
      <c r="G32" s="305"/>
      <c r="H32" s="305"/>
      <c r="I32" s="305"/>
      <c r="J32" s="305"/>
      <c r="K32" s="305"/>
      <c r="L32" s="305"/>
      <c r="M32" s="305"/>
      <c r="N32" s="306"/>
      <c r="O32" s="292"/>
      <c r="P32" s="293"/>
      <c r="Q32" s="294"/>
    </row>
    <row r="33" spans="1:17" ht="36" customHeight="1" thickBot="1">
      <c r="A33" s="307"/>
      <c r="B33" s="308"/>
      <c r="C33" s="308"/>
      <c r="D33" s="308"/>
      <c r="E33" s="308"/>
      <c r="F33" s="308"/>
      <c r="G33" s="308"/>
      <c r="H33" s="308"/>
      <c r="I33" s="308"/>
      <c r="J33" s="308"/>
      <c r="K33" s="308"/>
      <c r="L33" s="308"/>
      <c r="M33" s="308"/>
      <c r="N33" s="309"/>
      <c r="O33" s="295"/>
      <c r="P33" s="296"/>
      <c r="Q33" s="297"/>
    </row>
    <row r="34" spans="1:17">
      <c r="A34" s="536" t="s">
        <v>94</v>
      </c>
      <c r="B34" s="537"/>
      <c r="C34" s="537"/>
      <c r="D34" s="537"/>
      <c r="E34" s="537"/>
      <c r="F34" s="537"/>
      <c r="G34" s="537"/>
      <c r="H34" s="537"/>
      <c r="I34" s="537"/>
      <c r="J34" s="537"/>
      <c r="K34" s="537"/>
      <c r="L34" s="537"/>
      <c r="M34" s="537"/>
      <c r="N34" s="537"/>
      <c r="O34" s="300"/>
      <c r="P34" s="301"/>
      <c r="Q34" s="298" t="s">
        <v>95</v>
      </c>
    </row>
    <row r="35" spans="1:17">
      <c r="A35" s="538"/>
      <c r="B35" s="539"/>
      <c r="C35" s="539"/>
      <c r="D35" s="539"/>
      <c r="E35" s="539"/>
      <c r="F35" s="539"/>
      <c r="G35" s="539"/>
      <c r="H35" s="539"/>
      <c r="I35" s="539"/>
      <c r="J35" s="539"/>
      <c r="K35" s="539"/>
      <c r="L35" s="539"/>
      <c r="M35" s="539"/>
      <c r="N35" s="539"/>
      <c r="O35" s="302"/>
      <c r="P35" s="125"/>
      <c r="Q35" s="285"/>
    </row>
    <row r="36" spans="1:17">
      <c r="A36" s="538"/>
      <c r="B36" s="539"/>
      <c r="C36" s="539"/>
      <c r="D36" s="539"/>
      <c r="E36" s="539"/>
      <c r="F36" s="539"/>
      <c r="G36" s="539"/>
      <c r="H36" s="539"/>
      <c r="I36" s="539"/>
      <c r="J36" s="539"/>
      <c r="K36" s="539"/>
      <c r="L36" s="539"/>
      <c r="M36" s="539"/>
      <c r="N36" s="539"/>
      <c r="O36" s="302"/>
      <c r="P36" s="125"/>
      <c r="Q36" s="285"/>
    </row>
    <row r="37" spans="1:17" ht="29.25" customHeight="1" thickBot="1">
      <c r="A37" s="540"/>
      <c r="B37" s="541"/>
      <c r="C37" s="541"/>
      <c r="D37" s="541"/>
      <c r="E37" s="541"/>
      <c r="F37" s="541"/>
      <c r="G37" s="541"/>
      <c r="H37" s="541"/>
      <c r="I37" s="541"/>
      <c r="J37" s="541"/>
      <c r="K37" s="541"/>
      <c r="L37" s="541"/>
      <c r="M37" s="541"/>
      <c r="N37" s="541"/>
      <c r="O37" s="303"/>
      <c r="P37" s="126"/>
      <c r="Q37" s="299"/>
    </row>
    <row r="38" spans="1:17" ht="19.5" thickBot="1">
      <c r="O38" s="6" t="s">
        <v>29</v>
      </c>
      <c r="P38" s="7">
        <f>O34+P31+P30+P28+P25+P24+SUM(O7:P21)</f>
        <v>0</v>
      </c>
      <c r="Q38" s="8" t="s">
        <v>96</v>
      </c>
    </row>
  </sheetData>
  <mergeCells count="90">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A8:F8"/>
    <mergeCell ref="G9:H9"/>
    <mergeCell ref="I9:J9"/>
    <mergeCell ref="K9:L9"/>
    <mergeCell ref="M9:N9"/>
    <mergeCell ref="A9:F10"/>
    <mergeCell ref="G10:H10"/>
    <mergeCell ref="I10:N10"/>
    <mergeCell ref="G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R23"/>
  <sheetViews>
    <sheetView workbookViewId="0">
      <selection activeCell="R4" sqref="R4"/>
    </sheetView>
  </sheetViews>
  <sheetFormatPr defaultRowHeight="15"/>
  <cols>
    <col min="6" max="6" width="10" customWidth="1"/>
    <col min="7" max="7" width="10.5703125" customWidth="1"/>
    <col min="17" max="17" width="12" bestFit="1" customWidth="1"/>
    <col min="18" max="18" width="22.140625" bestFit="1" customWidth="1"/>
  </cols>
  <sheetData>
    <row r="1" spans="1:18">
      <c r="A1" s="131" t="s">
        <v>97</v>
      </c>
      <c r="B1" s="132"/>
      <c r="C1" s="132"/>
      <c r="D1" s="132"/>
      <c r="E1" s="132"/>
      <c r="F1" s="132"/>
      <c r="G1" s="132"/>
      <c r="H1" s="132"/>
      <c r="I1" s="132"/>
      <c r="J1" s="132"/>
      <c r="K1" s="132"/>
      <c r="L1" s="132"/>
      <c r="M1" s="132"/>
      <c r="N1" s="133"/>
    </row>
    <row r="2" spans="1:18">
      <c r="A2" s="134"/>
      <c r="B2" s="59"/>
      <c r="C2" s="59"/>
      <c r="D2" s="59"/>
      <c r="E2" s="59"/>
      <c r="F2" s="59"/>
      <c r="G2" s="59"/>
      <c r="H2" s="59"/>
      <c r="I2" s="59"/>
      <c r="J2" s="59"/>
      <c r="K2" s="59"/>
      <c r="L2" s="59"/>
      <c r="M2" s="59"/>
      <c r="N2" s="135"/>
    </row>
    <row r="3" spans="1:18" ht="15.75" thickBot="1">
      <c r="A3" s="136"/>
      <c r="B3" s="137"/>
      <c r="C3" s="137"/>
      <c r="D3" s="137"/>
      <c r="E3" s="137"/>
      <c r="F3" s="137"/>
      <c r="G3" s="137"/>
      <c r="H3" s="137"/>
      <c r="I3" s="137"/>
      <c r="J3" s="137"/>
      <c r="K3" s="137"/>
      <c r="L3" s="137"/>
      <c r="M3" s="137"/>
      <c r="N3" s="138"/>
    </row>
    <row r="4" spans="1:18" ht="23.25">
      <c r="A4" s="224" t="s">
        <v>1</v>
      </c>
      <c r="B4" s="225"/>
      <c r="C4" s="225"/>
      <c r="D4" s="225"/>
      <c r="E4" s="225"/>
      <c r="F4" s="225"/>
      <c r="G4" s="225"/>
      <c r="H4" s="225"/>
      <c r="I4" s="225"/>
      <c r="J4" s="225"/>
      <c r="K4" s="225"/>
      <c r="L4" s="225"/>
      <c r="M4" s="225"/>
      <c r="N4" s="226"/>
    </row>
    <row r="5" spans="1:18" ht="23.25">
      <c r="A5" s="374" t="s">
        <v>2</v>
      </c>
      <c r="B5" s="375"/>
      <c r="C5" s="375"/>
      <c r="D5" s="375"/>
      <c r="E5" s="375"/>
      <c r="F5" s="375"/>
      <c r="G5" s="375"/>
      <c r="H5" s="375"/>
      <c r="I5" s="375"/>
      <c r="J5" s="375"/>
      <c r="K5" s="375"/>
      <c r="L5" s="375"/>
      <c r="M5" s="375"/>
      <c r="N5" s="375"/>
      <c r="O5" s="337" t="s">
        <v>21</v>
      </c>
      <c r="P5" s="338"/>
    </row>
    <row r="6" spans="1:18">
      <c r="A6" s="382" t="s">
        <v>98</v>
      </c>
      <c r="B6" s="383"/>
      <c r="C6" s="383"/>
      <c r="D6" s="383"/>
      <c r="E6" s="383"/>
      <c r="F6" s="383"/>
      <c r="G6" s="383"/>
      <c r="H6" s="383"/>
      <c r="I6" s="383"/>
      <c r="J6" s="383"/>
      <c r="K6" s="383"/>
      <c r="L6" s="383"/>
      <c r="M6" s="383"/>
      <c r="N6" s="384"/>
      <c r="O6" s="339"/>
      <c r="P6" s="340"/>
      <c r="Q6" t="s">
        <v>99</v>
      </c>
      <c r="R6" s="2">
        <v>4.4482216152999996</v>
      </c>
    </row>
    <row r="7" spans="1:18" ht="14.25" customHeight="1">
      <c r="A7" s="376" t="s">
        <v>100</v>
      </c>
      <c r="B7" s="377"/>
      <c r="C7" s="377"/>
      <c r="D7" s="377"/>
      <c r="E7" s="378"/>
      <c r="F7" s="385" t="s">
        <v>101</v>
      </c>
      <c r="G7" s="385"/>
      <c r="H7" s="48" t="s">
        <v>102</v>
      </c>
      <c r="I7" s="48">
        <v>-150</v>
      </c>
      <c r="J7" s="48" t="s">
        <v>103</v>
      </c>
      <c r="K7" s="48">
        <v>181.65</v>
      </c>
      <c r="L7" s="48" t="s">
        <v>104</v>
      </c>
      <c r="M7" s="49">
        <v>310.76</v>
      </c>
      <c r="N7" s="387"/>
      <c r="O7" s="52"/>
      <c r="P7" s="53" t="s">
        <v>105</v>
      </c>
      <c r="Q7" t="s">
        <v>106</v>
      </c>
      <c r="R7" s="2">
        <v>2.5399999999999999E-2</v>
      </c>
    </row>
    <row r="8" spans="1:18" ht="14.65" customHeight="1">
      <c r="A8" s="379"/>
      <c r="B8" s="380"/>
      <c r="C8" s="380"/>
      <c r="D8" s="380"/>
      <c r="E8" s="381"/>
      <c r="F8" s="386" t="s">
        <v>107</v>
      </c>
      <c r="G8" s="386"/>
      <c r="H8" s="50" t="s">
        <v>102</v>
      </c>
      <c r="I8" s="50">
        <v>-65.900000000000006</v>
      </c>
      <c r="J8" s="50" t="s">
        <v>103</v>
      </c>
      <c r="K8" s="50">
        <v>736.5</v>
      </c>
      <c r="L8" s="50" t="s">
        <v>104</v>
      </c>
      <c r="M8" s="51">
        <v>351.32</v>
      </c>
      <c r="N8" s="388"/>
      <c r="O8" s="52"/>
      <c r="P8" s="53" t="s">
        <v>105</v>
      </c>
    </row>
    <row r="9" spans="1:18">
      <c r="A9" s="365" t="s">
        <v>108</v>
      </c>
      <c r="B9" s="366"/>
      <c r="C9" s="366"/>
      <c r="D9" s="366"/>
      <c r="E9" s="366"/>
      <c r="F9" s="367"/>
      <c r="G9" s="367"/>
      <c r="H9" s="367"/>
      <c r="I9" s="367"/>
      <c r="J9" s="367"/>
      <c r="K9" s="367"/>
      <c r="L9" s="367"/>
      <c r="M9" s="367"/>
      <c r="N9" s="368"/>
      <c r="O9" s="347"/>
      <c r="P9" s="348"/>
    </row>
    <row r="10" spans="1:18" ht="26.25" customHeight="1">
      <c r="A10" s="215" t="s">
        <v>109</v>
      </c>
      <c r="B10" s="216"/>
      <c r="C10" s="216"/>
      <c r="D10" s="216"/>
      <c r="E10" s="369"/>
      <c r="F10" s="402" t="s">
        <v>110</v>
      </c>
      <c r="G10" s="395" t="s">
        <v>111</v>
      </c>
      <c r="H10" s="395"/>
      <c r="I10" s="395"/>
      <c r="J10" s="395"/>
      <c r="K10" s="395"/>
      <c r="L10" s="395"/>
      <c r="M10" s="395"/>
      <c r="N10" s="396"/>
      <c r="O10" s="351"/>
      <c r="P10" s="349" t="s">
        <v>61</v>
      </c>
    </row>
    <row r="11" spans="1:18" ht="26.25" customHeight="1">
      <c r="A11" s="217"/>
      <c r="B11" s="218"/>
      <c r="C11" s="218"/>
      <c r="D11" s="218"/>
      <c r="E11" s="370"/>
      <c r="F11" s="403"/>
      <c r="G11" s="150" t="s">
        <v>112</v>
      </c>
      <c r="H11" s="150"/>
      <c r="I11" s="150"/>
      <c r="J11" s="150"/>
      <c r="K11" s="150"/>
      <c r="L11" s="150"/>
      <c r="M11" s="150"/>
      <c r="N11" s="404"/>
      <c r="O11" s="352"/>
      <c r="P11" s="350"/>
    </row>
    <row r="12" spans="1:18" ht="21.75" customHeight="1">
      <c r="A12" s="219"/>
      <c r="B12" s="220"/>
      <c r="C12" s="220"/>
      <c r="D12" s="220"/>
      <c r="E12" s="371"/>
      <c r="F12" s="32" t="s">
        <v>113</v>
      </c>
      <c r="G12" s="165" t="s">
        <v>114</v>
      </c>
      <c r="H12" s="165"/>
      <c r="I12" s="165"/>
      <c r="J12" s="165"/>
      <c r="K12" s="165"/>
      <c r="L12" s="165"/>
      <c r="M12" s="165"/>
      <c r="N12" s="397"/>
      <c r="O12" s="54"/>
      <c r="P12" s="53" t="s">
        <v>115</v>
      </c>
    </row>
    <row r="13" spans="1:18">
      <c r="A13" s="372" t="s">
        <v>116</v>
      </c>
      <c r="B13" s="373"/>
      <c r="C13" s="373"/>
      <c r="D13" s="373"/>
      <c r="E13" s="373"/>
      <c r="F13" s="373"/>
      <c r="G13" s="373"/>
      <c r="H13" s="373"/>
      <c r="I13" s="373"/>
      <c r="J13" s="373"/>
      <c r="K13" s="373"/>
      <c r="L13" s="373"/>
      <c r="M13" s="373"/>
      <c r="N13" s="373"/>
      <c r="O13" s="341"/>
      <c r="P13" s="342"/>
    </row>
    <row r="14" spans="1:18" ht="14.25" customHeight="1">
      <c r="A14" s="389" t="s">
        <v>117</v>
      </c>
      <c r="B14" s="390"/>
      <c r="C14" s="390"/>
      <c r="D14" s="390"/>
      <c r="E14" s="391"/>
      <c r="F14" s="359" t="s">
        <v>118</v>
      </c>
      <c r="G14" s="360"/>
      <c r="H14" s="360" t="s">
        <v>119</v>
      </c>
      <c r="I14" s="360"/>
      <c r="J14" s="26" t="s">
        <v>120</v>
      </c>
      <c r="K14" s="361" t="s">
        <v>121</v>
      </c>
      <c r="L14" s="398"/>
      <c r="M14" s="361" t="s">
        <v>122</v>
      </c>
      <c r="N14" s="399"/>
      <c r="O14" s="343"/>
      <c r="P14" s="344"/>
    </row>
    <row r="15" spans="1:18">
      <c r="A15" s="392"/>
      <c r="B15" s="393"/>
      <c r="C15" s="393"/>
      <c r="D15" s="393"/>
      <c r="E15" s="394"/>
      <c r="F15" s="27" t="s">
        <v>123</v>
      </c>
      <c r="G15" s="25" t="s">
        <v>124</v>
      </c>
      <c r="H15" s="25" t="s">
        <v>123</v>
      </c>
      <c r="I15" s="25" t="s">
        <v>124</v>
      </c>
      <c r="J15" s="400" t="s">
        <v>125</v>
      </c>
      <c r="K15" s="25" t="s">
        <v>123</v>
      </c>
      <c r="L15" s="25" t="s">
        <v>124</v>
      </c>
      <c r="M15" s="25" t="s">
        <v>123</v>
      </c>
      <c r="N15" s="47" t="s">
        <v>124</v>
      </c>
      <c r="O15" s="345"/>
      <c r="P15" s="346"/>
    </row>
    <row r="16" spans="1:18">
      <c r="A16" s="392"/>
      <c r="B16" s="393"/>
      <c r="C16" s="393"/>
      <c r="D16" s="393"/>
      <c r="E16" s="394"/>
      <c r="F16" s="28">
        <v>9.5</v>
      </c>
      <c r="G16" s="23">
        <v>127.3</v>
      </c>
      <c r="H16" s="23">
        <v>2.2000000000000002</v>
      </c>
      <c r="I16" s="23">
        <v>54</v>
      </c>
      <c r="J16" s="401"/>
      <c r="K16" s="23">
        <v>2.2000000000000002</v>
      </c>
      <c r="L16" s="23">
        <v>27.2</v>
      </c>
      <c r="M16" s="23">
        <v>9.5</v>
      </c>
      <c r="N16" s="55">
        <v>67.8</v>
      </c>
      <c r="O16" s="52"/>
      <c r="P16" s="53" t="s">
        <v>61</v>
      </c>
    </row>
    <row r="17" spans="1:16">
      <c r="A17" s="392"/>
      <c r="B17" s="393"/>
      <c r="C17" s="393"/>
      <c r="D17" s="393"/>
      <c r="E17" s="394"/>
      <c r="F17" s="357" t="s">
        <v>126</v>
      </c>
      <c r="G17" s="358"/>
      <c r="H17" s="364" t="s">
        <v>127</v>
      </c>
      <c r="I17" s="358"/>
      <c r="J17" s="363" t="s">
        <v>128</v>
      </c>
      <c r="K17" s="363"/>
      <c r="L17" s="363" t="s">
        <v>129</v>
      </c>
      <c r="M17" s="363"/>
      <c r="N17" s="355"/>
      <c r="O17" s="347"/>
      <c r="P17" s="348"/>
    </row>
    <row r="18" spans="1:16">
      <c r="A18" s="392"/>
      <c r="B18" s="393"/>
      <c r="C18" s="393"/>
      <c r="D18" s="393"/>
      <c r="E18" s="394"/>
      <c r="F18" s="19">
        <f>SUM((G16*R6)-(I16*R6)/(F16*R7)-(H16*R7))</f>
        <v>-429.25506872954168</v>
      </c>
      <c r="H18" s="20">
        <f>SUM(((I16*R6)-0)/((K16*R7)-0))</f>
        <v>4298.5677742698635</v>
      </c>
      <c r="I18" s="19"/>
      <c r="J18" s="165">
        <f>SUM((L16*R6)-0/(K16*R7)-0)</f>
        <v>120.99162793615999</v>
      </c>
      <c r="K18" s="165"/>
      <c r="L18" s="165">
        <f>SUM(((N16*R6)-(L16*R6))/(F16*R7)-(H16*R7))</f>
        <v>748.38091063895558</v>
      </c>
      <c r="M18" s="165"/>
      <c r="N18" s="356"/>
      <c r="O18" s="54"/>
      <c r="P18" s="53" t="s">
        <v>61</v>
      </c>
    </row>
    <row r="19" spans="1:16">
      <c r="A19" s="359" t="s">
        <v>130</v>
      </c>
      <c r="B19" s="360"/>
      <c r="C19" s="360"/>
      <c r="D19" s="360"/>
      <c r="E19" s="360"/>
      <c r="F19" s="360"/>
      <c r="G19" s="360"/>
      <c r="H19" s="360"/>
      <c r="I19" s="360"/>
      <c r="J19" s="360"/>
      <c r="K19" s="360"/>
      <c r="L19" s="360"/>
      <c r="M19" s="360"/>
      <c r="N19" s="361"/>
      <c r="O19" s="341"/>
      <c r="P19" s="342"/>
    </row>
    <row r="20" spans="1:16">
      <c r="A20" s="362" t="s">
        <v>131</v>
      </c>
      <c r="B20" s="363"/>
      <c r="C20" s="363"/>
      <c r="D20" s="363"/>
      <c r="E20" s="363"/>
      <c r="F20" s="363"/>
      <c r="G20" s="363"/>
      <c r="H20" s="363"/>
      <c r="I20" s="363"/>
      <c r="J20" s="363"/>
      <c r="K20" s="363"/>
      <c r="L20" s="363"/>
      <c r="M20" s="363"/>
      <c r="N20" s="364"/>
      <c r="O20" s="343"/>
      <c r="P20" s="344"/>
    </row>
    <row r="21" spans="1:16">
      <c r="A21" s="362" t="s">
        <v>132</v>
      </c>
      <c r="B21" s="363"/>
      <c r="C21" s="363"/>
      <c r="D21" s="363"/>
      <c r="E21" s="363"/>
      <c r="F21" s="363"/>
      <c r="G21" s="363"/>
      <c r="H21" s="363"/>
      <c r="I21" s="363"/>
      <c r="J21" s="363"/>
      <c r="K21" s="363"/>
      <c r="L21" s="363"/>
      <c r="M21" s="363"/>
      <c r="N21" s="364"/>
      <c r="O21" s="343"/>
      <c r="P21" s="344"/>
    </row>
    <row r="22" spans="1:16">
      <c r="A22" s="334" t="s">
        <v>133</v>
      </c>
      <c r="B22" s="335"/>
      <c r="C22" s="335"/>
      <c r="D22" s="335"/>
      <c r="E22" s="335"/>
      <c r="F22" s="335"/>
      <c r="G22" s="335"/>
      <c r="H22" s="335"/>
      <c r="I22" s="335"/>
      <c r="J22" s="335"/>
      <c r="K22" s="335"/>
      <c r="L22" s="335"/>
      <c r="M22" s="335"/>
      <c r="N22" s="336"/>
      <c r="O22" s="353"/>
      <c r="P22" s="354"/>
    </row>
    <row r="23" spans="1:16">
      <c r="N23" s="29" t="s">
        <v>29</v>
      </c>
      <c r="O23" s="22">
        <f>O18+O16+O12+O10+O8+O7</f>
        <v>0</v>
      </c>
      <c r="P23" s="30" t="s">
        <v>134</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N41" sqref="N41"/>
    </sheetView>
  </sheetViews>
  <sheetFormatPr defaultRowHeight="15"/>
  <cols>
    <col min="14" max="14" width="229.42578125" customWidth="1"/>
  </cols>
  <sheetData>
    <row r="1" spans="1:17">
      <c r="A1" s="131" t="s">
        <v>135</v>
      </c>
      <c r="B1" s="132"/>
      <c r="C1" s="132"/>
      <c r="D1" s="132"/>
      <c r="E1" s="132"/>
      <c r="F1" s="132"/>
      <c r="G1" s="132"/>
      <c r="H1" s="132"/>
      <c r="I1" s="132"/>
      <c r="J1" s="132"/>
      <c r="K1" s="132"/>
      <c r="L1" s="132"/>
      <c r="M1" s="132"/>
      <c r="N1" s="133"/>
    </row>
    <row r="2" spans="1:17">
      <c r="A2" s="134"/>
      <c r="B2" s="59"/>
      <c r="C2" s="59"/>
      <c r="D2" s="59"/>
      <c r="E2" s="59"/>
      <c r="F2" s="59"/>
      <c r="G2" s="59"/>
      <c r="H2" s="59"/>
      <c r="I2" s="59"/>
      <c r="J2" s="59"/>
      <c r="K2" s="59"/>
      <c r="L2" s="59"/>
      <c r="M2" s="59"/>
      <c r="N2" s="135"/>
    </row>
    <row r="3" spans="1:17" ht="15.75" thickBot="1">
      <c r="A3" s="136"/>
      <c r="B3" s="137"/>
      <c r="C3" s="137"/>
      <c r="D3" s="137"/>
      <c r="E3" s="137"/>
      <c r="F3" s="137"/>
      <c r="G3" s="137"/>
      <c r="H3" s="137"/>
      <c r="I3" s="137"/>
      <c r="J3" s="137"/>
      <c r="K3" s="137"/>
      <c r="L3" s="137"/>
      <c r="M3" s="137"/>
      <c r="N3" s="138"/>
    </row>
    <row r="4" spans="1:17" ht="24" thickBot="1">
      <c r="A4" s="224" t="s">
        <v>1</v>
      </c>
      <c r="B4" s="225"/>
      <c r="C4" s="225"/>
      <c r="D4" s="225"/>
      <c r="E4" s="225"/>
      <c r="F4" s="225"/>
      <c r="G4" s="225"/>
      <c r="H4" s="225"/>
      <c r="I4" s="225"/>
      <c r="J4" s="225"/>
      <c r="K4" s="225"/>
      <c r="L4" s="225"/>
      <c r="M4" s="225"/>
      <c r="N4" s="226"/>
      <c r="O4" s="322" t="s">
        <v>21</v>
      </c>
      <c r="P4" s="323"/>
      <c r="Q4" s="324"/>
    </row>
    <row r="5" spans="1:17" ht="24" thickBot="1">
      <c r="A5" s="374" t="s">
        <v>2</v>
      </c>
      <c r="B5" s="375"/>
      <c r="C5" s="375"/>
      <c r="D5" s="375"/>
      <c r="E5" s="375"/>
      <c r="F5" s="375"/>
      <c r="G5" s="375"/>
      <c r="H5" s="375"/>
      <c r="I5" s="375"/>
      <c r="J5" s="375"/>
      <c r="K5" s="375"/>
      <c r="L5" s="375"/>
      <c r="M5" s="375"/>
      <c r="N5" s="375"/>
      <c r="O5" s="414"/>
      <c r="P5" s="415"/>
      <c r="Q5" s="416"/>
    </row>
    <row r="6" spans="1:17">
      <c r="A6" s="424" t="s">
        <v>136</v>
      </c>
      <c r="B6" s="425"/>
      <c r="C6" s="425"/>
      <c r="D6" s="425"/>
      <c r="E6" s="425"/>
      <c r="F6" s="426"/>
      <c r="G6" s="427" t="s">
        <v>137</v>
      </c>
      <c r="H6" s="428"/>
      <c r="I6" s="428"/>
      <c r="J6" s="428"/>
      <c r="K6" s="428"/>
      <c r="L6" s="428"/>
      <c r="M6" s="428"/>
      <c r="N6" s="429"/>
      <c r="O6" s="330"/>
      <c r="P6" s="331"/>
      <c r="Q6" s="417" t="s">
        <v>115</v>
      </c>
    </row>
    <row r="7" spans="1:17" ht="63.75" customHeight="1">
      <c r="A7" s="418"/>
      <c r="B7" s="419"/>
      <c r="C7" s="419"/>
      <c r="D7" s="419"/>
      <c r="E7" s="419"/>
      <c r="F7" s="420"/>
      <c r="G7" s="421"/>
      <c r="H7" s="422"/>
      <c r="I7" s="422"/>
      <c r="J7" s="422"/>
      <c r="K7" s="422"/>
      <c r="L7" s="422"/>
      <c r="M7" s="422"/>
      <c r="N7" s="423"/>
      <c r="O7" s="302"/>
      <c r="P7" s="125"/>
      <c r="Q7" s="197"/>
    </row>
    <row r="8" spans="1:17">
      <c r="A8" s="418" t="s">
        <v>138</v>
      </c>
      <c r="B8" s="419"/>
      <c r="C8" s="419"/>
      <c r="D8" s="419"/>
      <c r="E8" s="419"/>
      <c r="F8" s="420"/>
      <c r="G8" s="421" t="s">
        <v>139</v>
      </c>
      <c r="H8" s="422"/>
      <c r="I8" s="422"/>
      <c r="J8" s="422"/>
      <c r="K8" s="422"/>
      <c r="L8" s="422"/>
      <c r="M8" s="422"/>
      <c r="N8" s="423"/>
      <c r="O8" s="302"/>
      <c r="P8" s="125"/>
      <c r="Q8" s="197" t="s">
        <v>61</v>
      </c>
    </row>
    <row r="9" spans="1:17">
      <c r="A9" s="418"/>
      <c r="B9" s="419"/>
      <c r="C9" s="419"/>
      <c r="D9" s="419"/>
      <c r="E9" s="419"/>
      <c r="F9" s="420"/>
      <c r="G9" s="421"/>
      <c r="H9" s="422"/>
      <c r="I9" s="422"/>
      <c r="J9" s="422"/>
      <c r="K9" s="422"/>
      <c r="L9" s="422"/>
      <c r="M9" s="422"/>
      <c r="N9" s="423"/>
      <c r="O9" s="302"/>
      <c r="P9" s="125"/>
      <c r="Q9" s="197"/>
    </row>
    <row r="10" spans="1:17">
      <c r="A10" s="418"/>
      <c r="B10" s="419"/>
      <c r="C10" s="419"/>
      <c r="D10" s="419"/>
      <c r="E10" s="419"/>
      <c r="F10" s="420"/>
      <c r="G10" s="421"/>
      <c r="H10" s="422"/>
      <c r="I10" s="422"/>
      <c r="J10" s="422"/>
      <c r="K10" s="422"/>
      <c r="L10" s="422"/>
      <c r="M10" s="422"/>
      <c r="N10" s="423"/>
      <c r="O10" s="302"/>
      <c r="P10" s="125"/>
      <c r="Q10" s="197"/>
    </row>
    <row r="11" spans="1:17">
      <c r="A11" s="418"/>
      <c r="B11" s="419"/>
      <c r="C11" s="419"/>
      <c r="D11" s="419"/>
      <c r="E11" s="419"/>
      <c r="F11" s="420"/>
      <c r="G11" s="421"/>
      <c r="H11" s="422"/>
      <c r="I11" s="422"/>
      <c r="J11" s="422"/>
      <c r="K11" s="422"/>
      <c r="L11" s="422"/>
      <c r="M11" s="422"/>
      <c r="N11" s="423"/>
      <c r="O11" s="302"/>
      <c r="P11" s="125"/>
      <c r="Q11" s="197"/>
    </row>
    <row r="12" spans="1:17">
      <c r="A12" s="418"/>
      <c r="B12" s="419"/>
      <c r="C12" s="419"/>
      <c r="D12" s="419"/>
      <c r="E12" s="419"/>
      <c r="F12" s="420"/>
      <c r="G12" s="421"/>
      <c r="H12" s="422"/>
      <c r="I12" s="422"/>
      <c r="J12" s="422"/>
      <c r="K12" s="422"/>
      <c r="L12" s="422"/>
      <c r="M12" s="422"/>
      <c r="N12" s="423"/>
      <c r="O12" s="302"/>
      <c r="P12" s="125"/>
      <c r="Q12" s="197"/>
    </row>
    <row r="13" spans="1:17">
      <c r="A13" s="418"/>
      <c r="B13" s="419"/>
      <c r="C13" s="419"/>
      <c r="D13" s="419"/>
      <c r="E13" s="419"/>
      <c r="F13" s="420"/>
      <c r="G13" s="421"/>
      <c r="H13" s="422"/>
      <c r="I13" s="422"/>
      <c r="J13" s="422"/>
      <c r="K13" s="422"/>
      <c r="L13" s="422"/>
      <c r="M13" s="422"/>
      <c r="N13" s="423"/>
      <c r="O13" s="302"/>
      <c r="P13" s="125"/>
      <c r="Q13" s="197"/>
    </row>
    <row r="14" spans="1:17">
      <c r="A14" s="418"/>
      <c r="B14" s="419"/>
      <c r="C14" s="419"/>
      <c r="D14" s="419"/>
      <c r="E14" s="419"/>
      <c r="F14" s="420"/>
      <c r="G14" s="421"/>
      <c r="H14" s="422"/>
      <c r="I14" s="422"/>
      <c r="J14" s="422"/>
      <c r="K14" s="422"/>
      <c r="L14" s="422"/>
      <c r="M14" s="422"/>
      <c r="N14" s="423"/>
      <c r="O14" s="302"/>
      <c r="P14" s="125"/>
      <c r="Q14" s="197"/>
    </row>
    <row r="15" spans="1:17">
      <c r="A15" s="418"/>
      <c r="B15" s="419"/>
      <c r="C15" s="419"/>
      <c r="D15" s="419"/>
      <c r="E15" s="419"/>
      <c r="F15" s="420"/>
      <c r="G15" s="421"/>
      <c r="H15" s="422"/>
      <c r="I15" s="422"/>
      <c r="J15" s="422"/>
      <c r="K15" s="422"/>
      <c r="L15" s="422"/>
      <c r="M15" s="422"/>
      <c r="N15" s="423"/>
      <c r="O15" s="302"/>
      <c r="P15" s="125"/>
      <c r="Q15" s="197"/>
    </row>
    <row r="16" spans="1:17">
      <c r="A16" s="405" t="s">
        <v>140</v>
      </c>
      <c r="B16" s="406"/>
      <c r="C16" s="406"/>
      <c r="D16" s="406"/>
      <c r="E16" s="406"/>
      <c r="F16" s="407"/>
      <c r="G16" s="411" t="s">
        <v>141</v>
      </c>
      <c r="H16" s="150"/>
      <c r="I16" s="150"/>
      <c r="J16" s="150"/>
      <c r="K16" s="150"/>
      <c r="L16" s="150"/>
      <c r="M16" s="150"/>
      <c r="N16" s="151"/>
      <c r="O16" s="302"/>
      <c r="P16" s="125"/>
      <c r="Q16" s="197" t="s">
        <v>142</v>
      </c>
    </row>
    <row r="17" spans="1:17">
      <c r="A17" s="405"/>
      <c r="B17" s="406"/>
      <c r="C17" s="406"/>
      <c r="D17" s="406"/>
      <c r="E17" s="406"/>
      <c r="F17" s="407"/>
      <c r="G17" s="411"/>
      <c r="H17" s="150"/>
      <c r="I17" s="150"/>
      <c r="J17" s="150"/>
      <c r="K17" s="150"/>
      <c r="L17" s="150"/>
      <c r="M17" s="150"/>
      <c r="N17" s="151"/>
      <c r="O17" s="302"/>
      <c r="P17" s="125"/>
      <c r="Q17" s="197"/>
    </row>
    <row r="18" spans="1:17">
      <c r="A18" s="418" t="s">
        <v>143</v>
      </c>
      <c r="B18" s="419"/>
      <c r="C18" s="419"/>
      <c r="D18" s="419"/>
      <c r="E18" s="419"/>
      <c r="F18" s="420"/>
      <c r="G18" s="411" t="s">
        <v>144</v>
      </c>
      <c r="H18" s="150"/>
      <c r="I18" s="150"/>
      <c r="J18" s="150"/>
      <c r="K18" s="150"/>
      <c r="L18" s="150"/>
      <c r="M18" s="150"/>
      <c r="N18" s="151"/>
      <c r="O18" s="302"/>
      <c r="P18" s="125"/>
      <c r="Q18" s="197" t="s">
        <v>115</v>
      </c>
    </row>
    <row r="19" spans="1:17">
      <c r="A19" s="418"/>
      <c r="B19" s="419"/>
      <c r="C19" s="419"/>
      <c r="D19" s="419"/>
      <c r="E19" s="419"/>
      <c r="F19" s="420"/>
      <c r="G19" s="411"/>
      <c r="H19" s="150"/>
      <c r="I19" s="150"/>
      <c r="J19" s="150"/>
      <c r="K19" s="150"/>
      <c r="L19" s="150"/>
      <c r="M19" s="150"/>
      <c r="N19" s="151"/>
      <c r="O19" s="302"/>
      <c r="P19" s="125"/>
      <c r="Q19" s="197"/>
    </row>
    <row r="20" spans="1:17">
      <c r="A20" s="405" t="s">
        <v>145</v>
      </c>
      <c r="B20" s="406"/>
      <c r="C20" s="406"/>
      <c r="D20" s="406"/>
      <c r="E20" s="406"/>
      <c r="F20" s="407"/>
      <c r="G20" s="411" t="s">
        <v>146</v>
      </c>
      <c r="H20" s="150"/>
      <c r="I20" s="150"/>
      <c r="J20" s="150"/>
      <c r="K20" s="150"/>
      <c r="L20" s="150"/>
      <c r="M20" s="150"/>
      <c r="N20" s="151"/>
      <c r="O20" s="302"/>
      <c r="P20" s="125"/>
      <c r="Q20" s="197" t="s">
        <v>147</v>
      </c>
    </row>
    <row r="21" spans="1:17" ht="15.75" thickBot="1">
      <c r="A21" s="408"/>
      <c r="B21" s="409"/>
      <c r="C21" s="409"/>
      <c r="D21" s="409"/>
      <c r="E21" s="409"/>
      <c r="F21" s="410"/>
      <c r="G21" s="412"/>
      <c r="H21" s="165"/>
      <c r="I21" s="165"/>
      <c r="J21" s="165"/>
      <c r="K21" s="165"/>
      <c r="L21" s="165"/>
      <c r="M21" s="165"/>
      <c r="N21" s="166"/>
      <c r="O21" s="303"/>
      <c r="P21" s="126"/>
      <c r="Q21" s="413"/>
    </row>
    <row r="22" spans="1:17" ht="15.75" thickBot="1">
      <c r="O22" s="21" t="s">
        <v>29</v>
      </c>
      <c r="P22" s="22">
        <f>SUM(O6:P21)</f>
        <v>0</v>
      </c>
      <c r="Q22" s="30" t="s">
        <v>148</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T6" sqref="T6"/>
    </sheetView>
  </sheetViews>
  <sheetFormatPr defaultRowHeight="15"/>
  <cols>
    <col min="14" max="14" width="57.42578125" customWidth="1"/>
  </cols>
  <sheetData>
    <row r="1" spans="1:17">
      <c r="A1" s="131" t="s">
        <v>149</v>
      </c>
      <c r="B1" s="132"/>
      <c r="C1" s="132"/>
      <c r="D1" s="132"/>
      <c r="E1" s="132"/>
      <c r="F1" s="132"/>
      <c r="G1" s="132"/>
      <c r="H1" s="132"/>
      <c r="I1" s="132"/>
      <c r="J1" s="132"/>
      <c r="K1" s="132"/>
      <c r="L1" s="132"/>
      <c r="M1" s="132"/>
      <c r="N1" s="133"/>
    </row>
    <row r="2" spans="1:17">
      <c r="A2" s="134"/>
      <c r="B2" s="59"/>
      <c r="C2" s="59"/>
      <c r="D2" s="59"/>
      <c r="E2" s="59"/>
      <c r="F2" s="59"/>
      <c r="G2" s="59"/>
      <c r="H2" s="59"/>
      <c r="I2" s="59"/>
      <c r="J2" s="59"/>
      <c r="K2" s="59"/>
      <c r="L2" s="59"/>
      <c r="M2" s="59"/>
      <c r="N2" s="135"/>
    </row>
    <row r="3" spans="1:17" ht="15.75" thickBot="1">
      <c r="A3" s="136"/>
      <c r="B3" s="137"/>
      <c r="C3" s="137"/>
      <c r="D3" s="137"/>
      <c r="E3" s="137"/>
      <c r="F3" s="137"/>
      <c r="G3" s="137"/>
      <c r="H3" s="137"/>
      <c r="I3" s="137"/>
      <c r="J3" s="137"/>
      <c r="K3" s="137"/>
      <c r="L3" s="137"/>
      <c r="M3" s="137"/>
      <c r="N3" s="138"/>
    </row>
    <row r="4" spans="1:17" ht="24" thickBot="1">
      <c r="A4" s="224" t="s">
        <v>1</v>
      </c>
      <c r="B4" s="225"/>
      <c r="C4" s="225"/>
      <c r="D4" s="225"/>
      <c r="E4" s="225"/>
      <c r="F4" s="225"/>
      <c r="G4" s="225"/>
      <c r="H4" s="225"/>
      <c r="I4" s="225"/>
      <c r="J4" s="225"/>
      <c r="K4" s="225"/>
      <c r="L4" s="225"/>
      <c r="M4" s="225"/>
      <c r="N4" s="226"/>
      <c r="O4" s="322" t="s">
        <v>21</v>
      </c>
      <c r="P4" s="323"/>
      <c r="Q4" s="324"/>
    </row>
    <row r="5" spans="1:17" ht="24" thickBot="1">
      <c r="A5" s="227" t="s">
        <v>2</v>
      </c>
      <c r="B5" s="228"/>
      <c r="C5" s="228"/>
      <c r="D5" s="228"/>
      <c r="E5" s="228"/>
      <c r="F5" s="228"/>
      <c r="G5" s="228"/>
      <c r="H5" s="228"/>
      <c r="I5" s="228"/>
      <c r="J5" s="228"/>
      <c r="K5" s="228"/>
      <c r="L5" s="228"/>
      <c r="M5" s="228"/>
      <c r="N5" s="437"/>
      <c r="O5" s="414"/>
      <c r="P5" s="415"/>
      <c r="Q5" s="416"/>
    </row>
    <row r="6" spans="1:17" ht="14.65" customHeight="1">
      <c r="A6" s="424" t="s">
        <v>150</v>
      </c>
      <c r="B6" s="425"/>
      <c r="C6" s="425"/>
      <c r="D6" s="425"/>
      <c r="E6" s="425"/>
      <c r="F6" s="426"/>
      <c r="G6" s="430" t="s">
        <v>151</v>
      </c>
      <c r="H6" s="431"/>
      <c r="I6" s="431"/>
      <c r="J6" s="431"/>
      <c r="K6" s="431"/>
      <c r="L6" s="431"/>
      <c r="M6" s="431"/>
      <c r="N6" s="432"/>
      <c r="O6" s="330"/>
      <c r="P6" s="331"/>
      <c r="Q6" s="438" t="s">
        <v>76</v>
      </c>
    </row>
    <row r="7" spans="1:17">
      <c r="A7" s="418"/>
      <c r="B7" s="419"/>
      <c r="C7" s="419"/>
      <c r="D7" s="419"/>
      <c r="E7" s="419"/>
      <c r="F7" s="420"/>
      <c r="G7" s="421"/>
      <c r="H7" s="422"/>
      <c r="I7" s="422"/>
      <c r="J7" s="422"/>
      <c r="K7" s="422"/>
      <c r="L7" s="422"/>
      <c r="M7" s="422"/>
      <c r="N7" s="433"/>
      <c r="O7" s="302"/>
      <c r="P7" s="125"/>
      <c r="Q7" s="439"/>
    </row>
    <row r="8" spans="1:17">
      <c r="A8" s="418" t="s">
        <v>152</v>
      </c>
      <c r="B8" s="419"/>
      <c r="C8" s="419"/>
      <c r="D8" s="419"/>
      <c r="E8" s="419"/>
      <c r="F8" s="420"/>
      <c r="G8" s="434" t="s">
        <v>153</v>
      </c>
      <c r="H8" s="435"/>
      <c r="I8" s="435"/>
      <c r="J8" s="435"/>
      <c r="K8" s="435"/>
      <c r="L8" s="435"/>
      <c r="M8" s="435"/>
      <c r="N8" s="436"/>
      <c r="O8" s="440"/>
      <c r="P8" s="441"/>
      <c r="Q8" s="439" t="s">
        <v>154</v>
      </c>
    </row>
    <row r="9" spans="1:17">
      <c r="A9" s="418"/>
      <c r="B9" s="419"/>
      <c r="C9" s="419"/>
      <c r="D9" s="419"/>
      <c r="E9" s="419"/>
      <c r="F9" s="420"/>
      <c r="G9" s="434"/>
      <c r="H9" s="435"/>
      <c r="I9" s="435"/>
      <c r="J9" s="435"/>
      <c r="K9" s="435"/>
      <c r="L9" s="435"/>
      <c r="M9" s="435"/>
      <c r="N9" s="436"/>
      <c r="O9" s="440"/>
      <c r="P9" s="441"/>
      <c r="Q9" s="439"/>
    </row>
    <row r="10" spans="1:17">
      <c r="A10" s="418"/>
      <c r="B10" s="419"/>
      <c r="C10" s="419"/>
      <c r="D10" s="419"/>
      <c r="E10" s="419"/>
      <c r="F10" s="420"/>
      <c r="G10" s="434"/>
      <c r="H10" s="435"/>
      <c r="I10" s="435"/>
      <c r="J10" s="435"/>
      <c r="K10" s="435"/>
      <c r="L10" s="435"/>
      <c r="M10" s="435"/>
      <c r="N10" s="436"/>
      <c r="O10" s="440"/>
      <c r="P10" s="441"/>
      <c r="Q10" s="439"/>
    </row>
    <row r="11" spans="1:17">
      <c r="A11" s="418"/>
      <c r="B11" s="419"/>
      <c r="C11" s="419"/>
      <c r="D11" s="419"/>
      <c r="E11" s="419"/>
      <c r="F11" s="420"/>
      <c r="G11" s="434"/>
      <c r="H11" s="435"/>
      <c r="I11" s="435"/>
      <c r="J11" s="435"/>
      <c r="K11" s="435"/>
      <c r="L11" s="435"/>
      <c r="M11" s="435"/>
      <c r="N11" s="436"/>
      <c r="O11" s="440"/>
      <c r="P11" s="441"/>
      <c r="Q11" s="439"/>
    </row>
    <row r="12" spans="1:17">
      <c r="A12" s="418"/>
      <c r="B12" s="419"/>
      <c r="C12" s="419"/>
      <c r="D12" s="419"/>
      <c r="E12" s="419"/>
      <c r="F12" s="420"/>
      <c r="G12" s="434"/>
      <c r="H12" s="435"/>
      <c r="I12" s="435"/>
      <c r="J12" s="435"/>
      <c r="K12" s="435"/>
      <c r="L12" s="435"/>
      <c r="M12" s="435"/>
      <c r="N12" s="436"/>
      <c r="O12" s="440"/>
      <c r="P12" s="441"/>
      <c r="Q12" s="439"/>
    </row>
    <row r="13" spans="1:17">
      <c r="A13" s="418"/>
      <c r="B13" s="419"/>
      <c r="C13" s="419"/>
      <c r="D13" s="419"/>
      <c r="E13" s="419"/>
      <c r="F13" s="420"/>
      <c r="G13" s="434"/>
      <c r="H13" s="435"/>
      <c r="I13" s="435"/>
      <c r="J13" s="435"/>
      <c r="K13" s="435"/>
      <c r="L13" s="435"/>
      <c r="M13" s="435"/>
      <c r="N13" s="436"/>
      <c r="O13" s="440"/>
      <c r="P13" s="441"/>
      <c r="Q13" s="439"/>
    </row>
    <row r="14" spans="1:17">
      <c r="A14" s="418"/>
      <c r="B14" s="419"/>
      <c r="C14" s="419"/>
      <c r="D14" s="419"/>
      <c r="E14" s="419"/>
      <c r="F14" s="420"/>
      <c r="G14" s="434"/>
      <c r="H14" s="435"/>
      <c r="I14" s="435"/>
      <c r="J14" s="435"/>
      <c r="K14" s="435"/>
      <c r="L14" s="435"/>
      <c r="M14" s="435"/>
      <c r="N14" s="436"/>
      <c r="O14" s="440"/>
      <c r="P14" s="441"/>
      <c r="Q14" s="439"/>
    </row>
    <row r="15" spans="1:17">
      <c r="A15" s="418"/>
      <c r="B15" s="419"/>
      <c r="C15" s="419"/>
      <c r="D15" s="419"/>
      <c r="E15" s="419"/>
      <c r="F15" s="420"/>
      <c r="G15" s="434"/>
      <c r="H15" s="435"/>
      <c r="I15" s="435"/>
      <c r="J15" s="435"/>
      <c r="K15" s="435"/>
      <c r="L15" s="435"/>
      <c r="M15" s="435"/>
      <c r="N15" s="436"/>
      <c r="O15" s="440"/>
      <c r="P15" s="441"/>
      <c r="Q15" s="439"/>
    </row>
    <row r="16" spans="1:17">
      <c r="A16" s="418"/>
      <c r="B16" s="419"/>
      <c r="C16" s="419"/>
      <c r="D16" s="419"/>
      <c r="E16" s="419"/>
      <c r="F16" s="420"/>
      <c r="G16" s="434"/>
      <c r="H16" s="435"/>
      <c r="I16" s="435"/>
      <c r="J16" s="435"/>
      <c r="K16" s="435"/>
      <c r="L16" s="435"/>
      <c r="M16" s="435"/>
      <c r="N16" s="436"/>
      <c r="O16" s="440"/>
      <c r="P16" s="441"/>
      <c r="Q16" s="439"/>
    </row>
    <row r="17" spans="1:17">
      <c r="A17" s="418"/>
      <c r="B17" s="419"/>
      <c r="C17" s="419"/>
      <c r="D17" s="419"/>
      <c r="E17" s="419"/>
      <c r="F17" s="420"/>
      <c r="G17" s="434"/>
      <c r="H17" s="435"/>
      <c r="I17" s="435"/>
      <c r="J17" s="435"/>
      <c r="K17" s="435"/>
      <c r="L17" s="435"/>
      <c r="M17" s="435"/>
      <c r="N17" s="436"/>
      <c r="O17" s="440"/>
      <c r="P17" s="441"/>
      <c r="Q17" s="439"/>
    </row>
    <row r="18" spans="1:17">
      <c r="A18" s="418"/>
      <c r="B18" s="419"/>
      <c r="C18" s="419"/>
      <c r="D18" s="419"/>
      <c r="E18" s="419"/>
      <c r="F18" s="420"/>
      <c r="G18" s="434"/>
      <c r="H18" s="435"/>
      <c r="I18" s="435"/>
      <c r="J18" s="435"/>
      <c r="K18" s="435"/>
      <c r="L18" s="435"/>
      <c r="M18" s="435"/>
      <c r="N18" s="436"/>
      <c r="O18" s="440"/>
      <c r="P18" s="441"/>
      <c r="Q18" s="439"/>
    </row>
    <row r="19" spans="1:17">
      <c r="A19" s="418"/>
      <c r="B19" s="419"/>
      <c r="C19" s="419"/>
      <c r="D19" s="419"/>
      <c r="E19" s="419"/>
      <c r="F19" s="420"/>
      <c r="G19" s="434"/>
      <c r="H19" s="435"/>
      <c r="I19" s="435"/>
      <c r="J19" s="435"/>
      <c r="K19" s="435"/>
      <c r="L19" s="435"/>
      <c r="M19" s="435"/>
      <c r="N19" s="436"/>
      <c r="O19" s="440"/>
      <c r="P19" s="441"/>
      <c r="Q19" s="439"/>
    </row>
    <row r="20" spans="1:17">
      <c r="A20" s="418" t="s">
        <v>155</v>
      </c>
      <c r="B20" s="419"/>
      <c r="C20" s="419"/>
      <c r="D20" s="419"/>
      <c r="E20" s="419"/>
      <c r="F20" s="420"/>
      <c r="G20" s="434" t="s">
        <v>156</v>
      </c>
      <c r="H20" s="435"/>
      <c r="I20" s="435"/>
      <c r="J20" s="435"/>
      <c r="K20" s="435"/>
      <c r="L20" s="435"/>
      <c r="M20" s="435"/>
      <c r="N20" s="436"/>
      <c r="O20" s="302"/>
      <c r="P20" s="125"/>
      <c r="Q20" s="439" t="s">
        <v>76</v>
      </c>
    </row>
    <row r="21" spans="1:17">
      <c r="A21" s="418"/>
      <c r="B21" s="419"/>
      <c r="C21" s="419"/>
      <c r="D21" s="419"/>
      <c r="E21" s="419"/>
      <c r="F21" s="420"/>
      <c r="G21" s="434"/>
      <c r="H21" s="435"/>
      <c r="I21" s="435"/>
      <c r="J21" s="435"/>
      <c r="K21" s="435"/>
      <c r="L21" s="435"/>
      <c r="M21" s="435"/>
      <c r="N21" s="436"/>
      <c r="O21" s="302"/>
      <c r="P21" s="125"/>
      <c r="Q21" s="439"/>
    </row>
    <row r="22" spans="1:17">
      <c r="A22" s="418" t="s">
        <v>157</v>
      </c>
      <c r="B22" s="419"/>
      <c r="C22" s="419"/>
      <c r="D22" s="419"/>
      <c r="E22" s="419"/>
      <c r="F22" s="420"/>
      <c r="G22" s="434" t="s">
        <v>158</v>
      </c>
      <c r="H22" s="435"/>
      <c r="I22" s="435"/>
      <c r="J22" s="435"/>
      <c r="K22" s="435"/>
      <c r="L22" s="435"/>
      <c r="M22" s="435"/>
      <c r="N22" s="436"/>
      <c r="O22" s="302"/>
      <c r="P22" s="125"/>
      <c r="Q22" s="439" t="s">
        <v>76</v>
      </c>
    </row>
    <row r="23" spans="1:17" ht="47.25" customHeight="1">
      <c r="A23" s="443"/>
      <c r="B23" s="444"/>
      <c r="C23" s="444"/>
      <c r="D23" s="444"/>
      <c r="E23" s="444"/>
      <c r="F23" s="445"/>
      <c r="G23" s="446"/>
      <c r="H23" s="447"/>
      <c r="I23" s="447"/>
      <c r="J23" s="447"/>
      <c r="K23" s="447"/>
      <c r="L23" s="447"/>
      <c r="M23" s="447"/>
      <c r="N23" s="448"/>
      <c r="O23" s="303"/>
      <c r="P23" s="126"/>
      <c r="Q23" s="442"/>
    </row>
    <row r="24" spans="1:17">
      <c r="O24" s="21" t="s">
        <v>29</v>
      </c>
      <c r="P24" s="22">
        <f>SUM(O6:P23)</f>
        <v>0</v>
      </c>
      <c r="Q24" s="30" t="s">
        <v>159</v>
      </c>
    </row>
    <row r="31" spans="1:17">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5" workbookViewId="0">
      <selection activeCell="T15" sqref="T15"/>
    </sheetView>
  </sheetViews>
  <sheetFormatPr defaultRowHeight="15"/>
  <cols>
    <col min="1" max="1" width="5.42578125" customWidth="1"/>
    <col min="15" max="15" width="33.42578125" customWidth="1"/>
  </cols>
  <sheetData>
    <row r="1" spans="1:15">
      <c r="A1" s="131" t="s">
        <v>160</v>
      </c>
      <c r="B1" s="132"/>
      <c r="C1" s="132"/>
      <c r="D1" s="132"/>
      <c r="E1" s="132"/>
      <c r="F1" s="132"/>
      <c r="G1" s="132"/>
      <c r="H1" s="132"/>
      <c r="I1" s="132"/>
      <c r="J1" s="132"/>
      <c r="K1" s="132"/>
      <c r="L1" s="132"/>
      <c r="M1" s="132"/>
      <c r="N1" s="132"/>
      <c r="O1" s="133"/>
    </row>
    <row r="2" spans="1:15">
      <c r="A2" s="134"/>
      <c r="B2" s="59"/>
      <c r="C2" s="59"/>
      <c r="D2" s="59"/>
      <c r="E2" s="59"/>
      <c r="F2" s="59"/>
      <c r="G2" s="59"/>
      <c r="H2" s="59"/>
      <c r="I2" s="59"/>
      <c r="J2" s="59"/>
      <c r="K2" s="59"/>
      <c r="L2" s="59"/>
      <c r="M2" s="59"/>
      <c r="N2" s="59"/>
      <c r="O2" s="135"/>
    </row>
    <row r="3" spans="1:15" ht="15.75" thickBot="1">
      <c r="A3" s="136"/>
      <c r="B3" s="137"/>
      <c r="C3" s="137"/>
      <c r="D3" s="137"/>
      <c r="E3" s="137"/>
      <c r="F3" s="137"/>
      <c r="G3" s="137"/>
      <c r="H3" s="137"/>
      <c r="I3" s="137"/>
      <c r="J3" s="137"/>
      <c r="K3" s="137"/>
      <c r="L3" s="137"/>
      <c r="M3" s="137"/>
      <c r="N3" s="137"/>
      <c r="O3" s="138"/>
    </row>
    <row r="4" spans="1:15" ht="24" thickBot="1">
      <c r="A4" s="224" t="s">
        <v>1</v>
      </c>
      <c r="B4" s="225"/>
      <c r="C4" s="225"/>
      <c r="D4" s="225"/>
      <c r="E4" s="225"/>
      <c r="F4" s="225"/>
      <c r="G4" s="225"/>
      <c r="H4" s="225"/>
      <c r="I4" s="225"/>
      <c r="J4" s="225"/>
      <c r="K4" s="225"/>
      <c r="L4" s="225"/>
      <c r="M4" s="225"/>
      <c r="N4" s="225"/>
      <c r="O4" s="226"/>
    </row>
    <row r="5" spans="1:15" ht="24" thickBot="1">
      <c r="A5" s="227" t="s">
        <v>2</v>
      </c>
      <c r="B5" s="228"/>
      <c r="C5" s="228"/>
      <c r="D5" s="228"/>
      <c r="E5" s="228"/>
      <c r="F5" s="228"/>
      <c r="G5" s="375"/>
      <c r="H5" s="375"/>
      <c r="I5" s="375"/>
      <c r="J5" s="375"/>
      <c r="K5" s="375"/>
      <c r="L5" s="375"/>
      <c r="M5" s="375"/>
      <c r="N5" s="375"/>
      <c r="O5" s="449"/>
    </row>
    <row r="6" spans="1:15">
      <c r="A6" s="424" t="s">
        <v>161</v>
      </c>
      <c r="B6" s="425"/>
      <c r="C6" s="425"/>
      <c r="D6" s="425"/>
      <c r="E6" s="425"/>
      <c r="F6" s="450"/>
      <c r="G6" s="452" t="s">
        <v>162</v>
      </c>
      <c r="H6" s="452"/>
      <c r="I6" s="452"/>
      <c r="J6" s="452"/>
      <c r="K6" s="452"/>
      <c r="L6" s="452"/>
      <c r="M6" s="452"/>
      <c r="N6" s="452"/>
      <c r="O6" s="453"/>
    </row>
    <row r="7" spans="1:15" ht="31.15" customHeight="1">
      <c r="A7" s="418"/>
      <c r="B7" s="419"/>
      <c r="C7" s="419"/>
      <c r="D7" s="419"/>
      <c r="E7" s="419"/>
      <c r="F7" s="451"/>
      <c r="G7" s="452"/>
      <c r="H7" s="452"/>
      <c r="I7" s="452"/>
      <c r="J7" s="452"/>
      <c r="K7" s="452"/>
      <c r="L7" s="452"/>
      <c r="M7" s="452"/>
      <c r="N7" s="452"/>
      <c r="O7" s="453"/>
    </row>
    <row r="8" spans="1:15">
      <c r="A8" s="464" t="s">
        <v>163</v>
      </c>
      <c r="B8" s="465"/>
      <c r="C8" s="465"/>
      <c r="D8" s="465"/>
      <c r="E8" s="465"/>
      <c r="F8" s="465"/>
      <c r="G8" s="454" t="s">
        <v>164</v>
      </c>
      <c r="H8" s="468"/>
      <c r="I8" s="468"/>
      <c r="J8" s="468"/>
      <c r="K8" s="468"/>
      <c r="L8" s="468"/>
      <c r="M8" s="468"/>
      <c r="N8" s="468"/>
      <c r="O8" s="455"/>
    </row>
    <row r="9" spans="1:15" ht="39.75" customHeight="1">
      <c r="A9" s="466"/>
      <c r="B9" s="467"/>
      <c r="C9" s="467"/>
      <c r="D9" s="467"/>
      <c r="E9" s="467"/>
      <c r="F9" s="467"/>
      <c r="G9" s="456"/>
      <c r="H9" s="469"/>
      <c r="I9" s="469"/>
      <c r="J9" s="469"/>
      <c r="K9" s="469"/>
      <c r="L9" s="469"/>
      <c r="M9" s="469"/>
      <c r="N9" s="469"/>
      <c r="O9" s="457"/>
    </row>
    <row r="10" spans="1:15">
      <c r="A10" s="56"/>
      <c r="B10" s="470" t="s">
        <v>165</v>
      </c>
      <c r="C10" s="470"/>
      <c r="D10" s="471"/>
      <c r="E10" s="474" t="s">
        <v>166</v>
      </c>
      <c r="F10" s="470"/>
      <c r="G10" s="471"/>
      <c r="H10" s="474" t="s">
        <v>167</v>
      </c>
      <c r="I10" s="470"/>
      <c r="J10" s="471"/>
      <c r="K10" s="474" t="s">
        <v>168</v>
      </c>
      <c r="L10" s="470"/>
      <c r="M10" s="471"/>
      <c r="N10" s="474" t="s">
        <v>169</v>
      </c>
      <c r="O10" s="479"/>
    </row>
    <row r="11" spans="1:15">
      <c r="A11" s="57"/>
      <c r="B11" s="472"/>
      <c r="C11" s="472"/>
      <c r="D11" s="473"/>
      <c r="E11" s="475"/>
      <c r="F11" s="472"/>
      <c r="G11" s="473"/>
      <c r="H11" s="475"/>
      <c r="I11" s="472"/>
      <c r="J11" s="473"/>
      <c r="K11" s="475"/>
      <c r="L11" s="472"/>
      <c r="M11" s="473"/>
      <c r="N11" s="475"/>
      <c r="O11" s="480"/>
    </row>
    <row r="12" spans="1:15">
      <c r="A12" s="481">
        <v>1</v>
      </c>
      <c r="B12" s="458" t="s">
        <v>170</v>
      </c>
      <c r="C12" s="459"/>
      <c r="D12" s="460"/>
      <c r="E12" s="458" t="s">
        <v>171</v>
      </c>
      <c r="F12" s="459"/>
      <c r="G12" s="460"/>
      <c r="H12" s="458" t="s">
        <v>172</v>
      </c>
      <c r="I12" s="459"/>
      <c r="J12" s="460"/>
      <c r="K12" s="458" t="s">
        <v>173</v>
      </c>
      <c r="L12" s="459"/>
      <c r="M12" s="460"/>
      <c r="N12" s="454" t="s">
        <v>174</v>
      </c>
      <c r="O12" s="455"/>
    </row>
    <row r="13" spans="1:15" ht="44.85" customHeight="1">
      <c r="A13" s="402"/>
      <c r="B13" s="461"/>
      <c r="C13" s="462"/>
      <c r="D13" s="463"/>
      <c r="E13" s="461"/>
      <c r="F13" s="462"/>
      <c r="G13" s="463"/>
      <c r="H13" s="461"/>
      <c r="I13" s="462"/>
      <c r="J13" s="463"/>
      <c r="K13" s="461"/>
      <c r="L13" s="462"/>
      <c r="M13" s="463"/>
      <c r="N13" s="456"/>
      <c r="O13" s="457"/>
    </row>
    <row r="14" spans="1:15">
      <c r="A14" s="481">
        <v>2</v>
      </c>
      <c r="B14" s="458" t="s">
        <v>175</v>
      </c>
      <c r="C14" s="459"/>
      <c r="D14" s="460"/>
      <c r="E14" s="458" t="s">
        <v>176</v>
      </c>
      <c r="F14" s="459"/>
      <c r="G14" s="460"/>
      <c r="H14" s="458" t="s">
        <v>177</v>
      </c>
      <c r="I14" s="459"/>
      <c r="J14" s="460"/>
      <c r="K14" s="458" t="s">
        <v>178</v>
      </c>
      <c r="L14" s="459"/>
      <c r="M14" s="460"/>
      <c r="N14" s="482">
        <v>46357</v>
      </c>
      <c r="O14" s="455"/>
    </row>
    <row r="15" spans="1:15" ht="53.25" customHeight="1">
      <c r="A15" s="402"/>
      <c r="B15" s="461"/>
      <c r="C15" s="462"/>
      <c r="D15" s="463"/>
      <c r="E15" s="461"/>
      <c r="F15" s="462"/>
      <c r="G15" s="463"/>
      <c r="H15" s="461"/>
      <c r="I15" s="462"/>
      <c r="J15" s="463"/>
      <c r="K15" s="461"/>
      <c r="L15" s="462"/>
      <c r="M15" s="463"/>
      <c r="N15" s="456"/>
      <c r="O15" s="457"/>
    </row>
    <row r="16" spans="1:15">
      <c r="A16" s="481">
        <v>3</v>
      </c>
      <c r="B16" s="458" t="s">
        <v>179</v>
      </c>
      <c r="C16" s="459"/>
      <c r="D16" s="460"/>
      <c r="E16" s="458" t="s">
        <v>180</v>
      </c>
      <c r="F16" s="459"/>
      <c r="G16" s="460"/>
      <c r="H16" s="458" t="s">
        <v>181</v>
      </c>
      <c r="I16" s="459"/>
      <c r="J16" s="460"/>
      <c r="K16" s="458" t="s">
        <v>182</v>
      </c>
      <c r="L16" s="459"/>
      <c r="M16" s="460"/>
      <c r="N16" s="454" t="s">
        <v>174</v>
      </c>
      <c r="O16" s="455"/>
    </row>
    <row r="17" spans="1:16" ht="51.75" customHeight="1">
      <c r="A17" s="402"/>
      <c r="B17" s="461"/>
      <c r="C17" s="462"/>
      <c r="D17" s="463"/>
      <c r="E17" s="461"/>
      <c r="F17" s="462"/>
      <c r="G17" s="463"/>
      <c r="H17" s="461"/>
      <c r="I17" s="462"/>
      <c r="J17" s="463"/>
      <c r="K17" s="461"/>
      <c r="L17" s="462"/>
      <c r="M17" s="463"/>
      <c r="N17" s="456"/>
      <c r="O17" s="457"/>
    </row>
    <row r="18" spans="1:16" ht="34.5" customHeight="1">
      <c r="A18" s="481">
        <v>4</v>
      </c>
      <c r="B18" s="458" t="s">
        <v>183</v>
      </c>
      <c r="C18" s="459"/>
      <c r="D18" s="460"/>
      <c r="E18" s="458" t="s">
        <v>184</v>
      </c>
      <c r="F18" s="459"/>
      <c r="G18" s="460"/>
      <c r="H18" s="458" t="s">
        <v>185</v>
      </c>
      <c r="I18" s="459"/>
      <c r="J18" s="460"/>
      <c r="K18" s="458" t="s">
        <v>186</v>
      </c>
      <c r="L18" s="459"/>
      <c r="M18" s="460"/>
      <c r="N18" s="454" t="s">
        <v>187</v>
      </c>
      <c r="O18" s="455"/>
    </row>
    <row r="19" spans="1:16" ht="36" customHeight="1">
      <c r="A19" s="402"/>
      <c r="B19" s="461"/>
      <c r="C19" s="462"/>
      <c r="D19" s="463"/>
      <c r="E19" s="461"/>
      <c r="F19" s="462"/>
      <c r="G19" s="463"/>
      <c r="H19" s="461"/>
      <c r="I19" s="462"/>
      <c r="J19" s="463"/>
      <c r="K19" s="461"/>
      <c r="L19" s="462"/>
      <c r="M19" s="463"/>
      <c r="N19" s="456"/>
      <c r="O19" s="457"/>
    </row>
    <row r="20" spans="1:16">
      <c r="A20" s="405" t="s">
        <v>188</v>
      </c>
      <c r="B20" s="406"/>
      <c r="C20" s="406"/>
      <c r="D20" s="406"/>
      <c r="E20" s="406"/>
      <c r="F20" s="407"/>
      <c r="G20" s="476" t="s">
        <v>189</v>
      </c>
      <c r="H20" s="211"/>
      <c r="I20" s="211"/>
      <c r="J20" s="211"/>
      <c r="K20" s="211"/>
      <c r="L20" s="211"/>
      <c r="M20" s="211"/>
      <c r="N20" s="477"/>
      <c r="O20" s="478"/>
    </row>
    <row r="21" spans="1:16" ht="31.15" customHeight="1">
      <c r="A21" s="405"/>
      <c r="B21" s="406"/>
      <c r="C21" s="406"/>
      <c r="D21" s="406"/>
      <c r="E21" s="406"/>
      <c r="F21" s="407"/>
      <c r="G21" s="476"/>
      <c r="H21" s="211"/>
      <c r="I21" s="211"/>
      <c r="J21" s="211"/>
      <c r="K21" s="211"/>
      <c r="L21" s="211"/>
      <c r="M21" s="211"/>
      <c r="N21" s="477"/>
      <c r="O21" s="478"/>
    </row>
    <row r="22" spans="1:16">
      <c r="A22" s="418" t="s">
        <v>190</v>
      </c>
      <c r="B22" s="419"/>
      <c r="C22" s="419"/>
      <c r="D22" s="419"/>
      <c r="E22" s="419"/>
      <c r="F22" s="420"/>
      <c r="G22" s="542" t="s">
        <v>191</v>
      </c>
      <c r="H22" s="468"/>
      <c r="I22" s="468"/>
      <c r="J22" s="468"/>
      <c r="K22" s="468"/>
      <c r="L22" s="468"/>
      <c r="M22" s="468"/>
      <c r="N22" s="468"/>
      <c r="O22" s="455"/>
    </row>
    <row r="23" spans="1:16">
      <c r="A23" s="486"/>
      <c r="B23" s="487"/>
      <c r="C23" s="487"/>
      <c r="D23" s="487"/>
      <c r="E23" s="487"/>
      <c r="F23" s="488"/>
      <c r="G23" s="543"/>
      <c r="H23" s="469"/>
      <c r="I23" s="469"/>
      <c r="J23" s="469"/>
      <c r="K23" s="469"/>
      <c r="L23" s="469"/>
      <c r="M23" s="469"/>
      <c r="N23" s="469"/>
      <c r="O23" s="457"/>
    </row>
    <row r="24" spans="1:16" ht="18.75">
      <c r="A24" s="485" t="s">
        <v>21</v>
      </c>
      <c r="B24" s="485"/>
      <c r="C24" s="485"/>
      <c r="D24" s="485"/>
      <c r="E24" s="485"/>
      <c r="F24" s="485"/>
      <c r="G24" s="485"/>
      <c r="H24" s="485"/>
      <c r="I24" s="485"/>
      <c r="J24" s="485"/>
      <c r="K24" s="485"/>
      <c r="L24" s="485"/>
      <c r="M24" s="485"/>
      <c r="N24" s="485"/>
      <c r="O24" s="485"/>
      <c r="P24" s="1"/>
    </row>
    <row r="25" spans="1:16">
      <c r="A25" s="483" t="s">
        <v>192</v>
      </c>
      <c r="B25" s="484"/>
      <c r="C25" s="484"/>
      <c r="D25" s="484"/>
      <c r="E25" s="484"/>
      <c r="F25" s="484"/>
      <c r="G25" s="301"/>
      <c r="H25" s="301"/>
      <c r="I25" s="301"/>
      <c r="J25" s="301"/>
      <c r="K25" s="301"/>
      <c r="L25" s="301"/>
      <c r="M25" s="301"/>
      <c r="N25" s="301"/>
      <c r="O25" s="301"/>
      <c r="P25" s="33"/>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G44" sqref="G44"/>
    </sheetView>
  </sheetViews>
  <sheetFormatPr defaultRowHeight="15"/>
  <cols>
    <col min="17" max="17" width="14.140625" customWidth="1"/>
  </cols>
  <sheetData>
    <row r="1" spans="1:18" ht="15.6" customHeight="1">
      <c r="A1" s="58" t="s">
        <v>193</v>
      </c>
      <c r="B1" s="59"/>
      <c r="C1" s="59"/>
      <c r="D1" s="59"/>
      <c r="E1" s="59"/>
      <c r="F1" s="59"/>
      <c r="G1" s="59"/>
      <c r="H1" s="59"/>
      <c r="I1" s="59"/>
      <c r="J1" s="59"/>
      <c r="K1" s="59"/>
      <c r="L1" s="59"/>
      <c r="M1" s="59"/>
      <c r="N1" s="59"/>
      <c r="O1" s="59"/>
      <c r="P1" s="59"/>
    </row>
    <row r="2" spans="1:18" ht="15.6" customHeight="1">
      <c r="A2" s="58"/>
      <c r="B2" s="59"/>
      <c r="C2" s="59"/>
      <c r="D2" s="59"/>
      <c r="E2" s="59"/>
      <c r="F2" s="59"/>
      <c r="G2" s="59"/>
      <c r="H2" s="59"/>
      <c r="I2" s="59"/>
      <c r="J2" s="59"/>
      <c r="K2" s="59"/>
      <c r="L2" s="59"/>
      <c r="M2" s="59"/>
      <c r="N2" s="59"/>
      <c r="O2" s="59"/>
      <c r="P2" s="59"/>
    </row>
    <row r="3" spans="1:18" ht="14.65" customHeight="1" thickBot="1">
      <c r="A3" s="58"/>
      <c r="B3" s="59"/>
      <c r="C3" s="59"/>
      <c r="D3" s="59"/>
      <c r="E3" s="59"/>
      <c r="F3" s="59"/>
      <c r="G3" s="59"/>
      <c r="H3" s="59"/>
      <c r="I3" s="59"/>
      <c r="J3" s="59"/>
      <c r="K3" s="59"/>
      <c r="L3" s="59"/>
      <c r="M3" s="59"/>
      <c r="N3" s="59"/>
      <c r="O3" s="59"/>
      <c r="P3" s="59"/>
    </row>
    <row r="4" spans="1:18" ht="24" thickBot="1">
      <c r="A4" s="224" t="s">
        <v>1</v>
      </c>
      <c r="B4" s="225"/>
      <c r="C4" s="225"/>
      <c r="D4" s="225"/>
      <c r="E4" s="225"/>
      <c r="F4" s="225"/>
      <c r="G4" s="225"/>
      <c r="H4" s="225"/>
      <c r="I4" s="225"/>
      <c r="J4" s="225"/>
      <c r="K4" s="225"/>
      <c r="L4" s="225"/>
      <c r="M4" s="225"/>
      <c r="N4" s="225"/>
      <c r="O4" s="225"/>
      <c r="P4" s="226"/>
    </row>
    <row r="5" spans="1:18" ht="24" thickBot="1">
      <c r="A5" s="98" t="s">
        <v>2</v>
      </c>
      <c r="B5" s="99"/>
      <c r="C5" s="99"/>
      <c r="D5" s="99"/>
      <c r="E5" s="99"/>
      <c r="F5" s="99"/>
      <c r="G5" s="99"/>
      <c r="H5" s="99"/>
      <c r="I5" s="99"/>
      <c r="J5" s="99"/>
      <c r="K5" s="99"/>
      <c r="L5" s="99"/>
      <c r="M5" s="99"/>
      <c r="N5" s="99"/>
      <c r="O5" s="99"/>
      <c r="P5" s="100"/>
    </row>
    <row r="6" spans="1:18" ht="16.5" thickTop="1" thickBot="1">
      <c r="A6" s="504" t="s">
        <v>194</v>
      </c>
      <c r="B6" s="505"/>
      <c r="C6" s="505"/>
      <c r="D6" s="505"/>
      <c r="E6" s="505"/>
      <c r="F6" s="505"/>
      <c r="G6" s="505"/>
      <c r="H6" s="505"/>
      <c r="I6" s="505"/>
      <c r="J6" s="505"/>
      <c r="K6" s="505"/>
      <c r="L6" s="505"/>
      <c r="M6" s="505"/>
      <c r="N6" s="505"/>
      <c r="O6" s="505"/>
      <c r="P6" s="505"/>
      <c r="Q6" s="322" t="s">
        <v>21</v>
      </c>
      <c r="R6" s="324"/>
    </row>
    <row r="7" spans="1:18" ht="16.5" thickTop="1" thickBot="1">
      <c r="A7" s="504"/>
      <c r="B7" s="505"/>
      <c r="C7" s="505"/>
      <c r="D7" s="505"/>
      <c r="E7" s="505"/>
      <c r="F7" s="505"/>
      <c r="G7" s="505"/>
      <c r="H7" s="505"/>
      <c r="I7" s="505"/>
      <c r="J7" s="505"/>
      <c r="K7" s="505"/>
      <c r="L7" s="505"/>
      <c r="M7" s="505"/>
      <c r="N7" s="505"/>
      <c r="O7" s="505"/>
      <c r="P7" s="505"/>
      <c r="Q7" s="325"/>
      <c r="R7" s="327"/>
    </row>
    <row r="8" spans="1:18">
      <c r="A8" s="73" t="s">
        <v>195</v>
      </c>
      <c r="B8" s="74"/>
      <c r="C8" s="74"/>
      <c r="D8" s="74"/>
      <c r="E8" s="74"/>
      <c r="F8" s="74"/>
      <c r="G8" s="74"/>
      <c r="H8" s="74"/>
      <c r="I8" s="74"/>
      <c r="J8" s="74"/>
      <c r="K8" s="74"/>
      <c r="L8" s="74"/>
      <c r="M8" s="74"/>
      <c r="N8" s="74"/>
      <c r="O8" s="74"/>
      <c r="P8" s="74"/>
      <c r="Q8" s="330"/>
      <c r="R8" s="493" t="s">
        <v>147</v>
      </c>
    </row>
    <row r="9" spans="1:18" ht="16.5" thickTop="1" thickBot="1">
      <c r="A9" s="73"/>
      <c r="B9" s="74"/>
      <c r="C9" s="74"/>
      <c r="D9" s="74"/>
      <c r="E9" s="74"/>
      <c r="F9" s="74"/>
      <c r="G9" s="74"/>
      <c r="H9" s="74"/>
      <c r="I9" s="74"/>
      <c r="J9" s="74"/>
      <c r="K9" s="74"/>
      <c r="L9" s="74"/>
      <c r="M9" s="74"/>
      <c r="N9" s="74"/>
      <c r="O9" s="74"/>
      <c r="P9" s="74"/>
      <c r="Q9" s="302"/>
      <c r="R9" s="494"/>
    </row>
    <row r="10" spans="1:18" ht="16.5" thickTop="1" thickBot="1">
      <c r="A10" s="73"/>
      <c r="B10" s="74"/>
      <c r="C10" s="74"/>
      <c r="D10" s="74"/>
      <c r="E10" s="74"/>
      <c r="F10" s="74"/>
      <c r="G10" s="74"/>
      <c r="H10" s="74"/>
      <c r="I10" s="74"/>
      <c r="J10" s="74"/>
      <c r="K10" s="74"/>
      <c r="L10" s="74"/>
      <c r="M10" s="74"/>
      <c r="N10" s="74"/>
      <c r="O10" s="74"/>
      <c r="P10" s="74"/>
      <c r="Q10" s="302"/>
      <c r="R10" s="494"/>
    </row>
    <row r="11" spans="1:18" ht="16.5" thickTop="1" thickBot="1">
      <c r="A11" s="73"/>
      <c r="B11" s="74"/>
      <c r="C11" s="74"/>
      <c r="D11" s="74"/>
      <c r="E11" s="74"/>
      <c r="F11" s="74"/>
      <c r="G11" s="74"/>
      <c r="H11" s="74"/>
      <c r="I11" s="74"/>
      <c r="J11" s="74"/>
      <c r="K11" s="74"/>
      <c r="L11" s="74"/>
      <c r="M11" s="74"/>
      <c r="N11" s="74"/>
      <c r="O11" s="74"/>
      <c r="P11" s="74"/>
      <c r="Q11" s="302"/>
      <c r="R11" s="494"/>
    </row>
    <row r="12" spans="1:18" ht="16.5" thickTop="1" thickBot="1">
      <c r="A12" s="73"/>
      <c r="B12" s="74"/>
      <c r="C12" s="74"/>
      <c r="D12" s="74"/>
      <c r="E12" s="74"/>
      <c r="F12" s="74"/>
      <c r="G12" s="74"/>
      <c r="H12" s="74"/>
      <c r="I12" s="74"/>
      <c r="J12" s="74"/>
      <c r="K12" s="74"/>
      <c r="L12" s="74"/>
      <c r="M12" s="74"/>
      <c r="N12" s="74"/>
      <c r="O12" s="74"/>
      <c r="P12" s="74"/>
      <c r="Q12" s="302"/>
      <c r="R12" s="494"/>
    </row>
    <row r="13" spans="1:18" ht="16.5" thickTop="1" thickBot="1">
      <c r="A13" s="73"/>
      <c r="B13" s="74"/>
      <c r="C13" s="74"/>
      <c r="D13" s="74"/>
      <c r="E13" s="74"/>
      <c r="F13" s="74"/>
      <c r="G13" s="74"/>
      <c r="H13" s="74"/>
      <c r="I13" s="74"/>
      <c r="J13" s="74"/>
      <c r="K13" s="74"/>
      <c r="L13" s="74"/>
      <c r="M13" s="74"/>
      <c r="N13" s="74"/>
      <c r="O13" s="74"/>
      <c r="P13" s="74"/>
      <c r="Q13" s="302"/>
      <c r="R13" s="494"/>
    </row>
    <row r="14" spans="1:18" ht="16.5" thickTop="1" thickBot="1">
      <c r="A14" s="73"/>
      <c r="B14" s="74"/>
      <c r="C14" s="74"/>
      <c r="D14" s="74"/>
      <c r="E14" s="74"/>
      <c r="F14" s="74"/>
      <c r="G14" s="74"/>
      <c r="H14" s="74"/>
      <c r="I14" s="74"/>
      <c r="J14" s="74"/>
      <c r="K14" s="74"/>
      <c r="L14" s="74"/>
      <c r="M14" s="74"/>
      <c r="N14" s="74"/>
      <c r="O14" s="74"/>
      <c r="P14" s="74"/>
      <c r="Q14" s="302"/>
      <c r="R14" s="494"/>
    </row>
    <row r="15" spans="1:18" ht="16.5" thickTop="1" thickBot="1">
      <c r="A15" s="73"/>
      <c r="B15" s="74"/>
      <c r="C15" s="74"/>
      <c r="D15" s="74"/>
      <c r="E15" s="74"/>
      <c r="F15" s="74"/>
      <c r="G15" s="74"/>
      <c r="H15" s="74"/>
      <c r="I15" s="74"/>
      <c r="J15" s="74"/>
      <c r="K15" s="74"/>
      <c r="L15" s="74"/>
      <c r="M15" s="74"/>
      <c r="N15" s="74"/>
      <c r="O15" s="74"/>
      <c r="P15" s="74"/>
      <c r="Q15" s="302"/>
      <c r="R15" s="494"/>
    </row>
    <row r="16" spans="1:18" ht="16.5" thickTop="1" thickBot="1">
      <c r="A16" s="73"/>
      <c r="B16" s="74"/>
      <c r="C16" s="74"/>
      <c r="D16" s="74"/>
      <c r="E16" s="74"/>
      <c r="F16" s="74"/>
      <c r="G16" s="74"/>
      <c r="H16" s="74"/>
      <c r="I16" s="74"/>
      <c r="J16" s="74"/>
      <c r="K16" s="74"/>
      <c r="L16" s="74"/>
      <c r="M16" s="74"/>
      <c r="N16" s="74"/>
      <c r="O16" s="74"/>
      <c r="P16" s="74"/>
      <c r="Q16" s="302"/>
      <c r="R16" s="494"/>
    </row>
    <row r="17" spans="1:18" ht="16.5" thickTop="1" thickBot="1">
      <c r="A17" s="73"/>
      <c r="B17" s="74"/>
      <c r="C17" s="74"/>
      <c r="D17" s="74"/>
      <c r="E17" s="74"/>
      <c r="F17" s="74"/>
      <c r="G17" s="74"/>
      <c r="H17" s="74"/>
      <c r="I17" s="74"/>
      <c r="J17" s="74"/>
      <c r="K17" s="74"/>
      <c r="L17" s="74"/>
      <c r="M17" s="74"/>
      <c r="N17" s="74"/>
      <c r="O17" s="74"/>
      <c r="P17" s="74"/>
      <c r="Q17" s="303"/>
      <c r="R17" s="495"/>
    </row>
    <row r="18" spans="1:18" ht="18" customHeight="1" thickTop="1" thickBot="1">
      <c r="A18" s="497" t="s">
        <v>196</v>
      </c>
      <c r="B18" s="498"/>
      <c r="C18" s="498"/>
      <c r="D18" s="498"/>
      <c r="E18" s="498"/>
      <c r="F18" s="498"/>
      <c r="G18" s="498"/>
      <c r="H18" s="498"/>
      <c r="I18" s="498"/>
      <c r="J18" s="498"/>
      <c r="K18" s="498"/>
      <c r="L18" s="498"/>
      <c r="M18" s="498"/>
      <c r="N18" s="498"/>
      <c r="O18" s="498"/>
      <c r="P18" s="498"/>
      <c r="Q18" s="489"/>
      <c r="R18" s="490"/>
    </row>
    <row r="19" spans="1:18" ht="18.75" customHeight="1" thickTop="1" thickBot="1">
      <c r="A19" s="497"/>
      <c r="B19" s="498"/>
      <c r="C19" s="498"/>
      <c r="D19" s="498"/>
      <c r="E19" s="498"/>
      <c r="F19" s="498"/>
      <c r="G19" s="498"/>
      <c r="H19" s="498"/>
      <c r="I19" s="498"/>
      <c r="J19" s="498"/>
      <c r="K19" s="498"/>
      <c r="L19" s="498"/>
      <c r="M19" s="498"/>
      <c r="N19" s="498"/>
      <c r="O19" s="498"/>
      <c r="P19" s="498"/>
      <c r="Q19" s="491"/>
      <c r="R19" s="492"/>
    </row>
    <row r="20" spans="1:18">
      <c r="A20" s="75" t="s">
        <v>197</v>
      </c>
      <c r="B20" s="76"/>
      <c r="C20" s="76"/>
      <c r="D20" s="76"/>
      <c r="E20" s="76"/>
      <c r="F20" s="76"/>
      <c r="G20" s="76"/>
      <c r="H20" s="76"/>
      <c r="I20" s="76"/>
      <c r="J20" s="76"/>
      <c r="K20" s="76"/>
      <c r="L20" s="76"/>
      <c r="M20" s="76"/>
      <c r="N20" s="76"/>
      <c r="O20" s="76"/>
      <c r="P20" s="499"/>
      <c r="Q20" s="330"/>
      <c r="R20" s="493" t="s">
        <v>142</v>
      </c>
    </row>
    <row r="21" spans="1:18">
      <c r="A21" s="500"/>
      <c r="B21" s="81"/>
      <c r="C21" s="81"/>
      <c r="D21" s="81"/>
      <c r="E21" s="81"/>
      <c r="F21" s="81"/>
      <c r="G21" s="81"/>
      <c r="H21" s="81"/>
      <c r="I21" s="81"/>
      <c r="J21" s="81"/>
      <c r="K21" s="81"/>
      <c r="L21" s="81"/>
      <c r="M21" s="81"/>
      <c r="N21" s="81"/>
      <c r="O21" s="81"/>
      <c r="P21" s="82"/>
      <c r="Q21" s="302"/>
      <c r="R21" s="494"/>
    </row>
    <row r="22" spans="1:18">
      <c r="A22" s="500"/>
      <c r="B22" s="81"/>
      <c r="C22" s="81"/>
      <c r="D22" s="81"/>
      <c r="E22" s="81"/>
      <c r="F22" s="81"/>
      <c r="G22" s="81"/>
      <c r="H22" s="81"/>
      <c r="I22" s="81"/>
      <c r="J22" s="81"/>
      <c r="K22" s="81"/>
      <c r="L22" s="81"/>
      <c r="M22" s="81"/>
      <c r="N22" s="81"/>
      <c r="O22" s="81"/>
      <c r="P22" s="82"/>
      <c r="Q22" s="302"/>
      <c r="R22" s="494"/>
    </row>
    <row r="23" spans="1:18">
      <c r="A23" s="500"/>
      <c r="B23" s="81"/>
      <c r="C23" s="81"/>
      <c r="D23" s="81"/>
      <c r="E23" s="81"/>
      <c r="F23" s="81"/>
      <c r="G23" s="81"/>
      <c r="H23" s="81"/>
      <c r="I23" s="81"/>
      <c r="J23" s="81"/>
      <c r="K23" s="81"/>
      <c r="L23" s="81"/>
      <c r="M23" s="81"/>
      <c r="N23" s="81"/>
      <c r="O23" s="81"/>
      <c r="P23" s="82"/>
      <c r="Q23" s="302"/>
      <c r="R23" s="494"/>
    </row>
    <row r="24" spans="1:18">
      <c r="A24" s="500"/>
      <c r="B24" s="81"/>
      <c r="C24" s="81"/>
      <c r="D24" s="81"/>
      <c r="E24" s="81"/>
      <c r="F24" s="81"/>
      <c r="G24" s="81"/>
      <c r="H24" s="81"/>
      <c r="I24" s="81"/>
      <c r="J24" s="81"/>
      <c r="K24" s="81"/>
      <c r="L24" s="81"/>
      <c r="M24" s="81"/>
      <c r="N24" s="81"/>
      <c r="O24" s="81"/>
      <c r="P24" s="82"/>
      <c r="Q24" s="302"/>
      <c r="R24" s="494"/>
    </row>
    <row r="25" spans="1:18">
      <c r="A25" s="500"/>
      <c r="B25" s="81"/>
      <c r="C25" s="81"/>
      <c r="D25" s="81"/>
      <c r="E25" s="81"/>
      <c r="F25" s="81"/>
      <c r="G25" s="81"/>
      <c r="H25" s="81"/>
      <c r="I25" s="81"/>
      <c r="J25" s="81"/>
      <c r="K25" s="81"/>
      <c r="L25" s="81"/>
      <c r="M25" s="81"/>
      <c r="N25" s="81"/>
      <c r="O25" s="81"/>
      <c r="P25" s="82"/>
      <c r="Q25" s="302"/>
      <c r="R25" s="494"/>
    </row>
    <row r="26" spans="1:18" ht="15.75" thickBot="1">
      <c r="A26" s="501"/>
      <c r="B26" s="502"/>
      <c r="C26" s="502"/>
      <c r="D26" s="502"/>
      <c r="E26" s="502"/>
      <c r="F26" s="502"/>
      <c r="G26" s="502"/>
      <c r="H26" s="502"/>
      <c r="I26" s="502"/>
      <c r="J26" s="502"/>
      <c r="K26" s="502"/>
      <c r="L26" s="502"/>
      <c r="M26" s="502"/>
      <c r="N26" s="502"/>
      <c r="O26" s="502"/>
      <c r="P26" s="503"/>
      <c r="Q26" s="303"/>
      <c r="R26" s="495"/>
    </row>
    <row r="27" spans="1:18" ht="16.5" thickTop="1" thickBot="1">
      <c r="A27" s="504" t="s">
        <v>198</v>
      </c>
      <c r="B27" s="505"/>
      <c r="C27" s="505"/>
      <c r="D27" s="505"/>
      <c r="E27" s="505"/>
      <c r="F27" s="505"/>
      <c r="G27" s="505"/>
      <c r="H27" s="505"/>
      <c r="I27" s="505"/>
      <c r="J27" s="505"/>
      <c r="K27" s="505"/>
      <c r="L27" s="505"/>
      <c r="M27" s="505"/>
      <c r="N27" s="505"/>
      <c r="O27" s="505"/>
      <c r="P27" s="505"/>
      <c r="Q27" s="489"/>
      <c r="R27" s="490"/>
    </row>
    <row r="28" spans="1:18" ht="16.5" thickTop="1" thickBot="1">
      <c r="A28" s="506"/>
      <c r="B28" s="507"/>
      <c r="C28" s="507"/>
      <c r="D28" s="507"/>
      <c r="E28" s="507"/>
      <c r="F28" s="507"/>
      <c r="G28" s="507"/>
      <c r="H28" s="507"/>
      <c r="I28" s="507"/>
      <c r="J28" s="507"/>
      <c r="K28" s="507"/>
      <c r="L28" s="507"/>
      <c r="M28" s="507"/>
      <c r="N28" s="507"/>
      <c r="O28" s="507"/>
      <c r="P28" s="507"/>
      <c r="Q28" s="491"/>
      <c r="R28" s="492"/>
    </row>
    <row r="29" spans="1:18">
      <c r="A29" s="509" t="s">
        <v>199</v>
      </c>
      <c r="B29" s="510"/>
      <c r="C29" s="510"/>
      <c r="D29" s="510"/>
      <c r="E29" s="510"/>
      <c r="F29" s="510"/>
      <c r="G29" s="510"/>
      <c r="H29" s="510"/>
      <c r="I29" s="510"/>
      <c r="J29" s="510"/>
      <c r="K29" s="510"/>
      <c r="L29" s="510"/>
      <c r="M29" s="510"/>
      <c r="N29" s="510"/>
      <c r="O29" s="510"/>
      <c r="P29" s="510"/>
      <c r="Q29" s="330"/>
      <c r="R29" s="493" t="s">
        <v>115</v>
      </c>
    </row>
    <row r="30" spans="1:18">
      <c r="A30" s="511"/>
      <c r="B30" s="512"/>
      <c r="C30" s="512"/>
      <c r="D30" s="512"/>
      <c r="E30" s="512"/>
      <c r="F30" s="512"/>
      <c r="G30" s="512"/>
      <c r="H30" s="512"/>
      <c r="I30" s="512"/>
      <c r="J30" s="512"/>
      <c r="K30" s="512"/>
      <c r="L30" s="512"/>
      <c r="M30" s="512"/>
      <c r="N30" s="512"/>
      <c r="O30" s="512"/>
      <c r="P30" s="512"/>
      <c r="Q30" s="302"/>
      <c r="R30" s="494"/>
    </row>
    <row r="31" spans="1:18">
      <c r="A31" s="511"/>
      <c r="B31" s="512"/>
      <c r="C31" s="512"/>
      <c r="D31" s="512"/>
      <c r="E31" s="512"/>
      <c r="F31" s="512"/>
      <c r="G31" s="512"/>
      <c r="H31" s="512"/>
      <c r="I31" s="512"/>
      <c r="J31" s="512"/>
      <c r="K31" s="512"/>
      <c r="L31" s="512"/>
      <c r="M31" s="512"/>
      <c r="N31" s="512"/>
      <c r="O31" s="512"/>
      <c r="P31" s="512"/>
      <c r="Q31" s="302"/>
      <c r="R31" s="494"/>
    </row>
    <row r="32" spans="1:18">
      <c r="A32" s="511"/>
      <c r="B32" s="512"/>
      <c r="C32" s="512"/>
      <c r="D32" s="512"/>
      <c r="E32" s="512"/>
      <c r="F32" s="512"/>
      <c r="G32" s="512"/>
      <c r="H32" s="512"/>
      <c r="I32" s="512"/>
      <c r="J32" s="512"/>
      <c r="K32" s="512"/>
      <c r="L32" s="512"/>
      <c r="M32" s="512"/>
      <c r="N32" s="512"/>
      <c r="O32" s="512"/>
      <c r="P32" s="512"/>
      <c r="Q32" s="302"/>
      <c r="R32" s="494"/>
    </row>
    <row r="33" spans="1:20" ht="18.75">
      <c r="A33" s="511"/>
      <c r="B33" s="512"/>
      <c r="C33" s="512"/>
      <c r="D33" s="512"/>
      <c r="E33" s="512"/>
      <c r="F33" s="512"/>
      <c r="G33" s="512"/>
      <c r="H33" s="512"/>
      <c r="I33" s="512"/>
      <c r="J33" s="512"/>
      <c r="K33" s="512"/>
      <c r="L33" s="512"/>
      <c r="M33" s="512"/>
      <c r="N33" s="512"/>
      <c r="O33" s="512"/>
      <c r="P33" s="512"/>
      <c r="Q33" s="302"/>
      <c r="R33" s="494"/>
      <c r="T33" s="1"/>
    </row>
    <row r="34" spans="1:20">
      <c r="A34" s="511"/>
      <c r="B34" s="512"/>
      <c r="C34" s="512"/>
      <c r="D34" s="512"/>
      <c r="E34" s="512"/>
      <c r="F34" s="512"/>
      <c r="G34" s="512"/>
      <c r="H34" s="512"/>
      <c r="I34" s="512"/>
      <c r="J34" s="512"/>
      <c r="K34" s="512"/>
      <c r="L34" s="512"/>
      <c r="M34" s="512"/>
      <c r="N34" s="512"/>
      <c r="O34" s="512"/>
      <c r="P34" s="512"/>
      <c r="Q34" s="302"/>
      <c r="R34" s="494"/>
    </row>
    <row r="35" spans="1:20">
      <c r="A35" s="511"/>
      <c r="B35" s="512"/>
      <c r="C35" s="512"/>
      <c r="D35" s="512"/>
      <c r="E35" s="512"/>
      <c r="F35" s="512"/>
      <c r="G35" s="512"/>
      <c r="H35" s="512"/>
      <c r="I35" s="512"/>
      <c r="J35" s="512"/>
      <c r="K35" s="512"/>
      <c r="L35" s="512"/>
      <c r="M35" s="512"/>
      <c r="N35" s="512"/>
      <c r="O35" s="512"/>
      <c r="P35" s="512"/>
      <c r="Q35" s="302"/>
      <c r="R35" s="494"/>
    </row>
    <row r="36" spans="1:20">
      <c r="A36" s="511"/>
      <c r="B36" s="512"/>
      <c r="C36" s="512"/>
      <c r="D36" s="512"/>
      <c r="E36" s="512"/>
      <c r="F36" s="512"/>
      <c r="G36" s="512"/>
      <c r="H36" s="512"/>
      <c r="I36" s="512"/>
      <c r="J36" s="512"/>
      <c r="K36" s="512"/>
      <c r="L36" s="512"/>
      <c r="M36" s="512"/>
      <c r="N36" s="512"/>
      <c r="O36" s="512"/>
      <c r="P36" s="512"/>
      <c r="Q36" s="302"/>
      <c r="R36" s="494"/>
    </row>
    <row r="37" spans="1:20" ht="67.5" customHeight="1">
      <c r="A37" s="513"/>
      <c r="B37" s="514"/>
      <c r="C37" s="514"/>
      <c r="D37" s="514"/>
      <c r="E37" s="514"/>
      <c r="F37" s="514"/>
      <c r="G37" s="514"/>
      <c r="H37" s="514"/>
      <c r="I37" s="514"/>
      <c r="J37" s="514"/>
      <c r="K37" s="514"/>
      <c r="L37" s="514"/>
      <c r="M37" s="514"/>
      <c r="N37" s="514"/>
      <c r="O37" s="514"/>
      <c r="P37" s="514"/>
      <c r="Q37" s="303"/>
      <c r="R37" s="495"/>
    </row>
    <row r="38" spans="1:20" ht="19.5" thickBot="1">
      <c r="A38" s="508"/>
      <c r="B38" s="508"/>
      <c r="C38" s="508"/>
      <c r="D38" s="508"/>
      <c r="E38" s="508"/>
      <c r="F38" s="1"/>
      <c r="G38" s="1"/>
      <c r="H38" s="1"/>
      <c r="I38" s="1"/>
      <c r="J38" s="1"/>
      <c r="K38" s="1"/>
      <c r="L38" s="1"/>
      <c r="M38" s="1"/>
      <c r="N38" s="200" t="s">
        <v>29</v>
      </c>
      <c r="O38" s="201"/>
      <c r="P38" s="201"/>
      <c r="Q38" s="37">
        <f>SUM(Q29+Q20+Q8)</f>
        <v>0</v>
      </c>
      <c r="R38" s="36" t="s">
        <v>200</v>
      </c>
    </row>
    <row r="39" spans="1:20">
      <c r="A39" s="496"/>
      <c r="B39" s="496"/>
      <c r="C39" s="496"/>
      <c r="E39" s="33"/>
    </row>
    <row r="40" spans="1:20">
      <c r="A40" s="496"/>
      <c r="B40" s="496"/>
      <c r="C40" s="496"/>
      <c r="E40" s="33"/>
      <c r="J40" s="2"/>
      <c r="K40" s="2"/>
      <c r="L40" s="2"/>
      <c r="M40" s="2"/>
      <c r="N40" s="2"/>
      <c r="O40" s="2"/>
      <c r="P40" s="2"/>
    </row>
    <row r="41" spans="1:20">
      <c r="A41" s="496"/>
      <c r="B41" s="496"/>
      <c r="C41" s="496"/>
      <c r="E41" s="33"/>
    </row>
    <row r="42" spans="1:20">
      <c r="A42" s="496"/>
      <c r="B42" s="496"/>
      <c r="C42" s="496"/>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Q22" sqref="Q22"/>
    </sheetView>
  </sheetViews>
  <sheetFormatPr defaultRowHeight="15"/>
  <cols>
    <col min="6" max="6" width="9.5703125" customWidth="1"/>
  </cols>
  <sheetData>
    <row r="2" spans="2:6" ht="15.75" thickBot="1">
      <c r="B2" s="515" t="s">
        <v>201</v>
      </c>
      <c r="C2" s="515"/>
      <c r="D2" s="515"/>
      <c r="E2" s="38" t="s">
        <v>202</v>
      </c>
      <c r="F2" s="38" t="s">
        <v>203</v>
      </c>
    </row>
    <row r="3" spans="2:6">
      <c r="B3" s="528" t="s">
        <v>204</v>
      </c>
      <c r="C3" s="529"/>
      <c r="D3" s="530"/>
      <c r="E3" s="31">
        <f>'H&amp;S Overview'!G49</f>
        <v>0</v>
      </c>
      <c r="F3" s="5">
        <v>10</v>
      </c>
    </row>
    <row r="4" spans="2:6">
      <c r="B4" s="195" t="s">
        <v>205</v>
      </c>
      <c r="C4" s="196"/>
      <c r="D4" s="531"/>
      <c r="E4" s="31">
        <f>'Machine Shop'!N44</f>
        <v>0</v>
      </c>
      <c r="F4" s="5">
        <v>20</v>
      </c>
    </row>
    <row r="5" spans="2:6">
      <c r="B5" s="195" t="s">
        <v>206</v>
      </c>
      <c r="C5" s="196"/>
      <c r="D5" s="531"/>
      <c r="E5" s="31">
        <f>'Engine Strip'!P38</f>
        <v>0</v>
      </c>
      <c r="F5" s="5">
        <v>25</v>
      </c>
    </row>
    <row r="6" spans="2:6">
      <c r="B6" s="195" t="s">
        <v>207</v>
      </c>
      <c r="C6" s="196"/>
      <c r="D6" s="531"/>
      <c r="E6" s="31">
        <f>Suspension!O23</f>
        <v>0</v>
      </c>
      <c r="F6" s="5">
        <v>17</v>
      </c>
    </row>
    <row r="7" spans="2:6">
      <c r="B7" s="195" t="s">
        <v>208</v>
      </c>
      <c r="C7" s="196"/>
      <c r="D7" s="531"/>
      <c r="E7" s="31">
        <f>'Ad Manufacturing'!P22</f>
        <v>0</v>
      </c>
      <c r="F7" s="5">
        <v>12</v>
      </c>
    </row>
    <row r="8" spans="2:6">
      <c r="B8" s="195" t="s">
        <v>209</v>
      </c>
      <c r="C8" s="196"/>
      <c r="D8" s="531"/>
      <c r="E8" s="31">
        <f>Composites!P24</f>
        <v>0</v>
      </c>
      <c r="F8" s="5">
        <v>10</v>
      </c>
    </row>
    <row r="9" spans="2:6">
      <c r="B9" s="532" t="s">
        <v>210</v>
      </c>
      <c r="C9" s="533"/>
      <c r="D9" s="534"/>
      <c r="E9" s="43"/>
      <c r="F9" s="10" t="s">
        <v>192</v>
      </c>
    </row>
    <row r="10" spans="2:6" ht="15.75" thickBot="1">
      <c r="B10" s="522" t="s">
        <v>211</v>
      </c>
      <c r="C10" s="523"/>
      <c r="D10" s="524"/>
      <c r="E10" s="43" cm="1">
        <f t="array" ref="E10">CPD!Q38:Q38</f>
        <v>0</v>
      </c>
      <c r="F10" s="10">
        <v>6</v>
      </c>
    </row>
    <row r="11" spans="2:6" ht="15.75" thickBot="1">
      <c r="B11" s="525" t="s">
        <v>212</v>
      </c>
      <c r="C11" s="526"/>
      <c r="D11" s="527"/>
      <c r="E11" s="44">
        <f>SUM(E3:E10)</f>
        <v>0</v>
      </c>
      <c r="F11" s="40">
        <f>F3+F4+F5+F6+F7+F8+F10</f>
        <v>100</v>
      </c>
    </row>
    <row r="12" spans="2:6" ht="15.75" thickBot="1">
      <c r="B12" s="516" t="s">
        <v>213</v>
      </c>
      <c r="C12" s="517"/>
      <c r="D12" s="518"/>
      <c r="E12" s="45"/>
      <c r="F12" s="39"/>
    </row>
    <row r="13" spans="2:6" ht="15.75" thickBot="1"/>
    <row r="14" spans="2:6" ht="15.75" thickBot="1">
      <c r="B14" s="519" t="s">
        <v>214</v>
      </c>
      <c r="C14" s="520"/>
      <c r="D14" s="521"/>
      <c r="E14" s="41">
        <f>(E11*0.75)+(E12*0.25)</f>
        <v>0</v>
      </c>
      <c r="F14" s="42" t="s">
        <v>215</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0" ma:contentTypeDescription="Create a new document." ma:contentTypeScope="" ma:versionID="f7f538311eb06d5584ce95a1f6e6edf3">
  <xsd:schema xmlns:xsd="http://www.w3.org/2001/XMLSchema" xmlns:xs="http://www.w3.org/2001/XMLSchema" xmlns:p="http://schemas.microsoft.com/office/2006/metadata/properties" xmlns:ns3="0085e1a2-9cbf-4b92-866b-21f3c89040b6" targetNamespace="http://schemas.microsoft.com/office/2006/metadata/properties" ma:root="true" ma:fieldsID="a040cca4296a186753b963a72235bde5"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Props1.xml><?xml version="1.0" encoding="utf-8"?>
<ds:datastoreItem xmlns:ds="http://schemas.openxmlformats.org/officeDocument/2006/customXml" ds:itemID="{DCE78327-59D1-4B8A-BE6B-182459798EC7}"/>
</file>

<file path=customXml/itemProps2.xml><?xml version="1.0" encoding="utf-8"?>
<ds:datastoreItem xmlns:ds="http://schemas.openxmlformats.org/officeDocument/2006/customXml" ds:itemID="{AD028B89-F047-4C47-8773-3E7ED26DD376}"/>
</file>

<file path=customXml/itemProps3.xml><?xml version="1.0" encoding="utf-8"?>
<ds:datastoreItem xmlns:ds="http://schemas.openxmlformats.org/officeDocument/2006/customXml" ds:itemID="{2ED8EE1D-E6D3-441E-B04D-212B504C615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2026-03-26T13:33:29Z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