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Marks 2018-19\"/>
    </mc:Choice>
  </mc:AlternateContent>
  <bookViews>
    <workbookView xWindow="0" yWindow="0" windowWidth="22500" windowHeight="9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10" i="1"/>
  <c r="O9" i="1"/>
  <c r="O8" i="1"/>
  <c r="L11" i="1"/>
  <c r="L10" i="1"/>
  <c r="L9" i="1"/>
  <c r="L8" i="1"/>
  <c r="I11" i="1"/>
  <c r="I10" i="1"/>
  <c r="I9" i="1"/>
  <c r="I8" i="1"/>
  <c r="F11" i="1"/>
  <c r="F10" i="1"/>
  <c r="F9" i="1"/>
  <c r="F8" i="1"/>
  <c r="M6" i="1"/>
  <c r="M5" i="1"/>
  <c r="J6" i="1"/>
  <c r="J5" i="1"/>
  <c r="G6" i="1"/>
  <c r="G5" i="1"/>
  <c r="O6" i="1" l="1"/>
  <c r="P6" i="1" s="1"/>
  <c r="O5" i="1"/>
  <c r="P5" i="1" s="1"/>
</calcChain>
</file>

<file path=xl/sharedStrings.xml><?xml version="1.0" encoding="utf-8"?>
<sst xmlns="http://schemas.openxmlformats.org/spreadsheetml/2006/main" count="26" uniqueCount="22">
  <si>
    <t>M6X00375</t>
  </si>
  <si>
    <t>Power Electronics &amp; Drives</t>
  </si>
  <si>
    <t>Assignment 1</t>
  </si>
  <si>
    <t>Assignment 2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</si>
  <si>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</si>
  <si>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</si>
  <si>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</si>
  <si>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</si>
  <si>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</si>
  <si>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</si>
  <si>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</si>
  <si>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</si>
  <si>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1651127</t>
  </si>
  <si>
    <t xml:space="preserve">DEREK  </t>
  </si>
  <si>
    <t>LOCKHART</t>
  </si>
  <si>
    <t>1706135</t>
  </si>
  <si>
    <t xml:space="preserve">NATHAN ANDREW </t>
  </si>
  <si>
    <t>DAVIES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</si>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</sst>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.0%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10" fontId="0" fillId="0" borderId="0" xfId="0" applyNumberFormat="1"/>
    <xf numFmtId="166" fontId="0" fillId="0" borderId="0" xfId="0" applyNumberFormat="1"/>
    <xf numFmtId="0" fontId="0" fillId="0" borderId="0" xfId="0" applyAlignment="1"/>
    <xf numFmtId="0" fontId="0" fillId="0" borderId="0" xfId="0" applyBorder="1"/>
    <xf numFmtId="0" fontId="1" fillId="0" borderId="0" xfId="0" applyFont="1" applyFill="1" applyBorder="1" applyAlignment="1" applyProtection="1">
      <alignment vertical="center"/>
    </xf>
  </cellXfs>
  <cellStyles count="1">
    <cellStyle name="Normal" xfId="0" builtinId="0"/>
  </cellStyles>
  <dxfs count="26"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1"/>
  <sheetViews>
    <sheetView tabSelected="1" workbookViewId="0">
      <selection activeCell="B14" sqref="B14"/>
    </sheetView>
  </sheetViews>
  <sheetFormatPr defaultRowHeight="14.25" x14ac:dyDescent="0.45"/>
  <cols>
    <col min="2" max="2" width="9.3984375" bestFit="1" customWidth="1"/>
    <col min="3" max="3" width="22" bestFit="1" customWidth="1"/>
    <col min="4" max="4" width="9.1328125" bestFit="1" customWidth="1"/>
    <col min="5" max="5" width="2.59765625" customWidth="1"/>
    <col min="6" max="6" width="11.33203125" bestFit="1" customWidth="1"/>
    <col min="8" max="8" width="2.59765625" customWidth="1"/>
    <col min="9" max="9" width="11.33203125" bestFit="1" customWidth="1"/>
    <col min="11" max="11" width="2.59765625" customWidth="1"/>
    <col min="14" max="14" width="2.6640625" customWidth="1"/>
  </cols>
  <sheetData>
    <row r="2" spans="2:16" x14ac:dyDescent="0.45">
      <c r="B2" t="s">
        <v>0</v>
      </c>
      <c r="C2" t="s">
        <v>1</v>
      </c>
    </row>
    <row r="3" spans="2:16" x14ac:dyDescent="0.45">
      <c r="F3" s="4" t="s">
        <v>2</v>
      </c>
      <c r="G3" s="1">
        <v>0.2</v>
      </c>
      <c r="I3" s="4" t="s">
        <v>3</v>
      </c>
      <c r="J3" s="1">
        <v>0.2</v>
      </c>
      <c r="K3" s="1"/>
      <c r="L3" t="s">
        <v>4</v>
      </c>
      <c r="M3" s="1">
        <v>0.6</v>
      </c>
      <c r="N3" s="1"/>
    </row>
    <row r="4" spans="2:16" x14ac:dyDescent="0.45">
      <c r="B4" t="s">
        <v>5</v>
      </c>
      <c r="C4" t="s">
        <v>6</v>
      </c>
      <c r="D4" t="s">
        <v>7</v>
      </c>
      <c r="F4" t="s">
        <v>8</v>
      </c>
      <c r="G4" t="s">
        <v>9</v>
      </c>
      <c r="I4" t="s">
        <v>8</v>
      </c>
      <c r="J4" t="s">
        <v>9</v>
      </c>
      <c r="L4" t="s">
        <v>8</v>
      </c>
      <c r="M4" t="s">
        <v>9</v>
      </c>
      <c r="O4" t="s">
        <v>10</v>
      </c>
      <c r="P4" t="s">
        <v>11</v>
      </c>
    </row>
    <row r="5" spans="2:16" x14ac:dyDescent="0.45">
      <c r="B5" s="6" t="s">
        <v>12</v>
      </c>
      <c r="C5" s="6" t="s">
        <v>13</v>
      </c>
      <c r="D5" s="6" t="s">
        <v>14</v>
      </c>
      <c r="E5" s="5"/>
      <c r="F5" s="1">
        <v>0.76</v>
      </c>
      <c r="G5" s="3">
        <f>F5*$G$3</f>
        <v>0.15200000000000002</v>
      </c>
      <c r="I5" s="1">
        <v>0.71</v>
      </c>
      <c r="J5" s="3">
        <f>I5*$J$3</f>
        <v>0.14199999999999999</v>
      </c>
      <c r="K5" s="3"/>
      <c r="L5" s="2">
        <v>0.9375</v>
      </c>
      <c r="M5" s="2">
        <f>L5*$M$3</f>
        <v>0.5625</v>
      </c>
      <c r="N5" s="2"/>
      <c r="O5" s="1">
        <f>M5+J5+G5</f>
        <v>0.85650000000000004</v>
      </c>
      <c r="P5" t="str">
        <f t="shared" ref="P5:P6" si="0">IF(_xlfn.CEILING.MATH(O5,0.01)&gt;=40%,"Pass","Fail")</f>
        <v>Pass</v>
      </c>
    </row>
    <row r="6" spans="2:16" x14ac:dyDescent="0.45">
      <c r="B6" s="6" t="s">
        <v>15</v>
      </c>
      <c r="C6" s="6" t="s">
        <v>16</v>
      </c>
      <c r="D6" s="6" t="s">
        <v>17</v>
      </c>
      <c r="E6" s="5"/>
      <c r="F6" s="1">
        <v>0.65</v>
      </c>
      <c r="G6" s="3">
        <f>F6*$G$3</f>
        <v>0.13</v>
      </c>
      <c r="I6" s="1">
        <v>0.56999999999999995</v>
      </c>
      <c r="J6" s="3">
        <f>I6*$J$3</f>
        <v>0.11399999999999999</v>
      </c>
      <c r="K6" s="3"/>
      <c r="L6" s="2">
        <v>0.38750000000000001</v>
      </c>
      <c r="M6" s="2">
        <f>L6*$M$3</f>
        <v>0.23249999999999998</v>
      </c>
      <c r="N6" s="2"/>
      <c r="O6" s="1">
        <f>M6+J6+G6</f>
        <v>0.47649999999999998</v>
      </c>
      <c r="P6" t="str">
        <f t="shared" si="0"/>
        <v>Pass</v>
      </c>
    </row>
    <row r="7" spans="2:16" x14ac:dyDescent="0.45">
      <c r="C7" s="5"/>
    </row>
    <row r="8" spans="2:16" x14ac:dyDescent="0.45">
      <c r="D8" t="s">
        <v>18</v>
      </c>
      <c r="F8" s="1">
        <f>MAX(F5:F6)</f>
        <v>0.76</v>
      </c>
      <c r="I8" s="1">
        <f>MAX(I5:I6)</f>
        <v>0.71</v>
      </c>
      <c r="L8" s="1">
        <f>MAX(L5:L6)</f>
        <v>0.9375</v>
      </c>
      <c r="O8" s="1">
        <f>MAX(O5:O6)</f>
        <v>0.85650000000000004</v>
      </c>
    </row>
    <row r="9" spans="2:16" x14ac:dyDescent="0.45">
      <c r="D9" t="s">
        <v>19</v>
      </c>
      <c r="F9" s="1">
        <f>MIN(F5:F6)</f>
        <v>0.65</v>
      </c>
      <c r="I9" s="1">
        <f>MIN(I5:I6)</f>
        <v>0.56999999999999995</v>
      </c>
      <c r="L9" s="1">
        <f>MIN(L5:L6)</f>
        <v>0.38750000000000001</v>
      </c>
      <c r="O9" s="1">
        <f>MIN(O5:O6)</f>
        <v>0.47649999999999998</v>
      </c>
    </row>
    <row r="10" spans="2:16" x14ac:dyDescent="0.45">
      <c r="D10" t="s">
        <v>20</v>
      </c>
      <c r="F10" s="1">
        <f>AVERAGE(F5:F6)</f>
        <v>0.70500000000000007</v>
      </c>
      <c r="I10" s="1">
        <f>AVERAGE(I5:I6)</f>
        <v>0.6399999999999999</v>
      </c>
      <c r="L10" s="1">
        <f>AVERAGE(L5:L6)</f>
        <v>0.66249999999999998</v>
      </c>
      <c r="O10" s="1">
        <f>AVERAGE(O5:O6)</f>
        <v>0.66649999999999998</v>
      </c>
    </row>
    <row r="11" spans="2:16" x14ac:dyDescent="0.45">
      <c r="D11" t="s">
        <v>21</v>
      </c>
      <c r="F11" s="2">
        <f>_xlfn.STDEV.P(F5:F6)</f>
        <v>5.4999999999999993E-2</v>
      </c>
      <c r="I11" s="2">
        <f>_xlfn.STDEV.P(I5:I6)</f>
        <v>7.0000000000000909E-2</v>
      </c>
      <c r="L11" s="2">
        <f>_xlfn.STDEV.P(L5:L6)</f>
        <v>0.27500000000000002</v>
      </c>
      <c r="O11" s="2">
        <f>_xlfn.STDEV.P(O5:O6)</f>
        <v>0.19000000000000006</v>
      </c>
    </row>
  </sheetData>
  <conditionalFormatting sqref="P5:P6">
    <cfRule type="containsText" dxfId="25" priority="12" operator="containsText" text="Fail">
      <formula>NOT(ISERROR(SEARCH("Fail",P5)))</formula>
    </cfRule>
  </conditionalFormatting>
  <conditionalFormatting sqref="F5:F6">
    <cfRule type="cellIs" dxfId="24" priority="11" operator="lessThan">
      <formula>0.4</formula>
    </cfRule>
  </conditionalFormatting>
  <conditionalFormatting sqref="L5:L6">
    <cfRule type="cellIs" dxfId="23" priority="10" operator="lessThan">
      <formula>0.4</formula>
    </cfRule>
  </conditionalFormatting>
  <conditionalFormatting sqref="L5:L6">
    <cfRule type="cellIs" dxfId="22" priority="9" operator="greaterThan">
      <formula>0.4</formula>
    </cfRule>
  </conditionalFormatting>
  <conditionalFormatting sqref="F5:F6">
    <cfRule type="cellIs" dxfId="21" priority="8" operator="equal">
      <formula>0.4</formula>
    </cfRule>
  </conditionalFormatting>
  <conditionalFormatting sqref="I5:I6">
    <cfRule type="cellIs" dxfId="20" priority="1" operator="greaterThan">
      <formula>0.4</formula>
    </cfRule>
    <cfRule type="cellIs" dxfId="19" priority="7" operator="lessThan">
      <formula>0.4</formula>
    </cfRule>
  </conditionalFormatting>
  <conditionalFormatting sqref="I5:I6">
    <cfRule type="cellIs" dxfId="18" priority="6" operator="equal">
      <formula>0.4</formula>
    </cfRule>
  </conditionalFormatting>
  <conditionalFormatting sqref="F6">
    <cfRule type="cellIs" dxfId="17" priority="4" operator="greaterThan">
      <formula>0.4</formula>
    </cfRule>
    <cfRule type="cellIs" dxfId="16" priority="5" operator="equal">
      <formula>0.4</formula>
    </cfRule>
  </conditionalFormatting>
  <conditionalFormatting sqref="F5">
    <cfRule type="cellIs" dxfId="15" priority="3" operator="greaterThan">
      <formula>0.4</formula>
    </cfRule>
  </conditionalFormatting>
  <conditionalFormatting sqref="P5:P6">
    <cfRule type="cellIs" dxfId="14" priority="2" operator="equal">
      <formula>"Pass"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2019-05-24T11:05:11Z</dcterms:created>
  <dcterms:modified xsi:type="dcterms:W3CDTF">2019-05-24T11:11:40Z</dcterms:modified>
</cp:coreProperties>
</file>