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promecengltd-my.sharepoint.com/personal/ben_shepherd_promeceng_co_uk/Documents/University Work/Assignments/Skills for Professional Practice/"/>
    </mc:Choice>
  </mc:AlternateContent>
  <xr:revisionPtr revIDLastSave="882" documentId="8_{3527FADC-EF1F-4F7E-9FD3-B71032220345}" xr6:coauthVersionLast="47" xr6:coauthVersionMax="47" xr10:uidLastSave="{87312D3D-D067-4B61-847E-E03D9EB5375D}"/>
  <bookViews>
    <workbookView xWindow="-120" yWindow="-120" windowWidth="29040" windowHeight="15720" activeTab="2" xr2:uid="{77E5F476-409D-4F65-AE66-0C9EAD28B720}"/>
  </bookViews>
  <sheets>
    <sheet name="1" sheetId="1" r:id="rId1"/>
    <sheet name="2" sheetId="2" r:id="rId2"/>
    <sheet name="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21" i="1"/>
  <c r="F22" i="1"/>
  <c r="F23" i="1"/>
  <c r="F24" i="1"/>
  <c r="F25" i="1"/>
  <c r="F26" i="1"/>
  <c r="F27" i="1"/>
  <c r="F28" i="1"/>
  <c r="F29" i="1"/>
  <c r="F30" i="1"/>
  <c r="F31" i="1"/>
  <c r="F32" i="1"/>
  <c r="F19" i="1"/>
  <c r="B32" i="1"/>
  <c r="B20" i="1"/>
  <c r="B21" i="1"/>
  <c r="B22" i="1"/>
  <c r="B23" i="1"/>
  <c r="B24" i="1"/>
  <c r="B25" i="1"/>
  <c r="B26" i="1"/>
  <c r="B27" i="1"/>
  <c r="B28" i="1"/>
  <c r="B29" i="1"/>
  <c r="B30" i="1"/>
  <c r="B31" i="1"/>
  <c r="B19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D22" i="1" a="1"/>
  <c r="D22" i="1" s="1"/>
  <c r="D24" i="1" a="1"/>
  <c r="D24" i="1" s="1"/>
  <c r="D26" i="1" a="1"/>
  <c r="D26" i="1" s="1"/>
  <c r="D30" i="1" a="1"/>
  <c r="D30" i="1" s="1"/>
  <c r="D31" i="1" a="1"/>
  <c r="D31" i="1" s="1"/>
  <c r="C21" i="1"/>
  <c r="C22" i="1"/>
  <c r="C23" i="1"/>
  <c r="C24" i="1"/>
  <c r="C25" i="1"/>
  <c r="C26" i="1"/>
  <c r="C27" i="1"/>
  <c r="C28" i="1"/>
  <c r="C29" i="1"/>
  <c r="C30" i="1"/>
  <c r="C31" i="1"/>
  <c r="C32" i="1"/>
  <c r="C20" i="1"/>
  <c r="C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<sst xmlns="http://schemas.openxmlformats.org/spreadsheetml/2006/main" count="91" uniqueCount="53">
  <si>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</si>
  <si>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</si>
  <si>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</si>
  <si>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</si>
  <si>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</si>
  <si>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</si>
  <si>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</si>
  <si>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</si>
  <si>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</si>
  <si>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</si>
  <si>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</si>
  <si>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</si>
  <si>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</si>
  <si>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</si>
  <si>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</si>
  <si>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Table 1: Construction firms:  Number of Firms, by size of Firm, Great Britain    </t>
  </si>
  <si>
    <t>Mean</t>
  </si>
  <si>
    <t>Median</t>
  </si>
  <si>
    <t>Mode</t>
  </si>
  <si>
    <t>Standard deviation</t>
  </si>
  <si>
    <t>Range</t>
  </si>
  <si>
    <t xml:space="preserve">Size of Firm  </t>
  </si>
  <si>
    <t>% (Mean Values)</t>
  </si>
  <si>
    <t>N/A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</si>
  <si>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</si>
  <si>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</si>
  <si>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</si>
  <si>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</si>
  <si>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</si>
  <si>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</si>
  <si>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</si>
  <si>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</si>
  <si>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</si>
  <si>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</si>
  <si>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</si>
  <si>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</si>
  <si>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</si>
  <si>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</si>
  <si>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</si>
  <si>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 xml:space="preserve">Table 4: Construction firms:  Number of Firms, By turnover size band, Great Britain       </t>
  </si>
  <si>
    <t xml:space="preserve">Size of firm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</si>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</sst>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/>
      <right style="thick">
        <color theme="1"/>
      </right>
      <top style="thick">
        <color rgb="FF000000"/>
      </top>
      <bottom/>
      <diagonal/>
    </border>
    <border>
      <left style="thick">
        <color theme="1"/>
      </left>
      <right style="thick">
        <color theme="1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theme="1"/>
      </right>
      <top/>
      <bottom style="thick">
        <color rgb="FF000000"/>
      </bottom>
      <diagonal/>
    </border>
    <border>
      <left style="thick">
        <color theme="1"/>
      </left>
      <right style="thick">
        <color theme="1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theme="1"/>
      </right>
      <top style="thick">
        <color theme="1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2" fillId="0" borderId="7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9" xfId="0" applyFont="1" applyBorder="1"/>
    <xf numFmtId="1" fontId="2" fillId="0" borderId="8" xfId="0" applyNumberFormat="1" applyFont="1" applyBorder="1"/>
    <xf numFmtId="1" fontId="2" fillId="0" borderId="9" xfId="0" applyNumberFormat="1" applyFont="1" applyBorder="1"/>
    <xf numFmtId="0" fontId="3" fillId="0" borderId="0" xfId="0" applyFont="1"/>
    <xf numFmtId="0" fontId="2" fillId="0" borderId="10" xfId="0" applyFont="1" applyBorder="1"/>
    <xf numFmtId="0" fontId="4" fillId="0" borderId="15" xfId="0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4" xfId="0" applyFont="1" applyBorder="1"/>
    <xf numFmtId="0" fontId="2" fillId="0" borderId="12" xfId="0" applyFont="1" applyBorder="1"/>
    <xf numFmtId="0" fontId="0" fillId="0" borderId="16" xfId="0" applyBorder="1"/>
    <xf numFmtId="0" fontId="0" fillId="0" borderId="12" xfId="0" applyBorder="1"/>
    <xf numFmtId="0" fontId="0" fillId="0" borderId="11" xfId="0" applyBorder="1"/>
    <xf numFmtId="0" fontId="2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2" fillId="0" borderId="25" xfId="0" applyFont="1" applyBorder="1"/>
  </cellXfs>
  <cellStyles count="2">
    <cellStyle name="Heading 1 2" xfId="1" xr:uid="{681072E8-3177-49A8-A761-CFFB538ABCE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Firms by Mean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810-4075-A9C7-4F549A5F13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810-4075-A9C7-4F549A5F13B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810-4075-A9C7-4F549A5F13B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810-4075-A9C7-4F549A5F13B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4810-4075-A9C7-4F549A5F13B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4810-4075-A9C7-4F549A5F13B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4810-4075-A9C7-4F549A5F13B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4810-4075-A9C7-4F549A5F13B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4810-4075-A9C7-4F549A5F13B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4810-4075-A9C7-4F549A5F13B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4810-4075-A9C7-4F549A5F13B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4810-4075-A9C7-4F549A5F13B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4810-4075-A9C7-4F549A5F13B1}"/>
              </c:ext>
            </c:extLst>
          </c:dPt>
          <c:cat>
            <c:strRef>
              <c:f>'1'!$A$19:$A$31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'1'!$B$19:$B$31</c:f>
              <c:numCache>
                <c:formatCode>General</c:formatCode>
                <c:ptCount val="13"/>
                <c:pt idx="0">
                  <c:v>98983.653846153844</c:v>
                </c:pt>
                <c:pt idx="1">
                  <c:v>66876.61538461539</c:v>
                </c:pt>
                <c:pt idx="2">
                  <c:v>29076.961538461539</c:v>
                </c:pt>
                <c:pt idx="3">
                  <c:v>10713.576923076924</c:v>
                </c:pt>
                <c:pt idx="4">
                  <c:v>5791.5384615384619</c:v>
                </c:pt>
                <c:pt idx="5">
                  <c:v>1815.4230769230769</c:v>
                </c:pt>
                <c:pt idx="6">
                  <c:v>1754.2307692307693</c:v>
                </c:pt>
                <c:pt idx="7">
                  <c:v>527.88461538461536</c:v>
                </c:pt>
                <c:pt idx="8">
                  <c:v>424.19230769230768</c:v>
                </c:pt>
                <c:pt idx="9">
                  <c:v>506.76923076923077</c:v>
                </c:pt>
                <c:pt idx="10">
                  <c:v>137</c:v>
                </c:pt>
                <c:pt idx="11">
                  <c:v>60.115384615384613</c:v>
                </c:pt>
                <c:pt idx="12">
                  <c:v>54.96153846153846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99-41E7-9C69-977809CDC3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3702974628171483E-2"/>
          <c:y val="0.73553076698745978"/>
          <c:w val="0.87259405074365703"/>
          <c:h val="0.227432195975503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firms</a:t>
            </a:r>
            <a:r>
              <a:rPr lang="en-GB" baseline="0"/>
              <a:t> by turnover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'3'!$A$4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4B-4D14-A51E-D69659CE6363}"/>
            </c:ext>
          </c:extLst>
        </c:ser>
        <c:ser>
          <c:idx val="1"/>
          <c:order val="1"/>
          <c:tx>
            <c:strRef>
              <c:f>'3'!$A$5</c:f>
              <c:strCache>
                <c:ptCount val="1"/>
                <c:pt idx="0">
                  <c:v>£500k - &lt;£1m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'3'!$B$5:$I$5</c:f>
              <c:numCache>
                <c:formatCode>General</c:formatCode>
                <c:ptCount val="8"/>
                <c:pt idx="0">
                  <c:v>21170</c:v>
                </c:pt>
                <c:pt idx="1">
                  <c:v>22939</c:v>
                </c:pt>
                <c:pt idx="2">
                  <c:v>24412</c:v>
                </c:pt>
                <c:pt idx="3">
                  <c:v>25917</c:v>
                </c:pt>
                <c:pt idx="4">
                  <c:v>27039</c:v>
                </c:pt>
                <c:pt idx="5">
                  <c:v>29377</c:v>
                </c:pt>
                <c:pt idx="6">
                  <c:v>30320</c:v>
                </c:pt>
                <c:pt idx="7">
                  <c:v>31107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4B-4D14-A51E-D69659CE6363}"/>
            </c:ext>
          </c:extLst>
        </c:ser>
        <c:ser>
          <c:idx val="2"/>
          <c:order val="2"/>
          <c:tx>
            <c:strRef>
              <c:f>'3'!$A$6</c:f>
              <c:strCache>
                <c:ptCount val="1"/>
                <c:pt idx="0">
                  <c:v>£1m - &lt;£5m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'3'!$B$6:$I$6</c:f>
              <c:numCache>
                <c:formatCode>General</c:formatCode>
                <c:ptCount val="8"/>
                <c:pt idx="0">
                  <c:v>19391</c:v>
                </c:pt>
                <c:pt idx="1">
                  <c:v>21478</c:v>
                </c:pt>
                <c:pt idx="2">
                  <c:v>23292</c:v>
                </c:pt>
                <c:pt idx="3">
                  <c:v>24147</c:v>
                </c:pt>
                <c:pt idx="4">
                  <c:v>25161</c:v>
                </c:pt>
                <c:pt idx="5">
                  <c:v>25572</c:v>
                </c:pt>
                <c:pt idx="6">
                  <c:v>26675</c:v>
                </c:pt>
                <c:pt idx="7">
                  <c:v>25059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4B-4D14-A51E-D69659CE6363}"/>
            </c:ext>
          </c:extLst>
        </c:ser>
        <c:ser>
          <c:idx val="3"/>
          <c:order val="3"/>
          <c:tx>
            <c:strRef>
              <c:f>'3'!$A$7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'3'!$B$7:$I$7</c:f>
              <c:numCache>
                <c:formatCode>General</c:formatCode>
                <c:ptCount val="8"/>
                <c:pt idx="0">
                  <c:v>2526</c:v>
                </c:pt>
                <c:pt idx="1">
                  <c:v>2897</c:v>
                </c:pt>
                <c:pt idx="2">
                  <c:v>3200</c:v>
                </c:pt>
                <c:pt idx="3">
                  <c:v>3378</c:v>
                </c:pt>
                <c:pt idx="4">
                  <c:v>3494</c:v>
                </c:pt>
                <c:pt idx="5">
                  <c:v>3413</c:v>
                </c:pt>
                <c:pt idx="6">
                  <c:v>3551</c:v>
                </c:pt>
                <c:pt idx="7">
                  <c:v>3079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14B-4D14-A51E-D69659CE6363}"/>
            </c:ext>
          </c:extLst>
        </c:ser>
        <c:ser>
          <c:idx val="4"/>
          <c:order val="4"/>
          <c:tx>
            <c:strRef>
              <c:f>'3'!$A$8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'3'!$B$8:$I$8</c:f>
              <c:numCache>
                <c:formatCode>General</c:formatCode>
                <c:ptCount val="8"/>
                <c:pt idx="0">
                  <c:v>1029</c:v>
                </c:pt>
                <c:pt idx="1">
                  <c:v>1262</c:v>
                </c:pt>
                <c:pt idx="2">
                  <c:v>1348</c:v>
                </c:pt>
                <c:pt idx="3">
                  <c:v>1515</c:v>
                </c:pt>
                <c:pt idx="4">
                  <c:v>1597</c:v>
                </c:pt>
                <c:pt idx="5">
                  <c:v>1653</c:v>
                </c:pt>
                <c:pt idx="6">
                  <c:v>1668</c:v>
                </c:pt>
                <c:pt idx="7">
                  <c:v>1458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14B-4D14-A51E-D69659CE6363}"/>
            </c:ext>
          </c:extLst>
        </c:ser>
        <c:ser>
          <c:idx val="5"/>
          <c:order val="5"/>
          <c:tx>
            <c:strRef>
              <c:f>'3'!$A$9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'3'!$B$9:$I$9</c:f>
              <c:numCache>
                <c:formatCode>General</c:formatCode>
                <c:ptCount val="8"/>
                <c:pt idx="0">
                  <c:v>324</c:v>
                </c:pt>
                <c:pt idx="1">
                  <c:v>377</c:v>
                </c:pt>
                <c:pt idx="2">
                  <c:v>430</c:v>
                </c:pt>
                <c:pt idx="3">
                  <c:v>477</c:v>
                </c:pt>
                <c:pt idx="4">
                  <c:v>490</c:v>
                </c:pt>
                <c:pt idx="5">
                  <c:v>499</c:v>
                </c:pt>
                <c:pt idx="6">
                  <c:v>468</c:v>
                </c:pt>
                <c:pt idx="7">
                  <c:v>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14B-4D14-A51E-D69659CE6363}"/>
            </c:ext>
          </c:extLst>
        </c:ser>
        <c:ser>
          <c:idx val="6"/>
          <c:order val="6"/>
          <c:tx>
            <c:strRef>
              <c:f>'3'!$A$10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'3'!$B$10:$I$10</c:f>
              <c:numCache>
                <c:formatCode>General</c:formatCode>
                <c:ptCount val="8"/>
                <c:pt idx="0">
                  <c:v>180</c:v>
                </c:pt>
                <c:pt idx="1">
                  <c:v>186</c:v>
                </c:pt>
                <c:pt idx="2">
                  <c:v>216</c:v>
                </c:pt>
                <c:pt idx="3">
                  <c:v>243</c:v>
                </c:pt>
                <c:pt idx="4">
                  <c:v>287</c:v>
                </c:pt>
                <c:pt idx="5">
                  <c:v>278</c:v>
                </c:pt>
                <c:pt idx="6">
                  <c:v>256</c:v>
                </c:pt>
                <c:pt idx="7">
                  <c:v>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14B-4D14-A51E-D69659CE6363}"/>
            </c:ext>
          </c:extLst>
        </c:ser>
        <c:ser>
          <c:idx val="7"/>
          <c:order val="7"/>
          <c:tx>
            <c:strRef>
              <c:f>'3'!$A$11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'3'!$B$11:$I$11</c:f>
              <c:numCache>
                <c:formatCode>General</c:formatCode>
                <c:ptCount val="8"/>
                <c:pt idx="0">
                  <c:v>123</c:v>
                </c:pt>
                <c:pt idx="1">
                  <c:v>113</c:v>
                </c:pt>
                <c:pt idx="2">
                  <c:v>129</c:v>
                </c:pt>
                <c:pt idx="3">
                  <c:v>152</c:v>
                </c:pt>
                <c:pt idx="4">
                  <c:v>141</c:v>
                </c:pt>
                <c:pt idx="5">
                  <c:v>149</c:v>
                </c:pt>
                <c:pt idx="6">
                  <c:v>176</c:v>
                </c:pt>
                <c:pt idx="7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14B-4D14-A51E-D69659CE6363}"/>
            </c:ext>
          </c:extLst>
        </c:ser>
        <c:ser>
          <c:idx val="8"/>
          <c:order val="8"/>
          <c:tx>
            <c:strRef>
              <c:f>'3'!$A$12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'3'!$B$12:$I$12</c:f>
              <c:numCache>
                <c:formatCode>General</c:formatCode>
                <c:ptCount val="8"/>
                <c:pt idx="0">
                  <c:v>201</c:v>
                </c:pt>
                <c:pt idx="1">
                  <c:v>262</c:v>
                </c:pt>
                <c:pt idx="2">
                  <c:v>273</c:v>
                </c:pt>
                <c:pt idx="3">
                  <c:v>283</c:v>
                </c:pt>
                <c:pt idx="4">
                  <c:v>306</c:v>
                </c:pt>
                <c:pt idx="5">
                  <c:v>353</c:v>
                </c:pt>
                <c:pt idx="6">
                  <c:v>292</c:v>
                </c:pt>
                <c:pt idx="7">
                  <c:v>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14B-4D14-A51E-D69659CE6363}"/>
            </c:ext>
          </c:extLst>
        </c:ser>
        <c:ser>
          <c:idx val="9"/>
          <c:order val="9"/>
          <c:tx>
            <c:strRef>
              <c:f>'3'!$A$13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'3'!$B$13:$I$13</c:f>
              <c:numCache>
                <c:formatCode>General</c:formatCode>
                <c:ptCount val="8"/>
                <c:pt idx="0">
                  <c:v>205</c:v>
                </c:pt>
                <c:pt idx="1">
                  <c:v>208</c:v>
                </c:pt>
                <c:pt idx="2">
                  <c:v>229</c:v>
                </c:pt>
                <c:pt idx="3">
                  <c:v>241</c:v>
                </c:pt>
                <c:pt idx="4">
                  <c:v>244</c:v>
                </c:pt>
                <c:pt idx="5">
                  <c:v>254</c:v>
                </c:pt>
                <c:pt idx="6">
                  <c:v>258</c:v>
                </c:pt>
                <c:pt idx="7">
                  <c:v>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14B-4D14-A51E-D69659CE6363}"/>
            </c:ext>
          </c:extLst>
        </c:ser>
        <c:ser>
          <c:idx val="10"/>
          <c:order val="10"/>
          <c:tx>
            <c:strRef>
              <c:f>'3'!$A$14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'3'!$B$14:$I$14</c:f>
              <c:numCache>
                <c:formatCode>General</c:formatCode>
                <c:ptCount val="8"/>
                <c:pt idx="0">
                  <c:v>15</c:v>
                </c:pt>
                <c:pt idx="1">
                  <c:v>20</c:v>
                </c:pt>
                <c:pt idx="2">
                  <c:v>20</c:v>
                </c:pt>
                <c:pt idx="3">
                  <c:v>19</c:v>
                </c:pt>
                <c:pt idx="4">
                  <c:v>21</c:v>
                </c:pt>
                <c:pt idx="5">
                  <c:v>23</c:v>
                </c:pt>
                <c:pt idx="6">
                  <c:v>26</c:v>
                </c:pt>
                <c:pt idx="7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4B-4D14-A51E-D69659CE6363}"/>
            </c:ext>
          </c:extLst>
        </c:ser>
        <c:ser>
          <c:idx val="11"/>
          <c:order val="11"/>
          <c:tx>
            <c:strRef>
              <c:f>'3'!$A$15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'3'!$B$3:$I$3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'3'!$B$15:$I$15</c:f>
              <c:numCache>
                <c:formatCode>General</c:formatCode>
                <c:ptCount val="8"/>
                <c:pt idx="0">
                  <c:v>8</c:v>
                </c:pt>
                <c:pt idx="1">
                  <c:v>10</c:v>
                </c:pt>
                <c:pt idx="2">
                  <c:v>13</c:v>
                </c:pt>
                <c:pt idx="3">
                  <c:v>19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14B-4D14-A51E-D69659CE63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4842607"/>
        <c:axId val="524844527"/>
      </c:areaChart>
      <c:catAx>
        <c:axId val="5248426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844527"/>
        <c:crosses val="autoZero"/>
        <c:auto val="1"/>
        <c:lblAlgn val="ctr"/>
        <c:lblOffset val="100"/>
        <c:noMultiLvlLbl val="0"/>
      </c:catAx>
      <c:valAx>
        <c:axId val="524844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8426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16</xdr:row>
      <xdr:rowOff>180975</xdr:rowOff>
    </xdr:from>
    <xdr:to>
      <xdr:col>14</xdr:col>
      <xdr:colOff>447675</xdr:colOff>
      <xdr:row>32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ACC77B2-2EEC-16A1-CC82-E26296FAA9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18</xdr:row>
      <xdr:rowOff>19050</xdr:rowOff>
    </xdr:from>
    <xdr:to>
      <xdr:col>9</xdr:col>
      <xdr:colOff>504825</xdr:colOff>
      <xdr:row>45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46574CF-1909-B8DA-476C-4C4F00098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3495675"/>
          <a:ext cx="5943600" cy="5286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17</xdr:row>
      <xdr:rowOff>166687</xdr:rowOff>
    </xdr:from>
    <xdr:to>
      <xdr:col>7</xdr:col>
      <xdr:colOff>495300</xdr:colOff>
      <xdr:row>32</xdr:row>
      <xdr:rowOff>52387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E85182F-F986-74B7-E355-C29AC47A4A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BE8AD-B159-4ED9-AEA5-EA58A2221532}">
  <dimension ref="A1:AA48"/>
  <sheetViews>
    <sheetView workbookViewId="0">
      <selection activeCell="A18" sqref="A18"/>
    </sheetView>
  </sheetViews>
  <sheetFormatPr defaultRowHeight="15" x14ac:dyDescent="0.25"/>
  <cols>
    <col min="1" max="1" width="14" customWidth="1"/>
    <col min="3" max="3" width="9.7109375" customWidth="1"/>
    <col min="5" max="5" width="16.5703125" customWidth="1"/>
    <col min="17" max="17" width="13.5703125" customWidth="1"/>
    <col min="18" max="18" width="14.85546875" customWidth="1"/>
    <col min="28" max="30" width="11.28515625" customWidth="1"/>
    <col min="31" max="31" width="20.5703125" customWidth="1"/>
    <col min="32" max="32" width="11.28515625" customWidth="1"/>
  </cols>
  <sheetData>
    <row r="1" spans="1:27" ht="16.5" thickTop="1" thickBot="1" x14ac:dyDescent="0.3">
      <c r="A1" s="7" t="s">
        <v>0</v>
      </c>
      <c r="B1" s="8">
        <v>1997</v>
      </c>
      <c r="C1" s="8">
        <v>1998</v>
      </c>
      <c r="D1" s="8">
        <v>1999</v>
      </c>
      <c r="E1" s="8">
        <v>2000</v>
      </c>
      <c r="F1" s="8">
        <v>2001</v>
      </c>
      <c r="G1" s="8">
        <v>2002</v>
      </c>
      <c r="H1" s="8">
        <v>2003</v>
      </c>
      <c r="I1" s="8">
        <v>2004</v>
      </c>
      <c r="J1" s="8">
        <v>2005</v>
      </c>
      <c r="K1" s="8">
        <v>2006</v>
      </c>
      <c r="L1" s="8">
        <v>2007</v>
      </c>
      <c r="M1" s="8">
        <v>2008</v>
      </c>
      <c r="N1" s="8">
        <v>2009</v>
      </c>
      <c r="O1" s="8">
        <v>2010</v>
      </c>
      <c r="P1" s="8">
        <v>2011</v>
      </c>
      <c r="Q1" s="8">
        <v>2012</v>
      </c>
      <c r="R1" s="8">
        <v>2013</v>
      </c>
      <c r="S1" s="8">
        <v>2014</v>
      </c>
      <c r="T1" s="8">
        <v>2015</v>
      </c>
      <c r="U1" s="8">
        <v>2016</v>
      </c>
      <c r="V1" s="8">
        <v>2017</v>
      </c>
      <c r="W1" s="8">
        <v>2018</v>
      </c>
      <c r="X1" s="8">
        <v>2019</v>
      </c>
      <c r="Y1" s="8">
        <v>2020</v>
      </c>
      <c r="Z1" s="8">
        <v>2021</v>
      </c>
      <c r="AA1" s="9">
        <v>2022</v>
      </c>
    </row>
    <row r="2" spans="1:27" ht="15.75" thickTop="1" x14ac:dyDescent="0.25">
      <c r="A2" s="5" t="s">
        <v>1</v>
      </c>
      <c r="B2">
        <v>86269</v>
      </c>
      <c r="C2">
        <v>87837</v>
      </c>
      <c r="D2">
        <v>88018</v>
      </c>
      <c r="E2">
        <v>87712</v>
      </c>
      <c r="F2">
        <v>77926</v>
      </c>
      <c r="G2">
        <v>71431</v>
      </c>
      <c r="H2">
        <v>70370</v>
      </c>
      <c r="I2">
        <v>71620</v>
      </c>
      <c r="J2">
        <v>73117</v>
      </c>
      <c r="K2">
        <v>71960</v>
      </c>
      <c r="L2">
        <v>74325</v>
      </c>
      <c r="M2">
        <v>78826</v>
      </c>
      <c r="N2">
        <v>75382</v>
      </c>
      <c r="O2">
        <v>86274</v>
      </c>
      <c r="P2">
        <v>89132</v>
      </c>
      <c r="Q2">
        <v>90647</v>
      </c>
      <c r="R2">
        <v>92635</v>
      </c>
      <c r="S2">
        <v>92926</v>
      </c>
      <c r="T2">
        <v>108691</v>
      </c>
      <c r="U2">
        <v>123489</v>
      </c>
      <c r="V2">
        <v>133472</v>
      </c>
      <c r="W2">
        <v>138069</v>
      </c>
      <c r="X2">
        <v>144229</v>
      </c>
      <c r="Y2">
        <v>148584</v>
      </c>
      <c r="Z2">
        <v>153622</v>
      </c>
      <c r="AA2" s="1">
        <v>157012</v>
      </c>
    </row>
    <row r="3" spans="1:27" x14ac:dyDescent="0.25">
      <c r="A3" s="5" t="s">
        <v>2</v>
      </c>
      <c r="B3">
        <v>47644</v>
      </c>
      <c r="C3">
        <v>47918</v>
      </c>
      <c r="D3">
        <v>49350</v>
      </c>
      <c r="E3">
        <v>48773</v>
      </c>
      <c r="F3">
        <v>50653</v>
      </c>
      <c r="G3">
        <v>50306</v>
      </c>
      <c r="H3">
        <v>53022</v>
      </c>
      <c r="I3">
        <v>55027</v>
      </c>
      <c r="J3">
        <v>57320</v>
      </c>
      <c r="K3">
        <v>58910</v>
      </c>
      <c r="L3">
        <v>60313</v>
      </c>
      <c r="M3">
        <v>62910</v>
      </c>
      <c r="N3">
        <v>60625</v>
      </c>
      <c r="O3">
        <v>65432</v>
      </c>
      <c r="P3">
        <v>65689</v>
      </c>
      <c r="Q3">
        <v>62008</v>
      </c>
      <c r="R3">
        <v>66054</v>
      </c>
      <c r="S3">
        <v>66135</v>
      </c>
      <c r="T3">
        <v>72128</v>
      </c>
      <c r="U3">
        <v>76845</v>
      </c>
      <c r="V3">
        <v>82783</v>
      </c>
      <c r="W3">
        <v>88297</v>
      </c>
      <c r="X3">
        <v>91843</v>
      </c>
      <c r="Y3">
        <v>94651</v>
      </c>
      <c r="Z3">
        <v>100218</v>
      </c>
      <c r="AA3" s="1">
        <v>103938</v>
      </c>
    </row>
    <row r="4" spans="1:27" x14ac:dyDescent="0.25">
      <c r="A4" s="5" t="s">
        <v>3</v>
      </c>
      <c r="B4">
        <v>15737</v>
      </c>
      <c r="C4">
        <v>16391</v>
      </c>
      <c r="D4">
        <v>16969</v>
      </c>
      <c r="E4">
        <v>16584</v>
      </c>
      <c r="F4">
        <v>22455</v>
      </c>
      <c r="G4">
        <v>23963</v>
      </c>
      <c r="H4">
        <v>25704</v>
      </c>
      <c r="I4">
        <v>26865</v>
      </c>
      <c r="J4">
        <v>28435</v>
      </c>
      <c r="K4">
        <v>30375</v>
      </c>
      <c r="L4">
        <v>31814</v>
      </c>
      <c r="M4">
        <v>33594</v>
      </c>
      <c r="N4">
        <v>33069</v>
      </c>
      <c r="O4">
        <v>32119</v>
      </c>
      <c r="P4">
        <v>30142</v>
      </c>
      <c r="Q4">
        <v>28875</v>
      </c>
      <c r="R4">
        <v>29014</v>
      </c>
      <c r="S4">
        <v>29142</v>
      </c>
      <c r="T4">
        <v>30855</v>
      </c>
      <c r="U4">
        <v>32339</v>
      </c>
      <c r="V4">
        <v>33933</v>
      </c>
      <c r="W4">
        <v>35434</v>
      </c>
      <c r="X4">
        <v>36071</v>
      </c>
      <c r="Y4">
        <v>36725</v>
      </c>
      <c r="Z4">
        <v>38353</v>
      </c>
      <c r="AA4" s="1">
        <v>41044</v>
      </c>
    </row>
    <row r="5" spans="1:27" x14ac:dyDescent="0.25">
      <c r="A5" s="5" t="s">
        <v>4</v>
      </c>
      <c r="B5">
        <v>3787</v>
      </c>
      <c r="C5">
        <v>3988</v>
      </c>
      <c r="D5">
        <v>4148</v>
      </c>
      <c r="E5">
        <v>3790</v>
      </c>
      <c r="F5">
        <v>8044</v>
      </c>
      <c r="G5">
        <v>9819</v>
      </c>
      <c r="H5">
        <v>10508</v>
      </c>
      <c r="I5">
        <v>10982</v>
      </c>
      <c r="J5">
        <v>11599</v>
      </c>
      <c r="K5">
        <v>12230</v>
      </c>
      <c r="L5">
        <v>12669</v>
      </c>
      <c r="M5">
        <v>13459</v>
      </c>
      <c r="N5">
        <v>12390</v>
      </c>
      <c r="O5">
        <v>11774</v>
      </c>
      <c r="P5">
        <v>11234</v>
      </c>
      <c r="Q5">
        <v>11455</v>
      </c>
      <c r="R5">
        <v>11425</v>
      </c>
      <c r="S5">
        <v>11455</v>
      </c>
      <c r="T5">
        <v>11923</v>
      </c>
      <c r="U5">
        <v>12255</v>
      </c>
      <c r="V5">
        <v>12665</v>
      </c>
      <c r="W5">
        <v>12890</v>
      </c>
      <c r="X5">
        <v>12908</v>
      </c>
      <c r="Y5">
        <v>13269</v>
      </c>
      <c r="Z5">
        <v>13509</v>
      </c>
      <c r="AA5" s="1">
        <v>14378</v>
      </c>
    </row>
    <row r="6" spans="1:27" x14ac:dyDescent="0.25">
      <c r="A6" s="5" t="s">
        <v>5</v>
      </c>
      <c r="B6">
        <v>3101</v>
      </c>
      <c r="C6">
        <v>3274</v>
      </c>
      <c r="D6">
        <v>3271</v>
      </c>
      <c r="E6">
        <v>3104</v>
      </c>
      <c r="F6">
        <v>4920</v>
      </c>
      <c r="G6">
        <v>5427</v>
      </c>
      <c r="H6">
        <v>5892</v>
      </c>
      <c r="I6">
        <v>6161</v>
      </c>
      <c r="J6">
        <v>6341</v>
      </c>
      <c r="K6">
        <v>6656</v>
      </c>
      <c r="L6">
        <v>6860</v>
      </c>
      <c r="M6">
        <v>7102</v>
      </c>
      <c r="N6">
        <v>6502</v>
      </c>
      <c r="O6">
        <v>6029</v>
      </c>
      <c r="P6">
        <v>5778</v>
      </c>
      <c r="Q6">
        <v>6078</v>
      </c>
      <c r="R6">
        <v>5985</v>
      </c>
      <c r="S6">
        <v>6016</v>
      </c>
      <c r="T6">
        <v>6203</v>
      </c>
      <c r="U6">
        <v>6230</v>
      </c>
      <c r="V6">
        <v>6328</v>
      </c>
      <c r="W6">
        <v>6444</v>
      </c>
      <c r="X6">
        <v>6508</v>
      </c>
      <c r="Y6">
        <v>6633</v>
      </c>
      <c r="Z6">
        <v>6648</v>
      </c>
      <c r="AA6" s="1">
        <v>7089</v>
      </c>
    </row>
    <row r="7" spans="1:27" x14ac:dyDescent="0.25">
      <c r="A7" s="5" t="s">
        <v>6</v>
      </c>
      <c r="B7">
        <v>1176</v>
      </c>
      <c r="C7">
        <v>1201</v>
      </c>
      <c r="D7">
        <v>1332</v>
      </c>
      <c r="E7">
        <v>1201</v>
      </c>
      <c r="F7">
        <v>1782</v>
      </c>
      <c r="G7">
        <v>1809</v>
      </c>
      <c r="H7">
        <v>1932</v>
      </c>
      <c r="I7">
        <v>1985</v>
      </c>
      <c r="J7">
        <v>2037</v>
      </c>
      <c r="K7">
        <v>2056</v>
      </c>
      <c r="L7">
        <v>2128</v>
      </c>
      <c r="M7">
        <v>2262</v>
      </c>
      <c r="N7">
        <v>2104</v>
      </c>
      <c r="O7">
        <v>1864</v>
      </c>
      <c r="P7">
        <v>1713</v>
      </c>
      <c r="Q7">
        <v>1815</v>
      </c>
      <c r="R7">
        <v>1757</v>
      </c>
      <c r="S7">
        <v>1756</v>
      </c>
      <c r="T7">
        <v>1722</v>
      </c>
      <c r="U7">
        <v>1842</v>
      </c>
      <c r="V7">
        <v>1885</v>
      </c>
      <c r="W7">
        <v>1939</v>
      </c>
      <c r="X7">
        <v>1905</v>
      </c>
      <c r="Y7">
        <v>1937</v>
      </c>
      <c r="Z7">
        <v>1993</v>
      </c>
      <c r="AA7" s="1">
        <v>2068</v>
      </c>
    </row>
    <row r="8" spans="1:27" x14ac:dyDescent="0.25">
      <c r="A8" s="5" t="s">
        <v>7</v>
      </c>
      <c r="B8">
        <v>1156</v>
      </c>
      <c r="C8">
        <v>1263</v>
      </c>
      <c r="D8">
        <v>1188</v>
      </c>
      <c r="E8">
        <v>1109</v>
      </c>
      <c r="F8">
        <v>999</v>
      </c>
      <c r="G8">
        <v>1782</v>
      </c>
      <c r="H8">
        <v>1821</v>
      </c>
      <c r="I8">
        <v>1906</v>
      </c>
      <c r="J8">
        <v>1928</v>
      </c>
      <c r="K8">
        <v>2034</v>
      </c>
      <c r="L8">
        <v>2129</v>
      </c>
      <c r="M8">
        <v>2211</v>
      </c>
      <c r="N8">
        <v>2064</v>
      </c>
      <c r="O8">
        <v>1896</v>
      </c>
      <c r="P8">
        <v>1774</v>
      </c>
      <c r="Q8">
        <v>1796</v>
      </c>
      <c r="R8">
        <v>1756</v>
      </c>
      <c r="S8">
        <v>1752</v>
      </c>
      <c r="T8">
        <v>1849</v>
      </c>
      <c r="U8">
        <v>1848</v>
      </c>
      <c r="V8">
        <v>1879</v>
      </c>
      <c r="W8">
        <v>1932</v>
      </c>
      <c r="X8">
        <v>1918</v>
      </c>
      <c r="Y8">
        <v>1913</v>
      </c>
      <c r="Z8">
        <v>1847</v>
      </c>
      <c r="AA8" s="1">
        <v>1860</v>
      </c>
    </row>
    <row r="9" spans="1:27" x14ac:dyDescent="0.25">
      <c r="A9" s="5" t="s">
        <v>8</v>
      </c>
      <c r="B9">
        <v>396</v>
      </c>
      <c r="C9">
        <v>419</v>
      </c>
      <c r="D9">
        <v>397</v>
      </c>
      <c r="E9">
        <v>364</v>
      </c>
      <c r="F9">
        <v>354</v>
      </c>
      <c r="G9">
        <v>457</v>
      </c>
      <c r="H9">
        <v>583</v>
      </c>
      <c r="I9">
        <v>550</v>
      </c>
      <c r="J9">
        <v>573</v>
      </c>
      <c r="K9">
        <v>583</v>
      </c>
      <c r="L9">
        <v>597</v>
      </c>
      <c r="M9">
        <v>647</v>
      </c>
      <c r="N9">
        <v>596</v>
      </c>
      <c r="O9">
        <v>593</v>
      </c>
      <c r="P9">
        <v>547</v>
      </c>
      <c r="Q9">
        <v>530</v>
      </c>
      <c r="R9">
        <v>523</v>
      </c>
      <c r="S9">
        <v>521</v>
      </c>
      <c r="T9">
        <v>511</v>
      </c>
      <c r="U9">
        <v>534</v>
      </c>
      <c r="V9">
        <v>542</v>
      </c>
      <c r="W9">
        <v>556</v>
      </c>
      <c r="X9">
        <v>549</v>
      </c>
      <c r="Y9">
        <v>584</v>
      </c>
      <c r="Z9">
        <v>602</v>
      </c>
      <c r="AA9" s="1">
        <v>617</v>
      </c>
    </row>
    <row r="10" spans="1:27" x14ac:dyDescent="0.25">
      <c r="A10" s="5" t="s">
        <v>9</v>
      </c>
      <c r="B10">
        <v>296</v>
      </c>
      <c r="C10">
        <v>319</v>
      </c>
      <c r="D10">
        <v>304</v>
      </c>
      <c r="E10">
        <v>271</v>
      </c>
      <c r="F10">
        <v>304</v>
      </c>
      <c r="G10">
        <v>425</v>
      </c>
      <c r="H10">
        <v>451</v>
      </c>
      <c r="I10">
        <v>464</v>
      </c>
      <c r="J10">
        <v>469</v>
      </c>
      <c r="K10">
        <v>467</v>
      </c>
      <c r="L10">
        <v>490</v>
      </c>
      <c r="M10">
        <v>511</v>
      </c>
      <c r="N10">
        <v>484</v>
      </c>
      <c r="O10">
        <v>472</v>
      </c>
      <c r="P10">
        <v>450</v>
      </c>
      <c r="Q10">
        <v>417</v>
      </c>
      <c r="R10">
        <v>406</v>
      </c>
      <c r="S10">
        <v>405</v>
      </c>
      <c r="T10">
        <v>436</v>
      </c>
      <c r="U10">
        <v>468</v>
      </c>
      <c r="V10">
        <v>486</v>
      </c>
      <c r="W10">
        <v>474</v>
      </c>
      <c r="X10">
        <v>445</v>
      </c>
      <c r="Y10">
        <v>441</v>
      </c>
      <c r="Z10">
        <v>441</v>
      </c>
      <c r="AA10" s="1">
        <v>433</v>
      </c>
    </row>
    <row r="11" spans="1:27" x14ac:dyDescent="0.25">
      <c r="A11" s="5" t="s">
        <v>10</v>
      </c>
      <c r="B11">
        <v>381</v>
      </c>
      <c r="C11">
        <v>405</v>
      </c>
      <c r="D11">
        <v>379</v>
      </c>
      <c r="E11">
        <v>341</v>
      </c>
      <c r="F11">
        <v>433</v>
      </c>
      <c r="G11">
        <v>520</v>
      </c>
      <c r="H11">
        <v>535</v>
      </c>
      <c r="I11">
        <v>560</v>
      </c>
      <c r="J11">
        <v>556</v>
      </c>
      <c r="K11">
        <v>562</v>
      </c>
      <c r="L11">
        <v>595</v>
      </c>
      <c r="M11">
        <v>602</v>
      </c>
      <c r="N11">
        <v>531</v>
      </c>
      <c r="O11">
        <v>525</v>
      </c>
      <c r="P11">
        <v>483</v>
      </c>
      <c r="Q11">
        <v>483</v>
      </c>
      <c r="R11">
        <v>481</v>
      </c>
      <c r="S11">
        <v>482</v>
      </c>
      <c r="T11">
        <v>489</v>
      </c>
      <c r="U11">
        <v>498</v>
      </c>
      <c r="V11">
        <v>538</v>
      </c>
      <c r="W11">
        <v>554</v>
      </c>
      <c r="X11">
        <v>573</v>
      </c>
      <c r="Y11">
        <v>573</v>
      </c>
      <c r="Z11">
        <v>544</v>
      </c>
      <c r="AA11" s="1">
        <v>553</v>
      </c>
    </row>
    <row r="12" spans="1:27" x14ac:dyDescent="0.25">
      <c r="A12" s="5" t="s">
        <v>11</v>
      </c>
      <c r="B12">
        <v>107</v>
      </c>
      <c r="C12">
        <v>125</v>
      </c>
      <c r="D12">
        <v>105</v>
      </c>
      <c r="E12">
        <v>91</v>
      </c>
      <c r="F12">
        <v>129</v>
      </c>
      <c r="G12">
        <v>123</v>
      </c>
      <c r="H12">
        <v>135</v>
      </c>
      <c r="I12">
        <v>148</v>
      </c>
      <c r="J12">
        <v>148</v>
      </c>
      <c r="K12">
        <v>148</v>
      </c>
      <c r="L12">
        <v>154</v>
      </c>
      <c r="M12">
        <v>164</v>
      </c>
      <c r="N12">
        <v>154</v>
      </c>
      <c r="O12">
        <v>145</v>
      </c>
      <c r="P12">
        <v>147</v>
      </c>
      <c r="Q12">
        <v>145</v>
      </c>
      <c r="R12">
        <v>136</v>
      </c>
      <c r="S12">
        <v>138</v>
      </c>
      <c r="T12">
        <v>143</v>
      </c>
      <c r="U12">
        <v>147</v>
      </c>
      <c r="V12">
        <v>144</v>
      </c>
      <c r="W12">
        <v>145</v>
      </c>
      <c r="X12">
        <v>149</v>
      </c>
      <c r="Y12">
        <v>143</v>
      </c>
      <c r="Z12">
        <v>124</v>
      </c>
      <c r="AA12" s="1">
        <v>125</v>
      </c>
    </row>
    <row r="13" spans="1:27" x14ac:dyDescent="0.25">
      <c r="A13" s="5" t="s">
        <v>12</v>
      </c>
      <c r="B13">
        <v>60</v>
      </c>
      <c r="C13">
        <v>56</v>
      </c>
      <c r="D13">
        <v>58</v>
      </c>
      <c r="E13">
        <v>51</v>
      </c>
      <c r="F13">
        <v>68</v>
      </c>
      <c r="G13">
        <v>62</v>
      </c>
      <c r="H13">
        <v>75</v>
      </c>
      <c r="I13">
        <v>75</v>
      </c>
      <c r="J13">
        <v>65</v>
      </c>
      <c r="K13">
        <v>72</v>
      </c>
      <c r="L13">
        <v>65</v>
      </c>
      <c r="M13">
        <v>60</v>
      </c>
      <c r="N13">
        <v>62</v>
      </c>
      <c r="O13">
        <v>60</v>
      </c>
      <c r="P13">
        <v>56</v>
      </c>
      <c r="Q13">
        <v>55</v>
      </c>
      <c r="R13">
        <v>51</v>
      </c>
      <c r="S13">
        <v>48</v>
      </c>
      <c r="T13">
        <v>56</v>
      </c>
      <c r="U13">
        <v>57</v>
      </c>
      <c r="V13">
        <v>60</v>
      </c>
      <c r="W13">
        <v>56</v>
      </c>
      <c r="X13">
        <v>59</v>
      </c>
      <c r="Y13">
        <v>58</v>
      </c>
      <c r="Z13">
        <v>56</v>
      </c>
      <c r="AA13" s="1">
        <v>62</v>
      </c>
    </row>
    <row r="14" spans="1:27" x14ac:dyDescent="0.25">
      <c r="A14" s="5" t="s">
        <v>13</v>
      </c>
      <c r="B14">
        <v>38</v>
      </c>
      <c r="C14">
        <v>40</v>
      </c>
      <c r="D14">
        <v>42</v>
      </c>
      <c r="E14">
        <v>35</v>
      </c>
      <c r="F14">
        <v>56</v>
      </c>
      <c r="G14">
        <v>57</v>
      </c>
      <c r="H14">
        <v>64</v>
      </c>
      <c r="I14">
        <v>60</v>
      </c>
      <c r="J14">
        <v>56</v>
      </c>
      <c r="K14">
        <v>54</v>
      </c>
      <c r="L14">
        <v>60</v>
      </c>
      <c r="M14">
        <v>59</v>
      </c>
      <c r="N14">
        <v>62</v>
      </c>
      <c r="O14">
        <v>62</v>
      </c>
      <c r="P14">
        <v>60</v>
      </c>
      <c r="Q14">
        <v>59</v>
      </c>
      <c r="R14">
        <v>60</v>
      </c>
      <c r="S14">
        <v>60</v>
      </c>
      <c r="T14">
        <v>58</v>
      </c>
      <c r="U14">
        <v>57</v>
      </c>
      <c r="V14">
        <v>56</v>
      </c>
      <c r="W14">
        <v>58</v>
      </c>
      <c r="X14">
        <v>54</v>
      </c>
      <c r="Y14">
        <v>54</v>
      </c>
      <c r="Z14">
        <v>56</v>
      </c>
      <c r="AA14" s="1">
        <v>52</v>
      </c>
    </row>
    <row r="15" spans="1:27" ht="15.75" thickBot="1" x14ac:dyDescent="0.3">
      <c r="A15" s="6" t="s">
        <v>14</v>
      </c>
      <c r="B15" s="2">
        <v>160148</v>
      </c>
      <c r="C15" s="2">
        <v>163236</v>
      </c>
      <c r="D15" s="2">
        <v>165561</v>
      </c>
      <c r="E15" s="2">
        <v>163426</v>
      </c>
      <c r="F15" s="2">
        <v>168123</v>
      </c>
      <c r="G15" s="2">
        <v>166181</v>
      </c>
      <c r="H15" s="2">
        <v>171092</v>
      </c>
      <c r="I15" s="2">
        <v>176403</v>
      </c>
      <c r="J15" s="2">
        <v>182644</v>
      </c>
      <c r="K15" s="2">
        <v>186107</v>
      </c>
      <c r="L15" s="2">
        <v>192199</v>
      </c>
      <c r="M15" s="2">
        <v>202407</v>
      </c>
      <c r="N15" s="2">
        <v>194025</v>
      </c>
      <c r="O15" s="2">
        <v>256441</v>
      </c>
      <c r="P15" s="2">
        <v>253121</v>
      </c>
      <c r="Q15" s="2">
        <v>247105</v>
      </c>
      <c r="R15" s="2">
        <v>250964</v>
      </c>
      <c r="S15" s="2">
        <v>251647</v>
      </c>
      <c r="T15" s="2">
        <v>273775</v>
      </c>
      <c r="U15" s="2">
        <v>296093</v>
      </c>
      <c r="V15" s="2">
        <v>314590</v>
      </c>
      <c r="W15" s="2">
        <v>325736</v>
      </c>
      <c r="X15" s="2">
        <v>335731</v>
      </c>
      <c r="Y15" s="2">
        <v>342456</v>
      </c>
      <c r="Z15" s="2">
        <v>353365</v>
      </c>
      <c r="AA15" s="3">
        <v>374332</v>
      </c>
    </row>
    <row r="16" spans="1:27" ht="15.75" thickTop="1" x14ac:dyDescent="0.25"/>
    <row r="17" spans="1:18" x14ac:dyDescent="0.25">
      <c r="A17" t="s">
        <v>15</v>
      </c>
    </row>
    <row r="18" spans="1:18" x14ac:dyDescent="0.25">
      <c r="A18" s="7" t="s">
        <v>0</v>
      </c>
      <c r="B18" s="22" t="s">
        <v>16</v>
      </c>
      <c r="C18" s="22" t="s">
        <v>17</v>
      </c>
      <c r="D18" s="22" t="s">
        <v>18</v>
      </c>
      <c r="E18" s="22" t="s">
        <v>19</v>
      </c>
      <c r="F18" s="30" t="s">
        <v>20</v>
      </c>
      <c r="Q18" s="13" t="s">
        <v>21</v>
      </c>
      <c r="R18" s="14" t="s">
        <v>22</v>
      </c>
    </row>
    <row r="19" spans="1:18" x14ac:dyDescent="0.25">
      <c r="A19" s="15" t="s">
        <v>1</v>
      </c>
      <c r="B19" s="19">
        <f>AVERAGE(B2:AA2)</f>
        <v>98983.653846153844</v>
      </c>
      <c r="C19" s="23">
        <f t="shared" ref="C19:C32" si="0">MEDIAN(B2:AA2)</f>
        <v>87927.5</v>
      </c>
      <c r="D19" s="24" t="s">
        <v>23</v>
      </c>
      <c r="E19" s="24">
        <f>_xlfn.STDEV.P(B2:AA2)</f>
        <v>28386.744864382777</v>
      </c>
      <c r="F19" s="25">
        <f>MAX(B2:AA2)-MIN(B2:AA2)</f>
        <v>86642</v>
      </c>
      <c r="Q19" s="15" t="s">
        <v>1</v>
      </c>
      <c r="R19" s="16">
        <f>(B19/B32)*100</f>
        <v>41.732015460584137</v>
      </c>
    </row>
    <row r="20" spans="1:18" x14ac:dyDescent="0.25">
      <c r="A20" s="15" t="s">
        <v>2</v>
      </c>
      <c r="B20" s="21">
        <f t="shared" ref="B20:B31" si="1">AVERAGE(B3:AA3)</f>
        <v>66876.61538461539</v>
      </c>
      <c r="C20" s="1">
        <f t="shared" si="0"/>
        <v>62459</v>
      </c>
      <c r="D20" s="4" t="s">
        <v>23</v>
      </c>
      <c r="E20" s="4">
        <f t="shared" ref="E20:E32" si="2">_xlfn.STDEV.P(B3:AA3)</f>
        <v>16680.532409592197</v>
      </c>
      <c r="F20" s="26">
        <f t="shared" ref="F20:F32" si="3">MAX(B3:AA3)-MIN(B3:AA3)</f>
        <v>56294</v>
      </c>
      <c r="Q20" s="15" t="s">
        <v>2</v>
      </c>
      <c r="R20" s="16">
        <f>(B20/B32)*100</f>
        <v>28.195523591401074</v>
      </c>
    </row>
    <row r="21" spans="1:18" x14ac:dyDescent="0.25">
      <c r="A21" s="15" t="s">
        <v>3</v>
      </c>
      <c r="B21" s="21">
        <f t="shared" si="1"/>
        <v>29076.961538461539</v>
      </c>
      <c r="C21" s="1">
        <f t="shared" si="0"/>
        <v>30258.5</v>
      </c>
      <c r="D21" s="4" t="s">
        <v>23</v>
      </c>
      <c r="E21" s="4">
        <f t="shared" si="2"/>
        <v>6789.8755425365562</v>
      </c>
      <c r="F21" s="26">
        <f t="shared" si="3"/>
        <v>25307</v>
      </c>
      <c r="Q21" s="15" t="s">
        <v>3</v>
      </c>
      <c r="R21" s="16">
        <f>(B21/B32)*100</f>
        <v>12.258995918213795</v>
      </c>
    </row>
    <row r="22" spans="1:18" x14ac:dyDescent="0.25">
      <c r="A22" s="15" t="s">
        <v>4</v>
      </c>
      <c r="B22" s="21">
        <f t="shared" si="1"/>
        <v>10713.576923076924</v>
      </c>
      <c r="C22" s="1">
        <f t="shared" si="0"/>
        <v>11686.5</v>
      </c>
      <c r="D22" s="4" cm="1">
        <f t="array" ref="D22">_xlfn.MODE.MULT(B5:AA5)</f>
        <v>11455</v>
      </c>
      <c r="E22" s="4">
        <f t="shared" si="2"/>
        <v>3147.1735081238667</v>
      </c>
      <c r="F22" s="26">
        <f t="shared" si="3"/>
        <v>10591</v>
      </c>
      <c r="Q22" s="15" t="s">
        <v>4</v>
      </c>
      <c r="R22" s="16">
        <f>(B22/B32)*100</f>
        <v>4.5168989062265892</v>
      </c>
    </row>
    <row r="23" spans="1:18" x14ac:dyDescent="0.25">
      <c r="A23" s="15" t="s">
        <v>5</v>
      </c>
      <c r="B23" s="21">
        <f t="shared" si="1"/>
        <v>5791.5384615384619</v>
      </c>
      <c r="C23" s="1">
        <f t="shared" si="0"/>
        <v>6182</v>
      </c>
      <c r="D23" s="4" t="s">
        <v>23</v>
      </c>
      <c r="E23" s="4">
        <f t="shared" si="2"/>
        <v>1201.6768486247499</v>
      </c>
      <c r="F23" s="26">
        <f t="shared" si="3"/>
        <v>4001</v>
      </c>
      <c r="Q23" s="15" t="s">
        <v>5</v>
      </c>
      <c r="R23" s="16">
        <f>(B23/B32)*100</f>
        <v>2.4417422799237478</v>
      </c>
    </row>
    <row r="24" spans="1:18" x14ac:dyDescent="0.25">
      <c r="A24" s="15" t="s">
        <v>6</v>
      </c>
      <c r="B24" s="21">
        <f t="shared" si="1"/>
        <v>1815.4230769230769</v>
      </c>
      <c r="C24" s="1">
        <f t="shared" si="0"/>
        <v>1874.5</v>
      </c>
      <c r="D24" s="4" cm="1">
        <f t="array" ref="D24">_xlfn.MODE.MULT(B7:AA7)</f>
        <v>1201</v>
      </c>
      <c r="E24" s="4">
        <f t="shared" si="2"/>
        <v>283.925528301528</v>
      </c>
      <c r="F24" s="26">
        <f t="shared" si="3"/>
        <v>1086</v>
      </c>
      <c r="Q24" s="15" t="s">
        <v>6</v>
      </c>
      <c r="R24" s="16">
        <f>(B24/B32)*100</f>
        <v>0.76539166791526647</v>
      </c>
    </row>
    <row r="25" spans="1:18" x14ac:dyDescent="0.25">
      <c r="A25" s="15" t="s">
        <v>7</v>
      </c>
      <c r="B25" s="21">
        <f t="shared" si="1"/>
        <v>1754.2307692307693</v>
      </c>
      <c r="C25" s="1">
        <f t="shared" si="0"/>
        <v>1848.5</v>
      </c>
      <c r="D25" s="4" t="s">
        <v>23</v>
      </c>
      <c r="E25" s="4">
        <f t="shared" si="2"/>
        <v>319.09033055430314</v>
      </c>
      <c r="F25" s="26">
        <f t="shared" si="3"/>
        <v>1212</v>
      </c>
      <c r="Q25" s="15" t="s">
        <v>7</v>
      </c>
      <c r="R25" s="16">
        <f>(B25/B32)*100</f>
        <v>0.73959267756224023</v>
      </c>
    </row>
    <row r="26" spans="1:18" x14ac:dyDescent="0.25">
      <c r="A26" s="15" t="s">
        <v>8</v>
      </c>
      <c r="B26" s="21">
        <f t="shared" si="1"/>
        <v>527.88461538461536</v>
      </c>
      <c r="C26" s="1">
        <f t="shared" si="0"/>
        <v>548</v>
      </c>
      <c r="D26" s="4" cm="1">
        <f t="array" ref="D26">_xlfn.MODE.MULT(B9:AA9)</f>
        <v>583</v>
      </c>
      <c r="E26" s="4">
        <f t="shared" si="2"/>
        <v>79.35476667524668</v>
      </c>
      <c r="F26" s="26">
        <f t="shared" si="3"/>
        <v>293</v>
      </c>
      <c r="Q26" s="15" t="s">
        <v>8</v>
      </c>
      <c r="R26" s="16">
        <f>(B26/B32)*100</f>
        <v>0.22255885769659609</v>
      </c>
    </row>
    <row r="27" spans="1:18" x14ac:dyDescent="0.25">
      <c r="A27" s="15" t="s">
        <v>9</v>
      </c>
      <c r="B27" s="21">
        <f t="shared" si="1"/>
        <v>424.19230769230768</v>
      </c>
      <c r="C27" s="1">
        <f t="shared" si="0"/>
        <v>443</v>
      </c>
      <c r="D27" s="4" t="s">
        <v>23</v>
      </c>
      <c r="E27" s="4">
        <f t="shared" si="2"/>
        <v>66.385829831123331</v>
      </c>
      <c r="F27" s="26">
        <f t="shared" si="3"/>
        <v>240</v>
      </c>
      <c r="Q27" s="15" t="s">
        <v>9</v>
      </c>
      <c r="R27" s="16">
        <f>(B27/B32)*100</f>
        <v>0.17884164965652155</v>
      </c>
    </row>
    <row r="28" spans="1:18" x14ac:dyDescent="0.25">
      <c r="A28" s="15" t="s">
        <v>10</v>
      </c>
      <c r="B28" s="21">
        <f t="shared" si="1"/>
        <v>506.76923076923077</v>
      </c>
      <c r="C28" s="1">
        <f t="shared" si="0"/>
        <v>528</v>
      </c>
      <c r="D28" s="4" t="s">
        <v>23</v>
      </c>
      <c r="E28" s="4">
        <f t="shared" si="2"/>
        <v>68.15610345280767</v>
      </c>
      <c r="F28" s="26">
        <f t="shared" si="3"/>
        <v>261</v>
      </c>
      <c r="Q28" s="15" t="s">
        <v>10</v>
      </c>
      <c r="R28" s="16">
        <f>(B28/B32)*100</f>
        <v>0.21365650338873227</v>
      </c>
    </row>
    <row r="29" spans="1:18" x14ac:dyDescent="0.25">
      <c r="A29" s="15" t="s">
        <v>11</v>
      </c>
      <c r="B29" s="21">
        <f t="shared" si="1"/>
        <v>137</v>
      </c>
      <c r="C29" s="1">
        <f t="shared" si="0"/>
        <v>143.5</v>
      </c>
      <c r="D29" s="4" t="s">
        <v>23</v>
      </c>
      <c r="E29" s="4">
        <f t="shared" si="2"/>
        <v>16.513397823958208</v>
      </c>
      <c r="F29" s="26">
        <f t="shared" si="3"/>
        <v>73</v>
      </c>
      <c r="Q29" s="15" t="s">
        <v>11</v>
      </c>
      <c r="R29" s="16">
        <f>(B29/B32)*100</f>
        <v>5.7759901720602941E-2</v>
      </c>
    </row>
    <row r="30" spans="1:18" x14ac:dyDescent="0.25">
      <c r="A30" s="15" t="s">
        <v>12</v>
      </c>
      <c r="B30" s="21">
        <f t="shared" si="1"/>
        <v>60.115384615384613</v>
      </c>
      <c r="C30" s="1">
        <f t="shared" si="0"/>
        <v>59.5</v>
      </c>
      <c r="D30" s="4" cm="1">
        <f t="array" ref="D30">_xlfn.MODE.MULT(B13:AA13)</f>
        <v>56</v>
      </c>
      <c r="E30" s="4">
        <f t="shared" si="2"/>
        <v>6.6467280734839926</v>
      </c>
      <c r="F30" s="26">
        <f t="shared" si="3"/>
        <v>27</v>
      </c>
      <c r="Q30" s="15" t="s">
        <v>12</v>
      </c>
      <c r="R30" s="16">
        <f>(B30/B32)*100</f>
        <v>2.5344954067743512E-2</v>
      </c>
    </row>
    <row r="31" spans="1:18" x14ac:dyDescent="0.25">
      <c r="A31" s="15" t="s">
        <v>13</v>
      </c>
      <c r="B31" s="21">
        <f t="shared" si="1"/>
        <v>54.96153846153846</v>
      </c>
      <c r="C31" s="1">
        <f t="shared" si="0"/>
        <v>57</v>
      </c>
      <c r="D31" s="4" cm="1">
        <f t="array" ref="D31">_xlfn.MODE.MULT(B14:AA14)</f>
        <v>60</v>
      </c>
      <c r="E31" s="4">
        <f t="shared" si="2"/>
        <v>7.4960541888627557</v>
      </c>
      <c r="F31" s="26">
        <f t="shared" si="3"/>
        <v>29</v>
      </c>
      <c r="Q31" s="15" t="s">
        <v>13</v>
      </c>
      <c r="R31" s="16">
        <f>(B31/B32)*100</f>
        <v>2.3172066131033574E-2</v>
      </c>
    </row>
    <row r="32" spans="1:18" x14ac:dyDescent="0.25">
      <c r="A32" s="17" t="s">
        <v>14</v>
      </c>
      <c r="B32" s="20">
        <f>AVERAGE(B15:AA15)</f>
        <v>237188.76923076922</v>
      </c>
      <c r="C32" s="27">
        <f t="shared" si="0"/>
        <v>224756</v>
      </c>
      <c r="D32" s="28" t="s">
        <v>23</v>
      </c>
      <c r="E32" s="28">
        <f t="shared" si="2"/>
        <v>68889.954891455302</v>
      </c>
      <c r="F32" s="29">
        <f t="shared" si="3"/>
        <v>214184</v>
      </c>
      <c r="Q32" s="17" t="s">
        <v>14</v>
      </c>
      <c r="R32" s="18">
        <f>(B32/B32)*100</f>
        <v>100</v>
      </c>
    </row>
    <row r="46" spans="11:11" x14ac:dyDescent="0.25">
      <c r="K46" s="12"/>
    </row>
    <row r="47" spans="11:11" x14ac:dyDescent="0.25">
      <c r="K47" s="12"/>
    </row>
    <row r="48" spans="11:11" x14ac:dyDescent="0.25">
      <c r="K48" s="1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79E5B-768E-47BE-B221-A3219C0DA180}">
  <dimension ref="A1:AA19"/>
  <sheetViews>
    <sheetView topLeftCell="A2" workbookViewId="0">
      <selection activeCell="Q30" sqref="Q30"/>
    </sheetView>
  </sheetViews>
  <sheetFormatPr defaultRowHeight="15" x14ac:dyDescent="0.25"/>
  <sheetData>
    <row r="1" spans="1:27" x14ac:dyDescent="0.25">
      <c r="A1" t="s">
        <v>24</v>
      </c>
    </row>
    <row r="2" spans="1:27" ht="15.75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6.5" thickTop="1" thickBot="1" x14ac:dyDescent="0.3">
      <c r="A3" s="7" t="s">
        <v>25</v>
      </c>
      <c r="B3" s="8">
        <v>1997</v>
      </c>
      <c r="C3" s="8">
        <v>1998</v>
      </c>
      <c r="D3" s="8">
        <v>1999</v>
      </c>
      <c r="E3" s="8">
        <v>2000</v>
      </c>
      <c r="F3" s="8">
        <v>2001</v>
      </c>
      <c r="G3" s="8">
        <v>2002</v>
      </c>
      <c r="H3" s="8">
        <v>2003</v>
      </c>
      <c r="I3" s="8">
        <v>2004</v>
      </c>
      <c r="J3" s="8">
        <v>2005</v>
      </c>
      <c r="K3" s="8">
        <v>2006</v>
      </c>
      <c r="L3" s="8">
        <v>2007</v>
      </c>
      <c r="M3" s="8">
        <v>2008</v>
      </c>
      <c r="N3" s="8">
        <v>2009</v>
      </c>
      <c r="O3" s="8">
        <v>2010</v>
      </c>
      <c r="P3" s="8">
        <v>2011</v>
      </c>
      <c r="Q3" s="8">
        <v>2012</v>
      </c>
      <c r="R3" s="8">
        <v>2013</v>
      </c>
      <c r="S3" s="8">
        <v>2014</v>
      </c>
      <c r="T3" s="8">
        <v>2015</v>
      </c>
      <c r="U3" s="8">
        <v>2016</v>
      </c>
      <c r="V3" s="8">
        <v>2017</v>
      </c>
      <c r="W3" s="8">
        <v>2018</v>
      </c>
      <c r="X3" s="8">
        <v>2019</v>
      </c>
      <c r="Y3" s="8">
        <v>2020</v>
      </c>
      <c r="Z3" s="8">
        <v>2021</v>
      </c>
      <c r="AA3" s="9">
        <v>2022</v>
      </c>
    </row>
    <row r="4" spans="1:27" ht="15.75" thickTop="1" x14ac:dyDescent="0.25">
      <c r="A4" s="5" t="s">
        <v>26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 s="1">
        <v>10264</v>
      </c>
    </row>
    <row r="5" spans="1:27" x14ac:dyDescent="0.25">
      <c r="A5" s="5" t="s">
        <v>27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 s="1">
        <v>34818</v>
      </c>
    </row>
    <row r="6" spans="1:27" x14ac:dyDescent="0.25">
      <c r="A6" s="5" t="s">
        <v>28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 s="1">
        <v>27459</v>
      </c>
    </row>
    <row r="7" spans="1:27" x14ac:dyDescent="0.25">
      <c r="A7" s="5" t="s">
        <v>29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 s="1">
        <v>26609</v>
      </c>
    </row>
    <row r="8" spans="1:27" x14ac:dyDescent="0.25">
      <c r="A8" s="5" t="s">
        <v>30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 s="1">
        <v>29918</v>
      </c>
    </row>
    <row r="9" spans="1:27" x14ac:dyDescent="0.25">
      <c r="A9" s="5" t="s">
        <v>31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 s="1">
        <v>47315</v>
      </c>
    </row>
    <row r="10" spans="1:27" x14ac:dyDescent="0.25">
      <c r="A10" s="5" t="s">
        <v>32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 s="1">
        <v>63700</v>
      </c>
    </row>
    <row r="11" spans="1:27" x14ac:dyDescent="0.25">
      <c r="A11" s="5" t="s">
        <v>33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 s="1">
        <v>62351</v>
      </c>
    </row>
    <row r="12" spans="1:27" x14ac:dyDescent="0.25">
      <c r="A12" s="5" t="s">
        <v>34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 s="1">
        <v>35344</v>
      </c>
    </row>
    <row r="13" spans="1:27" x14ac:dyDescent="0.25">
      <c r="A13" s="5"/>
      <c r="AA13" s="1"/>
    </row>
    <row r="14" spans="1:27" x14ac:dyDescent="0.25">
      <c r="A14" s="5" t="s">
        <v>35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 s="1">
        <v>337778</v>
      </c>
    </row>
    <row r="15" spans="1:27" x14ac:dyDescent="0.25">
      <c r="A15" s="5" t="s">
        <v>36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 s="1">
        <v>14587</v>
      </c>
    </row>
    <row r="16" spans="1:27" x14ac:dyDescent="0.25">
      <c r="A16" s="5" t="s">
        <v>37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 s="1">
        <v>21967</v>
      </c>
    </row>
    <row r="17" spans="1:27" x14ac:dyDescent="0.25">
      <c r="A17" s="5"/>
      <c r="AA17" s="1"/>
    </row>
    <row r="18" spans="1:27" ht="15.75" thickBot="1" x14ac:dyDescent="0.3">
      <c r="A18" s="6" t="s">
        <v>38</v>
      </c>
      <c r="B18" s="2">
        <v>160148</v>
      </c>
      <c r="C18" s="2">
        <v>163236</v>
      </c>
      <c r="D18" s="2">
        <v>165561</v>
      </c>
      <c r="E18" s="2">
        <v>163426</v>
      </c>
      <c r="F18" s="2">
        <v>168123</v>
      </c>
      <c r="G18" s="2">
        <v>166181</v>
      </c>
      <c r="H18" s="2">
        <v>171092</v>
      </c>
      <c r="I18" s="2">
        <v>176403</v>
      </c>
      <c r="J18" s="2">
        <v>182644</v>
      </c>
      <c r="K18" s="2">
        <v>186107</v>
      </c>
      <c r="L18" s="2">
        <v>192199</v>
      </c>
      <c r="M18" s="2">
        <v>202407</v>
      </c>
      <c r="N18" s="2">
        <v>194025</v>
      </c>
      <c r="O18" s="2">
        <v>256441</v>
      </c>
      <c r="P18" s="2">
        <v>253121</v>
      </c>
      <c r="Q18" s="2">
        <v>247105</v>
      </c>
      <c r="R18" s="2">
        <v>250964</v>
      </c>
      <c r="S18" s="2">
        <v>251647</v>
      </c>
      <c r="T18" s="2">
        <v>273775</v>
      </c>
      <c r="U18" s="2">
        <v>296093</v>
      </c>
      <c r="V18" s="2">
        <v>314590</v>
      </c>
      <c r="W18" s="2">
        <v>325736</v>
      </c>
      <c r="X18" s="2">
        <v>335731</v>
      </c>
      <c r="Y18" s="2">
        <v>342456</v>
      </c>
      <c r="Z18" s="2">
        <v>353365</v>
      </c>
      <c r="AA18" s="3">
        <v>374332</v>
      </c>
    </row>
    <row r="19" spans="1:27" ht="15.75" thickTop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8AC3-91FD-486B-8CE1-870C14CE4089}">
  <dimension ref="A1:I17"/>
  <sheetViews>
    <sheetView tabSelected="1" workbookViewId="0">
      <selection activeCell="V11" sqref="V11"/>
    </sheetView>
  </sheetViews>
  <sheetFormatPr defaultRowHeight="15" x14ac:dyDescent="0.25"/>
  <sheetData>
    <row r="1" spans="1:9" x14ac:dyDescent="0.25">
      <c r="A1" t="s">
        <v>39</v>
      </c>
    </row>
    <row r="2" spans="1:9" ht="15.75" thickBot="1" x14ac:dyDescent="0.3"/>
    <row r="3" spans="1:9" ht="16.5" thickTop="1" thickBot="1" x14ac:dyDescent="0.3">
      <c r="A3" s="7" t="s">
        <v>40</v>
      </c>
      <c r="B3" s="10">
        <v>2015</v>
      </c>
      <c r="C3" s="10">
        <v>2016</v>
      </c>
      <c r="D3" s="10">
        <v>2017</v>
      </c>
      <c r="E3" s="10">
        <v>2018</v>
      </c>
      <c r="F3" s="10">
        <v>2019</v>
      </c>
      <c r="G3" s="10">
        <v>2020</v>
      </c>
      <c r="H3" s="10">
        <v>2021</v>
      </c>
      <c r="I3" s="11">
        <v>2022</v>
      </c>
    </row>
    <row r="4" spans="1:9" ht="15.75" thickTop="1" x14ac:dyDescent="0.25">
      <c r="A4" s="5" t="s">
        <v>41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 s="1">
        <v>312232</v>
      </c>
    </row>
    <row r="5" spans="1:9" x14ac:dyDescent="0.25">
      <c r="A5" s="5" t="s">
        <v>42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 s="1">
        <v>31107</v>
      </c>
    </row>
    <row r="6" spans="1:9" x14ac:dyDescent="0.25">
      <c r="A6" s="5" t="s">
        <v>43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 s="1">
        <v>25059</v>
      </c>
    </row>
    <row r="7" spans="1:9" x14ac:dyDescent="0.25">
      <c r="A7" s="5" t="s">
        <v>44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 s="1">
        <v>3079</v>
      </c>
    </row>
    <row r="8" spans="1:9" x14ac:dyDescent="0.25">
      <c r="A8" s="5" t="s">
        <v>45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 s="1">
        <v>1458</v>
      </c>
    </row>
    <row r="9" spans="1:9" x14ac:dyDescent="0.25">
      <c r="A9" s="5" t="s">
        <v>46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 s="1">
        <v>432</v>
      </c>
    </row>
    <row r="10" spans="1:9" x14ac:dyDescent="0.25">
      <c r="A10" s="5" t="s">
        <v>47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 s="1">
        <v>243</v>
      </c>
    </row>
    <row r="11" spans="1:9" x14ac:dyDescent="0.25">
      <c r="A11" s="5" t="s">
        <v>48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 s="1">
        <v>170</v>
      </c>
    </row>
    <row r="12" spans="1:9" x14ac:dyDescent="0.25">
      <c r="A12" s="5" t="s">
        <v>49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 s="1">
        <v>276</v>
      </c>
    </row>
    <row r="13" spans="1:9" x14ac:dyDescent="0.25">
      <c r="A13" s="5" t="s">
        <v>50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 s="1">
        <v>230</v>
      </c>
    </row>
    <row r="14" spans="1:9" x14ac:dyDescent="0.25">
      <c r="A14" s="5" t="s">
        <v>51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 s="1">
        <v>30</v>
      </c>
    </row>
    <row r="15" spans="1:9" x14ac:dyDescent="0.25">
      <c r="A15" s="5" t="s">
        <v>52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 s="1">
        <v>16</v>
      </c>
    </row>
    <row r="16" spans="1:9" ht="15.75" thickBot="1" x14ac:dyDescent="0.3">
      <c r="A16" s="6" t="s">
        <v>14</v>
      </c>
      <c r="B16" s="2">
        <v>273775</v>
      </c>
      <c r="C16" s="2">
        <v>296093</v>
      </c>
      <c r="D16" s="2">
        <v>314590</v>
      </c>
      <c r="E16" s="2">
        <v>325736</v>
      </c>
      <c r="F16" s="2">
        <v>335731</v>
      </c>
      <c r="G16" s="2">
        <v>342456</v>
      </c>
      <c r="H16" s="2">
        <v>353365</v>
      </c>
      <c r="I16" s="3">
        <v>374332</v>
      </c>
    </row>
    <row r="17" ht="15.75" thickTop="1" x14ac:dyDescent="0.25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6DBDF0AA4F2148A11947B7B7D6D89C" ma:contentTypeVersion="9" ma:contentTypeDescription="Create a new document." ma:contentTypeScope="" ma:versionID="42b3603eb0f757438c82deeb288ef363">
  <xsd:schema xmlns:xsd="http://www.w3.org/2001/XMLSchema" xmlns:xs="http://www.w3.org/2001/XMLSchema" xmlns:p="http://schemas.microsoft.com/office/2006/metadata/properties" xmlns:ns3="59b3c9c2-af9f-40f4-94c7-416c9d28167d" targetNamespace="http://schemas.microsoft.com/office/2006/metadata/properties" ma:root="true" ma:fieldsID="efe95c564093e4b42ab14cfaed41ac3f" ns3:_="">
    <xsd:import namespace="59b3c9c2-af9f-40f4-94c7-416c9d28167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3c9c2-af9f-40f4-94c7-416c9d28167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5DF415-9F79-4FD9-905E-FC15D29CAD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24F519-C685-4607-8119-105F79292232}">
  <ds:schemaRefs>
    <ds:schemaRef ds:uri="http://purl.org/dc/dcmitype/"/>
    <ds:schemaRef ds:uri="59b3c9c2-af9f-40f4-94c7-416c9d28167d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4779371-2F4F-49CA-8ECF-64FF2F2F08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3c9c2-af9f-40f4-94c7-416c9d2816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 Shepherd</dc:creator>
  <cp:keywords/>
  <dc:description/>
  <cp:lastModifiedBy>Ben Shepherd</cp:lastModifiedBy>
  <cp:revision/>
  <dcterms:created xsi:type="dcterms:W3CDTF">2024-11-15T10:03:12Z</dcterms:created>
  <dcterms:modified xsi:type="dcterms:W3CDTF">2024-12-06T09:10:25Z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0x0101003F6DBDF0AA4F2148A11947B7B7D6D89C</vt:lpwstr>
  </property>
</Properties>
</file>