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pivotTables/pivotTable1.xml" ContentType="application/vnd.openxmlformats-officedocument.spreadsheetml.pivotTable+xml"/>
  <Override PartName="/xl/drawings/drawing2.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hidePivotFieldList="1"/>
  <mc:AlternateContent xmlns:mc="http://schemas.openxmlformats.org/markup-compatibility/2006">
    <mc:Choice Requires="x15">
      <x15ac:absPath xmlns:x15ac="http://schemas.microsoft.com/office/spreadsheetml/2010/11/ac" url="C:\Users\User\Downloads\"/>
    </mc:Choice>
  </mc:AlternateContent>
  <xr:revisionPtr revIDLastSave="0" documentId="13_ncr:1_{71229F0C-DCE5-458F-A9D7-60BB261DF732}" xr6:coauthVersionLast="47" xr6:coauthVersionMax="47" xr10:uidLastSave="{00000000-0000-0000-0000-000000000000}"/>
  <bookViews>
    <workbookView xWindow="-108" yWindow="-108" windowWidth="23256" windowHeight="12576" activeTab="4" xr2:uid="{00000000-000D-0000-FFFF-FFFF00000000}"/>
  </bookViews>
  <sheets>
    <sheet name="Introduction" sheetId="1" r:id="rId1"/>
    <sheet name="1 A" sheetId="2" r:id="rId2"/>
    <sheet name="1 B" sheetId="3" r:id="rId3"/>
    <sheet name="1 C" sheetId="4" r:id="rId4"/>
    <sheet name="2 A and Others" sheetId="5" r:id="rId5"/>
    <sheet name="Conclusion" sheetId="6" r:id="rId6"/>
    <sheet name="References" sheetId="7" r:id="rId7"/>
  </sheets>
  <calcPr calcId="191029"/>
  <pivotCaches>
    <pivotCache cacheId="2" r:id="rId8"/>
  </pivotCaches>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E27" i="5" l="1"/>
  <c r="D27" i="5"/>
  <c r="C27" i="5"/>
  <c r="B27" i="5"/>
  <c r="E25" i="5"/>
  <c r="D25" i="5"/>
  <c r="C25" i="5"/>
  <c r="B25" i="5"/>
  <c r="H23" i="5"/>
  <c r="F23" i="5"/>
  <c r="H22" i="5"/>
  <c r="G22" i="5"/>
  <c r="F22" i="5"/>
  <c r="H21" i="5"/>
  <c r="G21" i="5"/>
  <c r="F21" i="5"/>
  <c r="H20" i="5"/>
  <c r="G20" i="5"/>
  <c r="F20" i="5"/>
  <c r="H19" i="5"/>
  <c r="G19" i="5"/>
  <c r="F19" i="5"/>
  <c r="H18" i="5"/>
  <c r="G18" i="5"/>
  <c r="F18" i="5"/>
  <c r="H17" i="5"/>
  <c r="G17" i="5"/>
  <c r="F17" i="5"/>
  <c r="H16" i="5"/>
  <c r="G16" i="5"/>
  <c r="F16" i="5"/>
  <c r="H15" i="5"/>
  <c r="G15" i="5"/>
  <c r="F15" i="5"/>
  <c r="H14" i="5"/>
  <c r="G14" i="5"/>
  <c r="F14" i="5"/>
  <c r="H13" i="5"/>
  <c r="G13" i="5"/>
  <c r="F13" i="5"/>
  <c r="H12" i="5"/>
  <c r="G12" i="5"/>
  <c r="F12" i="5"/>
  <c r="H11" i="5"/>
  <c r="G11" i="5"/>
  <c r="F11" i="5"/>
  <c r="H10" i="5"/>
  <c r="G10" i="5"/>
  <c r="F10" i="5"/>
  <c r="H9" i="5"/>
  <c r="G9" i="5"/>
  <c r="F9" i="5"/>
  <c r="H8" i="5"/>
  <c r="G8" i="5"/>
  <c r="F8" i="5"/>
  <c r="H7" i="5"/>
  <c r="G7" i="5"/>
  <c r="F7" i="5"/>
  <c r="H6" i="5"/>
  <c r="G6" i="5"/>
  <c r="F6" i="5"/>
  <c r="H5" i="5"/>
  <c r="G5" i="5"/>
  <c r="F5" i="5"/>
  <c r="H4" i="5"/>
  <c r="G4" i="5"/>
  <c r="F4" i="5"/>
  <c r="D14" i="4"/>
  <c r="C14" i="4"/>
  <c r="B14" i="4"/>
  <c r="D13" i="4"/>
  <c r="C13" i="4"/>
  <c r="B13" i="4"/>
  <c r="D12" i="4"/>
  <c r="C12" i="4"/>
  <c r="B12" i="4"/>
  <c r="D11" i="4"/>
  <c r="C11" i="4"/>
  <c r="B11" i="4"/>
  <c r="D10" i="4"/>
  <c r="C10" i="4"/>
  <c r="B10" i="4"/>
  <c r="D9" i="4"/>
  <c r="C9" i="4"/>
  <c r="B9" i="4"/>
  <c r="D8" i="4"/>
  <c r="C8" i="4"/>
  <c r="B8" i="4"/>
  <c r="D7" i="4"/>
  <c r="C7" i="4"/>
  <c r="B7" i="4"/>
  <c r="D6" i="4"/>
  <c r="C6" i="4"/>
  <c r="B6" i="4"/>
  <c r="D5" i="4"/>
  <c r="C5" i="4"/>
  <c r="B5" i="4"/>
  <c r="D14" i="3"/>
  <c r="C14" i="3"/>
  <c r="B14" i="3"/>
  <c r="C13" i="3"/>
  <c r="D13" i="3" s="1"/>
  <c r="B13" i="3"/>
  <c r="C12" i="3"/>
  <c r="D12" i="3" s="1"/>
  <c r="B12" i="3"/>
  <c r="C11" i="3"/>
  <c r="D11" i="3" s="1"/>
  <c r="B11" i="3"/>
  <c r="D10" i="3"/>
  <c r="C10" i="3"/>
  <c r="B10" i="3"/>
  <c r="C9" i="3"/>
  <c r="D9" i="3" s="1"/>
  <c r="B9" i="3"/>
  <c r="C8" i="3"/>
  <c r="D8" i="3" s="1"/>
  <c r="B8" i="3"/>
  <c r="D7" i="3"/>
  <c r="C7" i="3"/>
  <c r="B7" i="3"/>
  <c r="C6" i="3"/>
  <c r="D6" i="3" s="1"/>
  <c r="B6" i="3"/>
  <c r="C5" i="3"/>
  <c r="D5" i="3" s="1"/>
  <c r="B5" i="3"/>
  <c r="D33" i="2"/>
  <c r="D18" i="2"/>
</calcChain>
</file>

<file path=xl/sharedStrings.xml><?xml version="1.0" encoding="utf-8"?>
<sst xmlns="http://schemas.openxmlformats.org/spreadsheetml/2006/main" count="161" uniqueCount="99">
  <si>
    <t xml:space="preserve">Introduction
</t>
  </si>
  <si>
    <t>Microsoft Excel software is essential for data analysis and inquiry when performing research and study. In this report, an Excel file was generated, and numerous calculations were performed in this Excel file to carry out various skill development exercises (Carlisle, 2021). These exercises examined how to answer various sorts of equations and all of the knowledge gathered from this schooling in terms of conditional formatting and the usage of various conditioning statements. Concurrently, different kimds of visuals are generated by using the microsoft excel software for understanding the topic in more easier manner. The information presented in this excel file allows to understand it more better manner and also provide assistance in future research on this topic.</t>
  </si>
  <si>
    <t>TASK 1 A</t>
  </si>
  <si>
    <t>Acceleration for the Racing Car</t>
  </si>
  <si>
    <t>Explanation</t>
  </si>
  <si>
    <t>Formula,</t>
  </si>
  <si>
    <t>In the first question, a race automobile that can reach a specific speed from a complete stop is described. The appropriate procedures are conducted from where the automobile is running on top of a lengthy race circuit to retrieve its acceleration data. This is done using Excel software, and we are aware that to calculate an object's acceleration, we must first multiply the final speed by the average speed, and then divide the result by twice the distance (Shopova, 2014). The racing track's length is 400 meters, which is divided into two. Here The automobile moves from rest with a starting speed of zero meters per second and achieves a maximum speed of 240 meters per second as a result. When conducting research, various formula types are employed, and Excel is a crucial piece of software for resolving all of these formulas. Excel software has been used to solve several sorts of equations in this situation (Zaragoza-Sáez, 2022). Each component of the formula has a value allocated to it by Excel's standards to get the desired outcome. Next, the program automatically accepts a range of input values and returns the outcomes. It is now feasible to grasp and comprehend thoroughly how Excel software functions by employing equations thanks to the adoption of all these procedures. The next equation is used similarly, and it specifies where the acceleration gain to move the automobile comes from (Akyazi, 2020). To calculate the time, one must first remove the exponent from the final speed and then divide the result by the acceleration. As a consequence, the numbers found here are included in the equation, supporting its ability to produce accurate answers. The outcomes of this study will help with future evaluations of how to solve increasingly difficult equations and will support the usage of equations in scientific research (Perifanou, 2021).</t>
  </si>
  <si>
    <t>a = (V^2 - U^2) / 2 . S</t>
  </si>
  <si>
    <t>Where,</t>
  </si>
  <si>
    <t>V</t>
  </si>
  <si>
    <t>End Velocity</t>
  </si>
  <si>
    <t>m/s</t>
  </si>
  <si>
    <t xml:space="preserve">U </t>
  </si>
  <si>
    <t>Start Velocity</t>
  </si>
  <si>
    <t>a</t>
  </si>
  <si>
    <t>Accleration</t>
  </si>
  <si>
    <t>?</t>
  </si>
  <si>
    <t>m/s^2</t>
  </si>
  <si>
    <t>S</t>
  </si>
  <si>
    <t>Distance</t>
  </si>
  <si>
    <t>By Insering Value in the Formula</t>
  </si>
  <si>
    <t xml:space="preserve">Accleration  Value </t>
  </si>
  <si>
    <t>a  =</t>
  </si>
  <si>
    <t>Required Time for Completing the Drag Race.</t>
  </si>
  <si>
    <t xml:space="preserve">Formula </t>
  </si>
  <si>
    <t>t = (V - U) / a</t>
  </si>
  <si>
    <t>t</t>
  </si>
  <si>
    <t>Time</t>
  </si>
  <si>
    <t>s</t>
  </si>
  <si>
    <t>Time Value</t>
  </si>
  <si>
    <t>t =</t>
  </si>
  <si>
    <t>Task 1 B</t>
  </si>
  <si>
    <t>Accleration (m/s^2)</t>
  </si>
  <si>
    <t>Distance Travel at Top Speed (66.66m/s)</t>
  </si>
  <si>
    <t>Time (sec)</t>
  </si>
  <si>
    <t xml:space="preserve"> Display Message</t>
  </si>
  <si>
    <t>The car will lose the race – Acceleration value too low!</t>
  </si>
  <si>
    <t>Impossible! – the race car cannot accelerate this quickly!</t>
  </si>
  <si>
    <t>The car will win the race</t>
  </si>
  <si>
    <t>Formula for Distance,</t>
  </si>
  <si>
    <t>S = (V^2 - U^2) / 2 . A</t>
  </si>
  <si>
    <t>Formula for time,</t>
  </si>
  <si>
    <t>Input</t>
  </si>
  <si>
    <t>Distance Travel</t>
  </si>
  <si>
    <t>The Microsoft Excel program can create files for systems where users may supply data and the Excel program can then execute all additional calculating tasks by evaluating this data. The computer program can use the data from this column to do calculations on the next columns and provide a result. The assignment has been broken down into four columns, and the user can enter information about the vehicle's accessories in the first of these four columns. The user can input a figure between one and ten in the first column that will be converted to meters per second squared.  To achieve this, divide the result by two times the acceleration after taking the vehicle's beginning speed into account (Formby, 2017). The user provides the acceleration value in this case, and by providing all the data in the form of a formula, Excel can simply enter the required data into the formula's different components and determine the distance value from there. From this point on, the program will carry out the computations required for each figure, starting with the distance travelled by an automobile while accelerating at 240 mph. As a result, it was feasible to determine the vehicle's top speed about the customer-provided acceleration value, which ranged from 1 to 10. The time it took the automobile to execute this acceleration is shown in the third column, along with the vehicle's final speed (Evangelinos, 2014).  To do this, a deduction from the value and division by the acceleration is needed. Similar to the previous way, the Excel program fully accepts the numbers supplied by the client and puts them into the equation to get the desired results. In this case, the values acquired are given as seconds. The time it took the automobile to travel this distance is then extracted and placed in the third column. The fourth step of this computation produces an automated message (Tschakert, 2017). If this is accomplished using the condition. Due to this, the first three columns are designed for data analysis. The client enters data in the first column, after which the second column is made to gather data on the number of miles the automobile will go on this platform. Using the if conditioner, three hints are given, and in this case, if the passing time of the car is greater than 17 seconds, it will indicate that the acceleration is too low. The automobile will convey a little message indicating it has a chance to win if its acceleration time is greater than 12 seconds and less than average seconds. On the other hand, if it takes 12 seconds to pass the automobile, it will send a signal that the car is too excessive. This automation subject is created using the if condition, and three conditions are given to encode this condition. Green highlights are used to indicate positive themes (Wu, 2022). Through this, tables are produced using the information provided by customers, and the procedures needed to use these tables for analytical purposes are well-known and understood. Following that, conditional formatting was used to change the cells that contained the specified text while maintaining the condition and the warning messages. The third column will then be filled with the amount of time it took the car to cover this distance (David, 2017). This calculation's fourth phase results in an automatic message. if the condition is used to achieve this. The first three columns were created with data analysis in mind as a result. The customer inputs information in the first column, and a second column is created to collect information on how many miles the car will go on this platform. Three suggestions are supplied using the if conditioner, and in this example, if the car's passing duration is longer than 17 seconds, it will signal that the acceleration is too low. Excel will automatically produce the data and conduct the appropriate actions to present a result by evaluating the information supplied by the customer.</t>
  </si>
  <si>
    <t>Task C</t>
  </si>
  <si>
    <t>Enter accleration Value (m/s^2)</t>
  </si>
  <si>
    <t>Distance at Speed 66.66m/s</t>
  </si>
  <si>
    <t>Velocity (m/s)</t>
  </si>
  <si>
    <t>Formula v=sqrt(2*a*s)</t>
  </si>
  <si>
    <t xml:space="preserve">Diatance Formula, </t>
  </si>
  <si>
    <t>Time Formula,</t>
  </si>
  <si>
    <t>Data will be used in this part to create a graph and carry out the required visual analysis. To achieve this, a graph of time vs velocity must be created, and to generate this graph, the value of velocity must be established. This portion copies the speed of the vehicle from the prior section, which was used to calculate the distance, as well as the amount of time needed for this quick crossing. An equation is created for this part (Chetty, 2018). To solve this equation, the acceleration and distance are multiplied by two before developing the square root of the total value. based on what is known about space and time. Once time and velocity have been added to the two columns, it will then be possible to take the necessary actions to start the chat. The customer's value is used to determine the value of acceleration, and from there, it will be able to compute the value of velocity by entering the distance and its value into the equation (Hamad, 2021). The scatter plot's dimensions and the number of points it yields are chosen by the four categories. Plotting these points results in a linear time vs. velocity graph, and it is clear from this graph that the speed of the automobile is dropping over time at an increasing rate. The insert chart option is picked to make this welfare two to four, and the first error column is selected. It is possible to observe how the car's speed lowers over time by evaluating this graph, and it is therefore quite simple to decide on different research-related actions.</t>
  </si>
  <si>
    <t>Task 2 A</t>
  </si>
  <si>
    <t>Sample</t>
  </si>
  <si>
    <t>Actual Size</t>
  </si>
  <si>
    <t>Technician A</t>
  </si>
  <si>
    <t>Technician B</t>
  </si>
  <si>
    <t>Technician C</t>
  </si>
  <si>
    <t>Error Tech A</t>
  </si>
  <si>
    <t>Error Tech B</t>
  </si>
  <si>
    <t>Error Tech C</t>
  </si>
  <si>
    <t>Mean</t>
  </si>
  <si>
    <t>Range</t>
  </si>
  <si>
    <t>B2 : B21</t>
  </si>
  <si>
    <t>c2 : c21</t>
  </si>
  <si>
    <t>d2 : d21</t>
  </si>
  <si>
    <t>d2 : B21</t>
  </si>
  <si>
    <t>Standard Deviation</t>
  </si>
  <si>
    <t>There are particular component samples in this area of the report, and the size of each rain sample is specified. Three technicians first remeasured this same size, and there was considerable fluctuation in their readings. This is accomplished by using the proper rows, columns, and data arrangement. The samples' real size and the mass value of the three technicians were then used to obtain the value for the heat extracted from the samples (Djumalieva, 2018). These data are displayed in Excel tabularly, and a visual charge is produced using them. For data analysis, this is a crucial aspect since improperly organized data makes it impossible to get accurate conclusions from it. It also specifies the range of these values, which is typically 19 cells. It was feasible to discover errors in the technicians' work and information indicating that each technician misrepresented the original intent of his job. To further this study, the standard deviation from measurements taken from the technicians' work was later discovered, and by doing (Hampton, 2021). Following the analysis of all these data, tables and graphs about sample size were created, and from this graph, it was possible to visually display the precise size of the samples. Additionally, from this point, graphs have been made and a comparative picture has been obtained by contrasting the actual size with that of other technicians. On the other hand, the technicians' data are numerically added and multiplied to obtain the average value, and from there, it is feasible to calculate the size. Following that, a pivot table is made from the data this graph contains, and this table is then turned into a graph from which it is simple to extract the accurate data for this chart. Column graphs, which are how these graphs were made, are important for providing correct information (Voronin, 2021). The technicians subtract the right value from the data supplied by humans to find the error and afterwards identify the correct number. However, the relevant Bill in the Excel formula program is used to calculate the standard division, and from there the value of the deviation is calculated.</t>
  </si>
  <si>
    <t>It is clear from the study that Technician A's performance is the greatest. This indicates that the technician's readings are generally accurate and that the numbers he recorded are near the real values. Technician A's mean value is 1.9, which is quite near to the real value, as opposed to the mean value of the actual size, which is assumed to be 1.78. Other technicians provided averages of 2.1 and 2.2. The technician's A number performance, which is just 1.56, is quite good when using a conventional division, as can be observed (Baranova, 2021). On the other hand, Technician B is the operator who performs the poorest and much below the initial level. The modification demonstrates how much off-base Technician B's average measurements are from the starting points. The weakest performance has been determined to be Technician B. There was no shared behaviour among the technicians, and they all embraced unique ideals. However, when the values are compared using the standard deviation, Technician B's value is very similar to the actual value's standard deviation, demonstrating their similarity. All of these details are shown as graphs, and it is possible to get a periodic comparison of various operators from these graphs. It is possible to calculate the size after arithmetically averaging the technicians' data to determine the average value. The data in this graph is then used to create a pivot table, which is then transformed into a graph from which it is easy to extract the precise data for this chart. These graphs were created using column graphs, which are crucial for presenting accurate data. The technicians locate the inaccuracy and then determine the appropriate number by deducting the proper value from the human-provided data (Kispeter, 2018). To compute the standard division and the value of the deviation, respectively, the appropriate Bill in the Excel formula software is used. As a result, Excel software has become a crucial tool for various evaluations and analyses and is a valuable resource for both students and academics. This will allow for the correct utilization of the operators in the study project by giving a clear understanding of the performance that they visibly exhibit.</t>
  </si>
  <si>
    <t>Conclusion</t>
  </si>
  <si>
    <t>The Excel file that was created and utilized for numerous skill-building activities has been used in this report to do multiple computations (Léger, 2016). All of the information learned during this schooling has also been assessed. Excel is a crucial piece of software for doing many kinds of research and study. This covers the many types of equations and their solutions. Also reviewing the information gathered from it. Future conversations on the use of Excel files will appreciate the knowledge you have received from this. The information utilized in this report will be valued for use in the next studies.</t>
  </si>
  <si>
    <t>References</t>
  </si>
  <si>
    <r>
      <rPr>
        <sz val="10"/>
        <color rgb="FF222222"/>
        <rFont val="Arial"/>
      </rPr>
      <t xml:space="preserve">Djumalieva, J. and Sleeman, C., 2018. Which digital skills do you really need. </t>
    </r>
    <r>
      <rPr>
        <i/>
        <sz val="10"/>
        <color rgb="FF222222"/>
        <rFont val="Arial"/>
      </rPr>
      <t>London. Recuperado de https://www. nesta. org. uk/report/which-digital-skills-do-you-really-need</t>
    </r>
    <r>
      <rPr>
        <sz val="10"/>
        <color rgb="FF222222"/>
        <rFont val="Arial"/>
      </rPr>
      <t>.</t>
    </r>
  </si>
  <si>
    <r>
      <rPr>
        <sz val="10"/>
        <color rgb="FF222222"/>
        <rFont val="Arial"/>
      </rPr>
      <t xml:space="preserve">Carlisle, S., Ivanov, S. and Dijkmans, C., 2021. The digital skills divide: evidence from the European tourism industry. </t>
    </r>
    <r>
      <rPr>
        <i/>
        <sz val="10"/>
        <color rgb="FF222222"/>
        <rFont val="Arial"/>
      </rPr>
      <t>Journal of Tourism Futures</t>
    </r>
    <r>
      <rPr>
        <sz val="10"/>
        <color rgb="FF222222"/>
        <rFont val="Arial"/>
      </rPr>
      <t>.</t>
    </r>
  </si>
  <si>
    <t>Beblavý, M., Fabo, B. and Lenaerts, K., 2016. Demand for digital skills in the US labour market: the IT skills pyramid.</t>
  </si>
  <si>
    <r>
      <rPr>
        <sz val="10"/>
        <color rgb="FF222222"/>
        <rFont val="Arial"/>
      </rPr>
      <t xml:space="preserve">Махачашвілі, Р., Семеніст, І. and Бахтіна, А., 2020. Digital skills development and ICT tools for final qualification assessment: survey study for students and staff of European and oriental philology programs. </t>
    </r>
    <r>
      <rPr>
        <i/>
        <sz val="10"/>
        <color rgb="FF222222"/>
        <rFont val="Arial"/>
      </rPr>
      <t>Електронне наукове фахове видання “ВІДКРИТЕ ОСВІТНЄ Е-СЕРЕДОВИЩЕ СУЧАСНОГО УНІВЕРСИТЕТУ”</t>
    </r>
    <r>
      <rPr>
        <sz val="10"/>
        <color rgb="FF222222"/>
        <rFont val="Arial"/>
      </rPr>
      <t>, (9), pp.54-68.</t>
    </r>
  </si>
  <si>
    <r>
      <rPr>
        <sz val="10"/>
        <color rgb="FF222222"/>
        <rFont val="Arial"/>
      </rPr>
      <t xml:space="preserve">Formby, S.K., Medlin, D. and Ellington, V.B., 2017. Microsoft Excel®: is it an important job skill for college graduates?. </t>
    </r>
    <r>
      <rPr>
        <i/>
        <sz val="10"/>
        <color rgb="FF222222"/>
        <rFont val="Arial"/>
      </rPr>
      <t>Information Systems Education Journal</t>
    </r>
    <r>
      <rPr>
        <sz val="10"/>
        <color rgb="FF222222"/>
        <rFont val="Arial"/>
      </rPr>
      <t xml:space="preserve">, </t>
    </r>
    <r>
      <rPr>
        <i/>
        <sz val="10"/>
        <color rgb="FF222222"/>
        <rFont val="Arial"/>
      </rPr>
      <t>15</t>
    </r>
    <r>
      <rPr>
        <sz val="10"/>
        <color rgb="FF222222"/>
        <rFont val="Arial"/>
      </rPr>
      <t>(3), p.55.</t>
    </r>
  </si>
  <si>
    <r>
      <rPr>
        <sz val="10"/>
        <color rgb="FF222222"/>
        <rFont val="Arial"/>
      </rPr>
      <t xml:space="preserve">Hamad, F., Al-Fadel, M. and Fakhouri, H., 2021. The effect of librarians’ digital skills on technology acceptance in academic libraries in Jordan. </t>
    </r>
    <r>
      <rPr>
        <i/>
        <sz val="10"/>
        <color rgb="FF222222"/>
        <rFont val="Arial"/>
      </rPr>
      <t>Journal of Librarianship and Information Science</t>
    </r>
    <r>
      <rPr>
        <sz val="10"/>
        <color rgb="FF222222"/>
        <rFont val="Arial"/>
      </rPr>
      <t xml:space="preserve">, </t>
    </r>
    <r>
      <rPr>
        <i/>
        <sz val="10"/>
        <color rgb="FF222222"/>
        <rFont val="Arial"/>
      </rPr>
      <t>53</t>
    </r>
    <r>
      <rPr>
        <sz val="10"/>
        <color rgb="FF222222"/>
        <rFont val="Arial"/>
      </rPr>
      <t>(4), pp.589-600.</t>
    </r>
  </si>
  <si>
    <r>
      <rPr>
        <sz val="10"/>
        <color rgb="FF222222"/>
        <rFont val="Arial"/>
      </rPr>
      <t xml:space="preserve">Zaragoza-Sáez, P., Marco-Lajara, B. and Ubeda-Garcia, M., 2022. Digital skills in tourism. A study from the Next Tourism Generation (NTG) Alliance. </t>
    </r>
    <r>
      <rPr>
        <i/>
        <sz val="10"/>
        <color rgb="FF222222"/>
        <rFont val="Arial"/>
      </rPr>
      <t>Measuring Business Excellence</t>
    </r>
    <r>
      <rPr>
        <sz val="10"/>
        <color rgb="FF222222"/>
        <rFont val="Arial"/>
      </rPr>
      <t xml:space="preserve">, </t>
    </r>
    <r>
      <rPr>
        <i/>
        <sz val="10"/>
        <color rgb="FF222222"/>
        <rFont val="Arial"/>
      </rPr>
      <t>26</t>
    </r>
    <r>
      <rPr>
        <sz val="10"/>
        <color rgb="FF222222"/>
        <rFont val="Arial"/>
      </rPr>
      <t>(1), pp.106-121.</t>
    </r>
  </si>
  <si>
    <r>
      <rPr>
        <sz val="10"/>
        <color rgb="FF222222"/>
        <rFont val="Arial"/>
      </rPr>
      <t xml:space="preserve">Léger, M.T. and Freiman, V., 2016. A narrative approach to understanding the development and retention of digital skills over time in former middle school students, a decade after having used one-to-one laptop computers. </t>
    </r>
    <r>
      <rPr>
        <i/>
        <sz val="10"/>
        <color rgb="FF222222"/>
        <rFont val="Arial"/>
      </rPr>
      <t>Journal of Research on Technology in Education</t>
    </r>
    <r>
      <rPr>
        <sz val="10"/>
        <color rgb="FF222222"/>
        <rFont val="Arial"/>
      </rPr>
      <t xml:space="preserve">, </t>
    </r>
    <r>
      <rPr>
        <i/>
        <sz val="10"/>
        <color rgb="FF222222"/>
        <rFont val="Arial"/>
      </rPr>
      <t>48</t>
    </r>
    <r>
      <rPr>
        <sz val="10"/>
        <color rgb="FF222222"/>
        <rFont val="Arial"/>
      </rPr>
      <t>(1), pp.57-66.</t>
    </r>
  </si>
  <si>
    <t>Kispeter, E., 2018. What digital skills do adults need to succeed in the workplace now and in the next 10 years?.</t>
  </si>
  <si>
    <r>
      <rPr>
        <sz val="10"/>
        <color rgb="FF222222"/>
        <rFont val="Arial"/>
      </rPr>
      <t xml:space="preserve">Chetty, K., Aneja, U., Mishra, V., Gcora, N. and Josie, J., 2018. Bridging the digital divide in the G20: Skills for the new age. </t>
    </r>
    <r>
      <rPr>
        <i/>
        <sz val="10"/>
        <color rgb="FF222222"/>
        <rFont val="Arial"/>
      </rPr>
      <t>Economics</t>
    </r>
    <r>
      <rPr>
        <sz val="10"/>
        <color rgb="FF222222"/>
        <rFont val="Arial"/>
      </rPr>
      <t xml:space="preserve">, </t>
    </r>
    <r>
      <rPr>
        <i/>
        <sz val="10"/>
        <color rgb="FF222222"/>
        <rFont val="Arial"/>
      </rPr>
      <t>12</t>
    </r>
    <r>
      <rPr>
        <sz val="10"/>
        <color rgb="FF222222"/>
        <rFont val="Arial"/>
      </rPr>
      <t>(1).</t>
    </r>
  </si>
  <si>
    <r>
      <rPr>
        <sz val="10"/>
        <color rgb="FF222222"/>
        <rFont val="Arial"/>
      </rPr>
      <t xml:space="preserve">Baranova, S., Nīmante, D., Kalniņa, D. and Oļesika, A., 2021. Students’ perspective on remote on-line teaching and learning at the University of Latvia in the first and second COVID-19 period. </t>
    </r>
    <r>
      <rPr>
        <i/>
        <sz val="10"/>
        <color rgb="FF222222"/>
        <rFont val="Arial"/>
      </rPr>
      <t>Sustainability</t>
    </r>
    <r>
      <rPr>
        <sz val="10"/>
        <color rgb="FF222222"/>
        <rFont val="Arial"/>
      </rPr>
      <t xml:space="preserve">, </t>
    </r>
    <r>
      <rPr>
        <i/>
        <sz val="10"/>
        <color rgb="FF222222"/>
        <rFont val="Arial"/>
      </rPr>
      <t>13</t>
    </r>
    <r>
      <rPr>
        <sz val="10"/>
        <color rgb="FF222222"/>
        <rFont val="Arial"/>
      </rPr>
      <t>(21), p.11890.</t>
    </r>
  </si>
  <si>
    <r>
      <rPr>
        <sz val="10"/>
        <color rgb="FF222222"/>
        <rFont val="Arial"/>
      </rPr>
      <t xml:space="preserve">Perifanou, M., Tzafilkou, K. and Economides, A.A., 2021. The role of instagram, facebook, and YouTube frequency of use in university students’ digital skills components. </t>
    </r>
    <r>
      <rPr>
        <i/>
        <sz val="10"/>
        <color rgb="FF222222"/>
        <rFont val="Arial"/>
      </rPr>
      <t>Education Sciences</t>
    </r>
    <r>
      <rPr>
        <sz val="10"/>
        <color rgb="FF222222"/>
        <rFont val="Arial"/>
      </rPr>
      <t xml:space="preserve">, </t>
    </r>
    <r>
      <rPr>
        <i/>
        <sz val="10"/>
        <color rgb="FF222222"/>
        <rFont val="Arial"/>
      </rPr>
      <t>11</t>
    </r>
    <r>
      <rPr>
        <sz val="10"/>
        <color rgb="FF222222"/>
        <rFont val="Arial"/>
      </rPr>
      <t>(12), p.766.</t>
    </r>
  </si>
  <si>
    <r>
      <rPr>
        <sz val="10"/>
        <color rgb="FF222222"/>
        <rFont val="Arial"/>
      </rPr>
      <t xml:space="preserve">Evangelinos, G. and Holley, D., 2014, June. Developing a digital competence self-assessment toolkit for nursing students. In </t>
    </r>
    <r>
      <rPr>
        <i/>
        <sz val="10"/>
        <color rgb="FF222222"/>
        <rFont val="Arial"/>
      </rPr>
      <t>EDEN Conference Proceedings</t>
    </r>
    <r>
      <rPr>
        <sz val="10"/>
        <color rgb="FF222222"/>
        <rFont val="Arial"/>
      </rPr>
      <t xml:space="preserve"> (No. 1, pp. 206-212).</t>
    </r>
  </si>
  <si>
    <r>
      <rPr>
        <sz val="10"/>
        <color rgb="FF222222"/>
        <rFont val="Arial"/>
      </rPr>
      <t xml:space="preserve">Voronin, D.М., Nechaev, A.V. and Voronina, E.G., 2021. Learning with the use of distance learning technologies or what digital tools should a teacher possess?. In </t>
    </r>
    <r>
      <rPr>
        <i/>
        <sz val="10"/>
        <color rgb="FF222222"/>
        <rFont val="Arial"/>
      </rPr>
      <t>SHS Web of Conferences</t>
    </r>
    <r>
      <rPr>
        <sz val="10"/>
        <color rgb="FF222222"/>
        <rFont val="Arial"/>
      </rPr>
      <t xml:space="preserve"> (Vol. 113, p. 00032). EDP Sciences.</t>
    </r>
  </si>
  <si>
    <r>
      <rPr>
        <sz val="10"/>
        <color rgb="FF222222"/>
        <rFont val="Arial"/>
      </rPr>
      <t xml:space="preserve">Wu, T., 2022. Digital project management: Rapid changes define new working environments. </t>
    </r>
    <r>
      <rPr>
        <i/>
        <sz val="10"/>
        <color rgb="FF222222"/>
        <rFont val="Arial"/>
      </rPr>
      <t>Journal of Business Strategy</t>
    </r>
    <r>
      <rPr>
        <sz val="10"/>
        <color rgb="FF222222"/>
        <rFont val="Arial"/>
      </rPr>
      <t xml:space="preserve">, </t>
    </r>
    <r>
      <rPr>
        <i/>
        <sz val="10"/>
        <color rgb="FF222222"/>
        <rFont val="Arial"/>
      </rPr>
      <t>43</t>
    </r>
    <r>
      <rPr>
        <sz val="10"/>
        <color rgb="FF222222"/>
        <rFont val="Arial"/>
      </rPr>
      <t>(5), pp.323-331.</t>
    </r>
  </si>
  <si>
    <r>
      <rPr>
        <sz val="10"/>
        <color rgb="FF222222"/>
        <rFont val="Arial"/>
      </rPr>
      <t xml:space="preserve">Hampton, K.N., Robertson, C.T., Fernandez, L., Shin, I. and Bauer, J.M., 2021. How variation in internet access, digital skills, and media use are related to rural student outcomes: GPA, SAT, and educational aspirations. </t>
    </r>
    <r>
      <rPr>
        <i/>
        <sz val="10"/>
        <color rgb="FF222222"/>
        <rFont val="Arial"/>
      </rPr>
      <t>Telematics and Informatics</t>
    </r>
    <r>
      <rPr>
        <sz val="10"/>
        <color rgb="FF222222"/>
        <rFont val="Arial"/>
      </rPr>
      <t xml:space="preserve">, </t>
    </r>
    <r>
      <rPr>
        <i/>
        <sz val="10"/>
        <color rgb="FF222222"/>
        <rFont val="Arial"/>
      </rPr>
      <t>63</t>
    </r>
    <r>
      <rPr>
        <sz val="10"/>
        <color rgb="FF222222"/>
        <rFont val="Arial"/>
      </rPr>
      <t>, p.101666.</t>
    </r>
  </si>
  <si>
    <r>
      <rPr>
        <sz val="10"/>
        <color rgb="FF222222"/>
        <rFont val="Arial"/>
      </rPr>
      <t xml:space="preserve">Tschakert, N., Kokina, J., Kozlowski, S. and Vasarhelyi, M., 2017. How business schools can integrate data analytics into the accounting curriculum. </t>
    </r>
    <r>
      <rPr>
        <i/>
        <sz val="10"/>
        <color rgb="FF222222"/>
        <rFont val="Arial"/>
      </rPr>
      <t>The CPA Journal</t>
    </r>
    <r>
      <rPr>
        <sz val="10"/>
        <color rgb="FF222222"/>
        <rFont val="Arial"/>
      </rPr>
      <t xml:space="preserve">, </t>
    </r>
    <r>
      <rPr>
        <i/>
        <sz val="10"/>
        <color rgb="FF222222"/>
        <rFont val="Arial"/>
      </rPr>
      <t>87</t>
    </r>
    <r>
      <rPr>
        <sz val="10"/>
        <color rgb="FF222222"/>
        <rFont val="Arial"/>
      </rPr>
      <t>(9), pp.10-12.</t>
    </r>
  </si>
  <si>
    <r>
      <rPr>
        <sz val="10"/>
        <color rgb="FF222222"/>
        <rFont val="Arial"/>
      </rPr>
      <t xml:space="preserve">David, M., 2017. </t>
    </r>
    <r>
      <rPr>
        <i/>
        <sz val="10"/>
        <color rgb="FF222222"/>
        <rFont val="Arial"/>
      </rPr>
      <t>Statistics for managers, using Microsoft excel</t>
    </r>
    <r>
      <rPr>
        <sz val="10"/>
        <color rgb="FF222222"/>
        <rFont val="Arial"/>
      </rPr>
      <t>. Pearson Education India.</t>
    </r>
  </si>
  <si>
    <r>
      <rPr>
        <sz val="10"/>
        <color rgb="FF222222"/>
        <rFont val="Arial"/>
      </rPr>
      <t xml:space="preserve">Shopova, T., 2014. Digital literacy of students and its improvement at the university. </t>
    </r>
    <r>
      <rPr>
        <i/>
        <sz val="10"/>
        <color rgb="FF222222"/>
        <rFont val="Arial"/>
      </rPr>
      <t>Journal on Efficiency and Responsibility in Education and Science</t>
    </r>
    <r>
      <rPr>
        <sz val="10"/>
        <color rgb="FF222222"/>
        <rFont val="Arial"/>
      </rPr>
      <t xml:space="preserve">, </t>
    </r>
    <r>
      <rPr>
        <i/>
        <sz val="10"/>
        <color rgb="FF222222"/>
        <rFont val="Arial"/>
      </rPr>
      <t>7</t>
    </r>
    <r>
      <rPr>
        <sz val="10"/>
        <color rgb="FF222222"/>
        <rFont val="Arial"/>
      </rPr>
      <t>(2), pp.26-32.</t>
    </r>
  </si>
  <si>
    <r>
      <rPr>
        <sz val="10"/>
        <color rgb="FF222222"/>
        <rFont val="Arial"/>
      </rPr>
      <t xml:space="preserve">Akyazi, T., Goti, A., Oyarbide, A., Alberdi, E. and Bayon, F., 2020. A guide for the food industry to meet the future skills requirements emerging with industry 4.0. </t>
    </r>
    <r>
      <rPr>
        <i/>
        <sz val="10"/>
        <color rgb="FF222222"/>
        <rFont val="Arial"/>
      </rPr>
      <t>Foods</t>
    </r>
    <r>
      <rPr>
        <sz val="10"/>
        <color rgb="FF222222"/>
        <rFont val="Arial"/>
      </rPr>
      <t xml:space="preserve">, </t>
    </r>
    <r>
      <rPr>
        <i/>
        <sz val="10"/>
        <color rgb="FF222222"/>
        <rFont val="Arial"/>
      </rPr>
      <t>9</t>
    </r>
    <r>
      <rPr>
        <sz val="10"/>
        <color rgb="FF222222"/>
        <rFont val="Arial"/>
      </rPr>
      <t>(4), p.492.</t>
    </r>
  </si>
  <si>
    <r>
      <rPr>
        <sz val="10"/>
        <color rgb="FF222222"/>
        <rFont val="Arial"/>
      </rPr>
      <t xml:space="preserve">Kontić, L. and Vidicki, Đ., 2018. Strategy for digital organization: Testing a measurement tool for digital transformation. </t>
    </r>
    <r>
      <rPr>
        <i/>
        <sz val="10"/>
        <color rgb="FF222222"/>
        <rFont val="Arial"/>
      </rPr>
      <t>Strategic Management</t>
    </r>
    <r>
      <rPr>
        <sz val="10"/>
        <color rgb="FF222222"/>
        <rFont val="Arial"/>
      </rPr>
      <t xml:space="preserve">, </t>
    </r>
    <r>
      <rPr>
        <i/>
        <sz val="10"/>
        <color rgb="FF222222"/>
        <rFont val="Arial"/>
      </rPr>
      <t>23</t>
    </r>
    <r>
      <rPr>
        <sz val="10"/>
        <color rgb="FF222222"/>
        <rFont val="Arial"/>
      </rPr>
      <t>(1), pp.29-35.</t>
    </r>
  </si>
  <si>
    <t>SUM of 0.7</t>
  </si>
  <si>
    <t>SUM of 1.5</t>
  </si>
  <si>
    <t>SUM of 1</t>
  </si>
  <si>
    <t>SUM of 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</si>
</sst>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name val="Calibri"/>
      <scheme val="minor"/>
    </font>
    <font>
      <b/>
      <sz val="14"/>
      <name val="Times New Roman"/>
    </font>
    <font>
      <sz val="11"/>
      <name val="Calibri"/>
    </font>
    <font>
      <sz val="11"/>
      <name val="Calibri"/>
    </font>
    <font>
      <sz val="12"/>
      <name val="Times New Roman"/>
    </font>
    <font>
      <b/>
      <sz val="20"/>
      <name val="Times New Roman"/>
    </font>
    <font>
      <b/>
      <sz val="12"/>
      <name val="Times New Roman"/>
    </font>
    <font>
      <b/>
      <sz val="16"/>
      <color rgb="FF92D050"/>
      <name val="Times New Roman"/>
    </font>
    <font>
      <b/>
      <sz val="12"/>
      <color rgb="FFFF0000"/>
      <name val="Times New Roman"/>
    </font>
    <font>
      <sz val="11"/>
      <name val="Times New Roman"/>
    </font>
    <font>
      <b/>
      <sz val="14"/>
      <color rgb="FF92D050"/>
      <name val="Times New Roman"/>
    </font>
    <font>
      <sz val="20"/>
      <name val="Times New Roman"/>
    </font>
    <font>
      <sz val="14"/>
      <color rgb="FF92D050"/>
      <name val="Times New Roman"/>
    </font>
    <font>
      <sz val="10"/>
      <color rgb="FF222222"/>
      <name val="Arial"/>
    </font>
    <font>
      <i/>
      <sz val="10"/>
      <color rgb="FF222222"/>
      <name val="Arial"/>
    </font>
    <font>
      <sz val="11"/>
      <name val="Times New Roman"/>
      <family val="1"/>
    </font>
  </fonts>
  <fills count="12">
    <fill>
      <patternFill patternType="none"/>
    </fill>
    <fill>
      <patternFill patternType="gray125"/>
    </fill>
    <fill>
      <patternFill patternType="solid">
        <fgColor rgb="FFFFFF00"/>
        <bgColor rgb="FFFFFF00"/>
      </patternFill>
    </fill>
    <fill>
      <patternFill patternType="solid">
        <fgColor rgb="FFDAEEF3"/>
        <bgColor rgb="FFDAEEF3"/>
      </patternFill>
    </fill>
    <fill>
      <patternFill patternType="solid">
        <fgColor rgb="FFFDE9D9"/>
        <bgColor rgb="FFFDE9D9"/>
      </patternFill>
    </fill>
    <fill>
      <patternFill patternType="solid">
        <fgColor rgb="FFEAF1DD"/>
        <bgColor rgb="FFEAF1DD"/>
      </patternFill>
    </fill>
    <fill>
      <patternFill patternType="solid">
        <fgColor rgb="FFFBD4B4"/>
        <bgColor rgb="FFFBD4B4"/>
      </patternFill>
    </fill>
    <fill>
      <patternFill patternType="solid">
        <fgColor rgb="FFD8D8D8"/>
        <bgColor rgb="FFD8D8D8"/>
      </patternFill>
    </fill>
    <fill>
      <patternFill patternType="solid">
        <fgColor rgb="FFF2DBDB"/>
        <bgColor rgb="FFF2DBDB"/>
      </patternFill>
    </fill>
    <fill>
      <patternFill patternType="solid">
        <fgColor rgb="FFD6E3BC"/>
        <bgColor rgb="FFD6E3BC"/>
      </patternFill>
    </fill>
    <fill>
      <patternFill patternType="solid">
        <fgColor rgb="FFCCC0D9"/>
        <bgColor rgb="FFCCC0D9"/>
      </patternFill>
    </fill>
    <fill>
      <patternFill patternType="solid">
        <fgColor rgb="FFE5DFEC"/>
        <bgColor rgb="FFE5DFEC"/>
      </patternFill>
    </fill>
  </fills>
  <borders count="49">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C2D69B"/>
      </bottom>
      <diagonal/>
    </border>
    <border>
      <left/>
      <right/>
      <top style="thin">
        <color rgb="FF000000"/>
      </top>
      <bottom style="thin">
        <color rgb="FFC2D69B"/>
      </bottom>
      <diagonal/>
    </border>
    <border>
      <left/>
      <right style="thin">
        <color rgb="FF000000"/>
      </right>
      <top style="thin">
        <color rgb="FF000000"/>
      </top>
      <bottom style="thin">
        <color rgb="FFC2D69B"/>
      </bottom>
      <diagonal/>
    </border>
    <border>
      <left style="thin">
        <color rgb="FFC2D69B"/>
      </left>
      <right/>
      <top style="thin">
        <color rgb="FFC2D69B"/>
      </top>
      <bottom/>
      <diagonal/>
    </border>
    <border>
      <left/>
      <right/>
      <top style="thin">
        <color rgb="FFC2D69B"/>
      </top>
      <bottom/>
      <diagonal/>
    </border>
    <border>
      <left/>
      <right style="thin">
        <color rgb="FFC2D69B"/>
      </right>
      <top style="thin">
        <color rgb="FFC2D69B"/>
      </top>
      <bottom/>
      <diagonal/>
    </border>
    <border>
      <left style="thin">
        <color rgb="FFC2D69B"/>
      </left>
      <right/>
      <top/>
      <bottom/>
      <diagonal/>
    </border>
    <border>
      <left/>
      <right style="thin">
        <color rgb="FFC2D69B"/>
      </right>
      <top/>
      <bottom/>
      <diagonal/>
    </border>
    <border>
      <left style="thin">
        <color rgb="FFC2D69B"/>
      </left>
      <right/>
      <top/>
      <bottom style="thin">
        <color rgb="FF000000"/>
      </bottom>
      <diagonal/>
    </border>
    <border>
      <left/>
      <right/>
      <top/>
      <bottom style="thin">
        <color rgb="FF000000"/>
      </bottom>
      <diagonal/>
    </border>
    <border>
      <left/>
      <right style="thin">
        <color rgb="FFC2D69B"/>
      </right>
      <top/>
      <bottom style="thin">
        <color rgb="FF000000"/>
      </bottom>
      <diagonal/>
    </border>
    <border>
      <left style="thin">
        <color rgb="FFC2D69B"/>
      </left>
      <right/>
      <top style="thin">
        <color rgb="FF000000"/>
      </top>
      <bottom/>
      <diagonal/>
    </border>
    <border>
      <left/>
      <right/>
      <top style="thin">
        <color rgb="FF000000"/>
      </top>
      <bottom/>
      <diagonal/>
    </border>
    <border>
      <left/>
      <right style="thin">
        <color rgb="FFC2D69B"/>
      </right>
      <top style="thin">
        <color rgb="FF000000"/>
      </top>
      <bottom/>
      <diagonal/>
    </border>
    <border>
      <left style="thin">
        <color rgb="FFC2D69B"/>
      </left>
      <right/>
      <top/>
      <bottom style="thin">
        <color rgb="FFC2D69B"/>
      </bottom>
      <diagonal/>
    </border>
    <border>
      <left/>
      <right/>
      <top/>
      <bottom style="thin">
        <color rgb="FFC2D69B"/>
      </bottom>
      <diagonal/>
    </border>
    <border>
      <left/>
      <right style="thin">
        <color rgb="FFC2D69B"/>
      </right>
      <top/>
      <bottom style="thin">
        <color rgb="FFC2D69B"/>
      </bottom>
      <diagonal/>
    </border>
    <border>
      <left style="thin">
        <color rgb="FFC2D69B"/>
      </left>
      <right/>
      <top/>
      <bottom/>
      <diagonal/>
    </border>
    <border>
      <left/>
      <right/>
      <top/>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right style="thin">
        <color rgb="FF000000"/>
      </right>
      <top/>
      <bottom/>
      <diagonal/>
    </border>
    <border>
      <left style="thin">
        <color rgb="FFC2D69B"/>
      </left>
      <right/>
      <top/>
      <bottom/>
      <diagonal/>
    </border>
    <border>
      <left/>
      <right/>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style="thin">
        <color rgb="FF000000"/>
      </left>
      <right style="thin">
        <color rgb="FF000000"/>
      </right>
      <top style="thin">
        <color rgb="FF000000"/>
      </top>
      <bottom/>
      <diagonal/>
    </border>
    <border>
      <left style="thin">
        <color rgb="FFC2D69B"/>
      </left>
      <right style="thin">
        <color rgb="FFC2D69B"/>
      </right>
      <top style="thin">
        <color rgb="FFC2D69B"/>
      </top>
      <bottom style="thin">
        <color rgb="FFC2D69B"/>
      </bottom>
      <diagonal/>
    </border>
    <border>
      <left style="thin">
        <color rgb="FF000000"/>
      </left>
      <right/>
      <top/>
      <bottom style="thin">
        <color rgb="FF000000"/>
      </bottom>
      <diagonal/>
    </border>
    <border>
      <left style="thin">
        <color rgb="FFC2D69B"/>
      </left>
      <right/>
      <top style="thin">
        <color rgb="FFC2D69B"/>
      </top>
      <bottom style="thin">
        <color rgb="FFC2D69B"/>
      </bottom>
      <diagonal/>
    </border>
    <border>
      <left/>
      <right/>
      <top style="thin">
        <color rgb="FFC2D69B"/>
      </top>
      <bottom style="thin">
        <color rgb="FFC2D69B"/>
      </bottom>
      <diagonal/>
    </border>
    <border>
      <left/>
      <right style="thin">
        <color rgb="FFC2D69B"/>
      </right>
      <top style="thin">
        <color rgb="FFC2D69B"/>
      </top>
      <bottom style="thin">
        <color rgb="FFC2D69B"/>
      </bottom>
      <diagonal/>
    </border>
    <border>
      <left/>
      <right/>
      <top/>
      <bottom/>
      <diagonal/>
    </border>
    <border>
      <left/>
      <right/>
      <top/>
      <bottom/>
      <diagonal/>
    </border>
    <border>
      <left/>
      <right/>
      <top/>
      <bottom/>
      <diagonal/>
    </border>
    <border>
      <left/>
      <right/>
      <top/>
      <bottom/>
      <diagonal/>
    </border>
    <border>
      <left style="thin">
        <color rgb="FF999999"/>
      </left>
      <right/>
      <top style="thin">
        <color rgb="FF999999"/>
      </top>
      <bottom/>
      <diagonal/>
    </border>
    <border>
      <left/>
      <right/>
      <top style="thin">
        <color rgb="FF999999"/>
      </top>
      <bottom/>
      <diagonal/>
    </border>
    <border>
      <left/>
      <right style="thin">
        <color rgb="FF999999"/>
      </right>
      <top style="thin">
        <color rgb="FF999999"/>
      </top>
      <bottom/>
      <diagonal/>
    </border>
    <border>
      <left style="thin">
        <color rgb="FF999999"/>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style="thin">
        <color rgb="FF999999"/>
      </bottom>
      <diagonal/>
    </border>
  </borders>
  <cellStyleXfs count="1">
    <xf numFmtId="0" fontId="0" fillId="0" borderId="0"/>
  </cellStyleXfs>
  <cellXfs count="125">
    <xf numFmtId="0" fontId="0" fillId="0" borderId="0" xfId="0" applyFont="1" applyAlignment="1"/>
    <xf numFmtId="0" fontId="4" fillId="0" borderId="24" xfId="0" applyFont="1" applyBorder="1"/>
    <xf numFmtId="0" fontId="4" fillId="0" borderId="0" xfId="0" applyFont="1"/>
    <xf numFmtId="0" fontId="4" fillId="0" borderId="29" xfId="0" applyFont="1" applyBorder="1"/>
    <xf numFmtId="0" fontId="4" fillId="0" borderId="33" xfId="0" applyFont="1" applyBorder="1"/>
    <xf numFmtId="0" fontId="4" fillId="3" borderId="24" xfId="0" applyFont="1" applyFill="1" applyBorder="1"/>
    <xf numFmtId="0" fontId="4" fillId="0" borderId="34" xfId="0" applyFont="1" applyBorder="1"/>
    <xf numFmtId="0" fontId="4" fillId="3" borderId="24" xfId="0" applyFont="1" applyFill="1" applyBorder="1" applyAlignment="1">
      <alignment horizontal="right"/>
    </xf>
    <xf numFmtId="0" fontId="8" fillId="2" borderId="24" xfId="0" applyFont="1" applyFill="1" applyBorder="1"/>
    <xf numFmtId="0" fontId="8" fillId="2" borderId="24" xfId="0" applyFont="1" applyFill="1" applyBorder="1" applyAlignment="1">
      <alignment horizontal="center"/>
    </xf>
    <xf numFmtId="2" fontId="8" fillId="2" borderId="24" xfId="0" applyNumberFormat="1" applyFont="1" applyFill="1" applyBorder="1"/>
    <xf numFmtId="0" fontId="8" fillId="2" borderId="24" xfId="0" applyFont="1" applyFill="1" applyBorder="1" applyAlignment="1">
      <alignment horizontal="right"/>
    </xf>
    <xf numFmtId="0" fontId="4" fillId="2" borderId="24" xfId="0" applyFont="1" applyFill="1" applyBorder="1"/>
    <xf numFmtId="0" fontId="4" fillId="4" borderId="24" xfId="0" applyFont="1" applyFill="1" applyBorder="1"/>
    <xf numFmtId="0" fontId="4" fillId="4" borderId="24" xfId="0" applyFont="1" applyFill="1" applyBorder="1" applyAlignment="1">
      <alignment horizontal="right"/>
    </xf>
    <xf numFmtId="0" fontId="4" fillId="0" borderId="32" xfId="0" applyFont="1" applyBorder="1" applyAlignment="1">
      <alignment wrapText="1"/>
    </xf>
    <xf numFmtId="0" fontId="4" fillId="0" borderId="0" xfId="0" applyFont="1" applyAlignment="1">
      <alignment wrapText="1"/>
    </xf>
    <xf numFmtId="0" fontId="4" fillId="0" borderId="35" xfId="0" applyFont="1" applyBorder="1" applyAlignment="1">
      <alignment wrapText="1"/>
    </xf>
    <xf numFmtId="0" fontId="4" fillId="0" borderId="13" xfId="0" applyFont="1" applyBorder="1" applyAlignment="1">
      <alignment wrapText="1"/>
    </xf>
    <xf numFmtId="0" fontId="9" fillId="3" borderId="34" xfId="0" applyFont="1" applyFill="1" applyBorder="1" applyAlignment="1">
      <alignment horizontal="center" wrapText="1"/>
    </xf>
    <xf numFmtId="0" fontId="9" fillId="0" borderId="34" xfId="0" applyFont="1" applyBorder="1"/>
    <xf numFmtId="0" fontId="9" fillId="5" borderId="34" xfId="0" applyFont="1" applyFill="1" applyBorder="1" applyAlignment="1">
      <alignment horizontal="center" wrapText="1"/>
    </xf>
    <xf numFmtId="0" fontId="9" fillId="6" borderId="34" xfId="0" applyFont="1" applyFill="1" applyBorder="1" applyAlignment="1">
      <alignment horizontal="center" wrapText="1"/>
    </xf>
    <xf numFmtId="2" fontId="9" fillId="5" borderId="34" xfId="0" applyNumberFormat="1" applyFont="1" applyFill="1" applyBorder="1" applyAlignment="1">
      <alignment horizontal="center" wrapText="1"/>
    </xf>
    <xf numFmtId="0" fontId="9" fillId="0" borderId="34" xfId="0" applyFont="1" applyBorder="1" applyAlignment="1">
      <alignment horizontal="center" wrapText="1"/>
    </xf>
    <xf numFmtId="0" fontId="3" fillId="0" borderId="34" xfId="0" applyFont="1" applyBorder="1"/>
    <xf numFmtId="0" fontId="3" fillId="0" borderId="34" xfId="0" applyFont="1" applyBorder="1" applyAlignment="1">
      <alignment horizontal="center"/>
    </xf>
    <xf numFmtId="0" fontId="3" fillId="0" borderId="34" xfId="0" applyFont="1" applyBorder="1" applyAlignment="1">
      <alignment horizontal="center"/>
    </xf>
    <xf numFmtId="0" fontId="3" fillId="0" borderId="34" xfId="0" applyFont="1" applyBorder="1"/>
    <xf numFmtId="0" fontId="4" fillId="4" borderId="34" xfId="0" applyFont="1" applyFill="1" applyBorder="1"/>
    <xf numFmtId="0" fontId="4" fillId="4" borderId="34" xfId="0" applyFont="1" applyFill="1" applyBorder="1" applyAlignment="1">
      <alignment wrapText="1"/>
    </xf>
    <xf numFmtId="0" fontId="4" fillId="4" borderId="34" xfId="0" applyFont="1" applyFill="1" applyBorder="1" applyAlignment="1">
      <alignment horizontal="center" wrapText="1"/>
    </xf>
    <xf numFmtId="0" fontId="4" fillId="0" borderId="34" xfId="0" applyFont="1" applyBorder="1" applyAlignment="1">
      <alignment wrapText="1"/>
    </xf>
    <xf numFmtId="0" fontId="4" fillId="0" borderId="34" xfId="0" applyFont="1" applyBorder="1" applyAlignment="1">
      <alignment horizontal="center" wrapText="1"/>
    </xf>
    <xf numFmtId="0" fontId="9" fillId="0" borderId="8" xfId="0" applyFont="1" applyBorder="1" applyAlignment="1">
      <alignment wrapText="1"/>
    </xf>
    <xf numFmtId="0" fontId="9" fillId="0" borderId="0" xfId="0" applyFont="1" applyAlignment="1">
      <alignment wrapText="1"/>
    </xf>
    <xf numFmtId="0" fontId="4" fillId="6" borderId="34" xfId="0" applyFont="1" applyFill="1" applyBorder="1" applyAlignment="1">
      <alignment horizontal="center" wrapText="1"/>
    </xf>
    <xf numFmtId="0" fontId="4" fillId="6" borderId="34" xfId="0" applyFont="1" applyFill="1" applyBorder="1" applyAlignment="1">
      <alignment horizontal="center"/>
    </xf>
    <xf numFmtId="0" fontId="4" fillId="5" borderId="34" xfId="0" applyFont="1" applyFill="1" applyBorder="1" applyAlignment="1">
      <alignment horizontal="center"/>
    </xf>
    <xf numFmtId="0" fontId="4" fillId="3" borderId="34" xfId="0" applyFont="1" applyFill="1" applyBorder="1" applyAlignment="1">
      <alignment horizontal="center"/>
    </xf>
    <xf numFmtId="2" fontId="4" fillId="3" borderId="34" xfId="0" applyNumberFormat="1" applyFont="1" applyFill="1" applyBorder="1" applyAlignment="1">
      <alignment horizontal="center"/>
    </xf>
    <xf numFmtId="2" fontId="4" fillId="3" borderId="34" xfId="0" applyNumberFormat="1" applyFont="1" applyFill="1" applyBorder="1" applyAlignment="1">
      <alignment horizontal="center" wrapText="1"/>
    </xf>
    <xf numFmtId="0" fontId="4" fillId="7" borderId="34" xfId="0" applyFont="1" applyFill="1" applyBorder="1" applyAlignment="1">
      <alignment horizontal="center"/>
    </xf>
    <xf numFmtId="0" fontId="4" fillId="8" borderId="34" xfId="0" applyFont="1" applyFill="1" applyBorder="1"/>
    <xf numFmtId="0" fontId="4" fillId="8" borderId="34" xfId="0" applyFont="1" applyFill="1" applyBorder="1" applyAlignment="1">
      <alignment horizontal="center"/>
    </xf>
    <xf numFmtId="0" fontId="4" fillId="0" borderId="10" xfId="0" applyFont="1" applyBorder="1" applyAlignment="1">
      <alignment wrapText="1"/>
    </xf>
    <xf numFmtId="0" fontId="4" fillId="0" borderId="11" xfId="0" applyFont="1" applyBorder="1" applyAlignment="1">
      <alignment wrapText="1"/>
    </xf>
    <xf numFmtId="0" fontId="4" fillId="0" borderId="18" xfId="0" applyFont="1" applyBorder="1" applyAlignment="1">
      <alignment wrapText="1"/>
    </xf>
    <xf numFmtId="0" fontId="4" fillId="0" borderId="19" xfId="0" applyFont="1" applyBorder="1" applyAlignment="1">
      <alignment wrapText="1"/>
    </xf>
    <xf numFmtId="0" fontId="4" fillId="0" borderId="20" xfId="0" applyFont="1" applyBorder="1" applyAlignment="1">
      <alignment wrapText="1"/>
    </xf>
    <xf numFmtId="0" fontId="4" fillId="6" borderId="24" xfId="0" applyFont="1" applyFill="1" applyBorder="1" applyAlignment="1">
      <alignment horizontal="center"/>
    </xf>
    <xf numFmtId="0" fontId="4" fillId="9" borderId="24" xfId="0" applyFont="1" applyFill="1" applyBorder="1" applyAlignment="1">
      <alignment horizontal="center"/>
    </xf>
    <xf numFmtId="0" fontId="4" fillId="10" borderId="34" xfId="0" applyFont="1" applyFill="1" applyBorder="1"/>
    <xf numFmtId="0" fontId="3" fillId="11" borderId="34" xfId="0" applyFont="1" applyFill="1" applyBorder="1"/>
    <xf numFmtId="0" fontId="3" fillId="11" borderId="34" xfId="0" applyFont="1" applyFill="1" applyBorder="1" applyAlignment="1">
      <alignment horizontal="center"/>
    </xf>
    <xf numFmtId="0" fontId="3" fillId="11" borderId="34" xfId="0" applyFont="1" applyFill="1" applyBorder="1" applyAlignment="1">
      <alignment wrapText="1"/>
    </xf>
    <xf numFmtId="2" fontId="3" fillId="11" borderId="34" xfId="0" applyNumberFormat="1" applyFont="1" applyFill="1" applyBorder="1" applyAlignment="1">
      <alignment horizontal="center"/>
    </xf>
    <xf numFmtId="0" fontId="4" fillId="0" borderId="0" xfId="0" applyFont="1" applyAlignment="1">
      <alignment vertical="top" wrapText="1"/>
    </xf>
    <xf numFmtId="0" fontId="3" fillId="0" borderId="0" xfId="0" applyFont="1"/>
    <xf numFmtId="0" fontId="13" fillId="0" borderId="0" xfId="0" applyFont="1"/>
    <xf numFmtId="0" fontId="15" fillId="0" borderId="43" xfId="0" applyFont="1" applyBorder="1" applyAlignment="1"/>
    <xf numFmtId="0" fontId="15" fillId="0" borderId="44" xfId="0" applyFont="1" applyBorder="1" applyAlignment="1"/>
    <xf numFmtId="0" fontId="15" fillId="0" borderId="45" xfId="0" applyFont="1" applyBorder="1" applyAlignment="1"/>
    <xf numFmtId="0" fontId="15" fillId="0" borderId="46" xfId="0" applyNumberFormat="1" applyFont="1" applyBorder="1" applyAlignment="1"/>
    <xf numFmtId="0" fontId="15" fillId="0" borderId="47" xfId="0" applyNumberFormat="1" applyFont="1" applyBorder="1" applyAlignment="1"/>
    <xf numFmtId="0" fontId="15" fillId="0" borderId="48" xfId="0" applyNumberFormat="1" applyFont="1" applyBorder="1" applyAlignment="1"/>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4" fillId="0" borderId="7" xfId="0" applyFont="1" applyBorder="1" applyAlignment="1">
      <alignment horizontal="left" wrapText="1"/>
    </xf>
    <xf numFmtId="0" fontId="2" fillId="0" borderId="8" xfId="0" applyFont="1" applyBorder="1"/>
    <xf numFmtId="0" fontId="2" fillId="0" borderId="9" xfId="0" applyFont="1" applyBorder="1"/>
    <xf numFmtId="0" fontId="2" fillId="0" borderId="10" xfId="0" applyFont="1" applyBorder="1"/>
    <xf numFmtId="0" fontId="0" fillId="0" borderId="0" xfId="0" applyFont="1" applyAlignment="1"/>
    <xf numFmtId="0" fontId="2" fillId="0" borderId="11" xfId="0" applyFont="1" applyBorder="1"/>
    <xf numFmtId="0" fontId="2" fillId="0" borderId="12" xfId="0" applyFont="1" applyBorder="1"/>
    <xf numFmtId="0" fontId="2" fillId="0" borderId="13" xfId="0" applyFont="1" applyBorder="1"/>
    <xf numFmtId="0" fontId="2" fillId="0" borderId="14" xfId="0" applyFont="1" applyBorder="1"/>
    <xf numFmtId="0" fontId="3" fillId="0" borderId="4" xfId="0" applyFont="1" applyBorder="1" applyAlignment="1">
      <alignment horizontal="center"/>
    </xf>
    <xf numFmtId="0" fontId="2" fillId="0" borderId="5" xfId="0" applyFont="1" applyBorder="1"/>
    <xf numFmtId="0" fontId="2" fillId="0" borderId="6" xfId="0" applyFont="1" applyBorder="1"/>
    <xf numFmtId="0" fontId="3" fillId="0" borderId="15" xfId="0" applyFont="1" applyBorder="1" applyAlignment="1">
      <alignment horizontal="center" wrapText="1"/>
    </xf>
    <xf numFmtId="0" fontId="2" fillId="0" borderId="16" xfId="0" applyFont="1" applyBorder="1"/>
    <xf numFmtId="0" fontId="2" fillId="0" borderId="17" xfId="0" applyFont="1" applyBorder="1"/>
    <xf numFmtId="0" fontId="2" fillId="0" borderId="18" xfId="0" applyFont="1" applyBorder="1"/>
    <xf numFmtId="0" fontId="2" fillId="0" borderId="19" xfId="0" applyFont="1" applyBorder="1"/>
    <xf numFmtId="0" fontId="2" fillId="0" borderId="20" xfId="0" applyFont="1" applyBorder="1"/>
    <xf numFmtId="0" fontId="5" fillId="2" borderId="21" xfId="0" applyFont="1" applyFill="1" applyBorder="1" applyAlignment="1">
      <alignment horizontal="center" vertical="center" wrapText="1"/>
    </xf>
    <xf numFmtId="0" fontId="2" fillId="0" borderId="22" xfId="0" applyFont="1" applyBorder="1"/>
    <xf numFmtId="0" fontId="2" fillId="0" borderId="23" xfId="0" applyFont="1" applyBorder="1"/>
    <xf numFmtId="0" fontId="2" fillId="0" borderId="25" xfId="0" applyFont="1" applyBorder="1"/>
    <xf numFmtId="0" fontId="2" fillId="0" borderId="26" xfId="0" applyFont="1" applyBorder="1"/>
    <xf numFmtId="0" fontId="2" fillId="0" borderId="27" xfId="0" applyFont="1" applyBorder="1"/>
    <xf numFmtId="0" fontId="2" fillId="0" borderId="28" xfId="0" applyFont="1" applyBorder="1"/>
    <xf numFmtId="0" fontId="6" fillId="3" borderId="1" xfId="0" applyFont="1" applyFill="1" applyBorder="1" applyAlignment="1">
      <alignment horizontal="center"/>
    </xf>
    <xf numFmtId="0" fontId="4" fillId="3" borderId="1" xfId="0" applyFont="1" applyFill="1" applyBorder="1" applyAlignment="1">
      <alignment horizontal="center"/>
    </xf>
    <xf numFmtId="0" fontId="4" fillId="4" borderId="1" xfId="0" applyFont="1" applyFill="1" applyBorder="1" applyAlignment="1">
      <alignment horizontal="center"/>
    </xf>
    <xf numFmtId="0" fontId="4" fillId="0" borderId="32" xfId="0" applyFont="1" applyBorder="1" applyAlignment="1">
      <alignment horizontal="left" vertical="center" wrapText="1"/>
    </xf>
    <xf numFmtId="0" fontId="2" fillId="0" borderId="32" xfId="0" applyFont="1" applyBorder="1"/>
    <xf numFmtId="0" fontId="7" fillId="0" borderId="30" xfId="0" applyFont="1" applyBorder="1" applyAlignment="1">
      <alignment horizontal="center" wrapText="1"/>
    </xf>
    <xf numFmtId="0" fontId="2" fillId="0" borderId="31" xfId="0" applyFont="1" applyBorder="1"/>
    <xf numFmtId="0" fontId="3" fillId="0" borderId="32" xfId="0" applyFont="1" applyBorder="1" applyAlignment="1">
      <alignment horizontal="center"/>
    </xf>
    <xf numFmtId="0" fontId="6" fillId="4" borderId="1" xfId="0" applyFont="1" applyFill="1" applyBorder="1" applyAlignment="1">
      <alignment horizontal="center"/>
    </xf>
    <xf numFmtId="0" fontId="5" fillId="2" borderId="7" xfId="0" applyFont="1" applyFill="1" applyBorder="1" applyAlignment="1">
      <alignment horizontal="center" vertical="center"/>
    </xf>
    <xf numFmtId="0" fontId="4" fillId="4" borderId="36" xfId="0" applyFont="1" applyFill="1" applyBorder="1" applyAlignment="1">
      <alignment horizontal="left"/>
    </xf>
    <xf numFmtId="0" fontId="2" fillId="0" borderId="37" xfId="0" applyFont="1" applyBorder="1"/>
    <xf numFmtId="0" fontId="2" fillId="0" borderId="38" xfId="0" applyFont="1" applyBorder="1"/>
    <xf numFmtId="0" fontId="10" fillId="0" borderId="36" xfId="0" applyFont="1" applyBorder="1" applyAlignment="1">
      <alignment horizontal="center" vertical="center" wrapText="1"/>
    </xf>
    <xf numFmtId="0" fontId="3" fillId="0" borderId="36" xfId="0" applyFont="1" applyBorder="1" applyAlignment="1">
      <alignment horizontal="center"/>
    </xf>
    <xf numFmtId="0" fontId="11" fillId="2" borderId="7" xfId="0" applyFont="1" applyFill="1" applyBorder="1" applyAlignment="1">
      <alignment horizontal="center"/>
    </xf>
    <xf numFmtId="0" fontId="12" fillId="0" borderId="36" xfId="0" applyFont="1" applyBorder="1" applyAlignment="1">
      <alignment horizontal="center"/>
    </xf>
    <xf numFmtId="0" fontId="4" fillId="0" borderId="36" xfId="0" applyFont="1" applyBorder="1" applyAlignment="1">
      <alignment horizontal="center"/>
    </xf>
    <xf numFmtId="0" fontId="4" fillId="0" borderId="7" xfId="0" applyFont="1" applyBorder="1" applyAlignment="1">
      <alignment horizontal="left" vertical="center" wrapText="1"/>
    </xf>
    <xf numFmtId="0" fontId="10" fillId="0" borderId="36" xfId="0" applyFont="1" applyBorder="1" applyAlignment="1">
      <alignment horizontal="center"/>
    </xf>
    <xf numFmtId="0" fontId="11" fillId="2" borderId="39" xfId="0" applyFont="1" applyFill="1" applyBorder="1" applyAlignment="1">
      <alignment horizontal="center" vertical="center"/>
    </xf>
    <xf numFmtId="0" fontId="2" fillId="0" borderId="40" xfId="0" applyFont="1" applyBorder="1"/>
    <xf numFmtId="0" fontId="2" fillId="0" borderId="41" xfId="0" applyFont="1" applyBorder="1"/>
    <xf numFmtId="0" fontId="2" fillId="0" borderId="42" xfId="0" applyFont="1" applyBorder="1"/>
    <xf numFmtId="0" fontId="3" fillId="0" borderId="16" xfId="0" applyFont="1" applyBorder="1" applyAlignment="1">
      <alignment horizontal="center"/>
    </xf>
    <xf numFmtId="0" fontId="3" fillId="0" borderId="10" xfId="0" applyFont="1" applyBorder="1" applyAlignment="1">
      <alignment horizontal="center"/>
    </xf>
    <xf numFmtId="0" fontId="10" fillId="0" borderId="0" xfId="0" applyFont="1" applyAlignment="1">
      <alignment horizontal="center"/>
    </xf>
    <xf numFmtId="0" fontId="3" fillId="0" borderId="0" xfId="0" applyFont="1" applyAlignment="1">
      <alignment horizontal="center"/>
    </xf>
    <xf numFmtId="0" fontId="4" fillId="0" borderId="0" xfId="0" applyFont="1" applyAlignment="1">
      <alignment horizontal="left" vertical="top" wrapText="1"/>
    </xf>
    <xf numFmtId="0" fontId="4" fillId="0" borderId="8" xfId="0" applyFont="1" applyBorder="1" applyAlignment="1">
      <alignment horizontal="left" vertical="top" wrapText="1"/>
    </xf>
    <xf numFmtId="0" fontId="1" fillId="2" borderId="7" xfId="0" applyFont="1" applyFill="1" applyBorder="1" applyAlignment="1">
      <alignment horizontal="left" vertical="center"/>
    </xf>
  </cellXfs>
  <cellStyles count="1">
    <cellStyle name="Normal" xfId="0" builtinId="0"/>
  </cellStyles>
  <dxfs count="10">
    <dxf>
      <font>
        <name val="Times New Roman"/>
        <family val="1"/>
        <scheme val="none"/>
      </font>
    </dxf>
    <dxf>
      <font>
        <name val="Times New Roman"/>
        <family val="1"/>
        <scheme val="none"/>
      </font>
    </dxf>
    <dxf>
      <font>
        <color rgb="FF9C6500"/>
      </font>
      <fill>
        <patternFill patternType="solid">
          <fgColor rgb="FFFFEB9C"/>
          <bgColor rgb="FFFFEB9C"/>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solid">
          <fgColor rgb="FFFF0000"/>
          <bgColor rgb="FFFF0000"/>
        </patternFill>
      </fill>
    </dxf>
    <dxf>
      <font>
        <color rgb="FF9C6500"/>
      </font>
      <fill>
        <patternFill patternType="solid">
          <fgColor rgb="FFFFEB9C"/>
          <bgColor rgb="FFFFEB9C"/>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a:lstStyle/>
          <a:p>
            <a:pPr>
              <a:defRPr/>
            </a:pPr>
            <a:r>
              <a:rPr lang="en-US"/>
              <a:t>Task</a:t>
            </a:r>
            <a:r>
              <a:rPr lang="en-US" baseline="0"/>
              <a:t> C</a:t>
            </a:r>
            <a:endParaRPr lang="en-US"/>
          </a:p>
        </c:rich>
      </c:tx>
      <c:overlay val="0"/>
    </c:title>
    <c:autoTitleDeleted val="0"/>
    <c:plotArea>
      <c:layout/>
      <c:scatterChart>
        <c:scatterStyle val="lineMarker"/>
        <c:varyColors val="0"/>
        <c:ser>
          <c:idx val="0"/>
          <c:order val="0"/>
          <c:spPr>
            <a:ln w="28575">
              <a:noFill/>
            </a:ln>
          </c:spPr>
          <c:trendline>
            <c:trendlineType val="linear"/>
            <c:dispRSqr val="1"/>
            <c:dispEq val="1"/>
            <c:trendlineLbl>
              <c:numFmt formatCode="General" sourceLinked="0"/>
            </c:trendlineLbl>
          </c:trendline>
          <c:xVal>
            <c:numRef>
              <c:f>'1 C'!$C$5:$C$14</c:f>
              <c:numCache>
                <c:formatCode>0.00</c:formatCode>
                <c:ptCount val="10"/>
                <c:pt idx="0">
                  <c:v>66.66</c:v>
                </c:pt>
                <c:pt idx="1">
                  <c:v>33.33</c:v>
                </c:pt>
                <c:pt idx="2">
                  <c:v>22.22</c:v>
                </c:pt>
                <c:pt idx="3">
                  <c:v>16.664999999999999</c:v>
                </c:pt>
                <c:pt idx="4">
                  <c:v>13.331999999999999</c:v>
                </c:pt>
                <c:pt idx="5">
                  <c:v>11.11</c:v>
                </c:pt>
                <c:pt idx="6">
                  <c:v>9.5228571428571431</c:v>
                </c:pt>
                <c:pt idx="7">
                  <c:v>8.3324999999999996</c:v>
                </c:pt>
                <c:pt idx="8">
                  <c:v>7.4066666666666663</c:v>
                </c:pt>
                <c:pt idx="9">
                  <c:v>6.6659999999999995</c:v>
                </c:pt>
              </c:numCache>
            </c:numRef>
          </c:xVal>
          <c:yVal>
            <c:numRef>
              <c:f>'1 C'!$D$5:$D$14</c:f>
              <c:numCache>
                <c:formatCode>0.00</c:formatCode>
                <c:ptCount val="10"/>
                <c:pt idx="0">
                  <c:v>28.284271247461902</c:v>
                </c:pt>
                <c:pt idx="1">
                  <c:v>40</c:v>
                </c:pt>
                <c:pt idx="2">
                  <c:v>48.989794855663561</c:v>
                </c:pt>
                <c:pt idx="3">
                  <c:v>56.568542494923804</c:v>
                </c:pt>
                <c:pt idx="4">
                  <c:v>63.245553203367585</c:v>
                </c:pt>
                <c:pt idx="5">
                  <c:v>69.282032302755098</c:v>
                </c:pt>
                <c:pt idx="6">
                  <c:v>74.833147735478832</c:v>
                </c:pt>
                <c:pt idx="7">
                  <c:v>80</c:v>
                </c:pt>
                <c:pt idx="8">
                  <c:v>84.852813742385706</c:v>
                </c:pt>
                <c:pt idx="9">
                  <c:v>89.442719099991592</c:v>
                </c:pt>
              </c:numCache>
            </c:numRef>
          </c:yVal>
          <c:smooth val="0"/>
          <c:extLst>
            <c:ext xmlns:c16="http://schemas.microsoft.com/office/drawing/2014/chart" uri="{C3380CC4-5D6E-409C-BE32-E72D297353CC}">
              <c16:uniqueId val="{00000001-22A6-4FEC-B4CC-B771D845688F}"/>
            </c:ext>
          </c:extLst>
        </c:ser>
        <c:dLbls>
          <c:showLegendKey val="0"/>
          <c:showVal val="0"/>
          <c:showCatName val="0"/>
          <c:showSerName val="0"/>
          <c:showPercent val="0"/>
          <c:showBubbleSize val="0"/>
        </c:dLbls>
        <c:axId val="126807040"/>
        <c:axId val="128210048"/>
      </c:scatterChart>
      <c:valAx>
        <c:axId val="126807040"/>
        <c:scaling>
          <c:orientation val="minMax"/>
        </c:scaling>
        <c:delete val="0"/>
        <c:axPos val="b"/>
        <c:title>
          <c:tx>
            <c:rich>
              <a:bodyPr/>
              <a:lstStyle/>
              <a:p>
                <a:pPr>
                  <a:defRPr/>
                </a:pPr>
                <a:r>
                  <a:rPr lang="en-US"/>
                  <a:t>Time (t)</a:t>
                </a:r>
              </a:p>
            </c:rich>
          </c:tx>
          <c:overlay val="0"/>
        </c:title>
        <c:numFmt formatCode="0.00" sourceLinked="1"/>
        <c:majorTickMark val="out"/>
        <c:minorTickMark val="none"/>
        <c:tickLblPos val="nextTo"/>
        <c:crossAx val="128210048"/>
        <c:crosses val="autoZero"/>
        <c:crossBetween val="midCat"/>
      </c:valAx>
      <c:valAx>
        <c:axId val="128210048"/>
        <c:scaling>
          <c:orientation val="minMax"/>
        </c:scaling>
        <c:delete val="0"/>
        <c:axPos val="l"/>
        <c:majorGridlines/>
        <c:minorGridlines/>
        <c:title>
          <c:tx>
            <c:rich>
              <a:bodyPr/>
              <a:lstStyle/>
              <a:p>
                <a:pPr>
                  <a:defRPr/>
                </a:pPr>
                <a:r>
                  <a:rPr lang="en-US"/>
                  <a:t>Velocity (m/s)</a:t>
                </a:r>
              </a:p>
            </c:rich>
          </c:tx>
          <c:overlay val="0"/>
        </c:title>
        <c:numFmt formatCode="0.00" sourceLinked="1"/>
        <c:majorTickMark val="out"/>
        <c:minorTickMark val="none"/>
        <c:tickLblPos val="nextTo"/>
        <c:crossAx val="126807040"/>
        <c:crosses val="autoZero"/>
        <c:crossBetween val="midCat"/>
      </c:valAx>
    </c:plotArea>
    <c:legend>
      <c:legendPos val="r"/>
      <c:overlay val="0"/>
    </c:legend>
    <c:plotVisOnly val="1"/>
    <c:dispBlanksAs val="gap"/>
    <c:showDLblsOverMax val="0"/>
  </c:chart>
  <c:printSettings>
    <c:headerFooter/>
    <c:pageMargins b="0.75000000000000022" l="0.70000000000000018" r="0.70000000000000018" t="0.75000000000000022" header="0.3000000000000001" footer="0.3000000000000001"/>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8"/>
    </mc:Choice>
    <mc:Fallback>
      <c:style val="8"/>
    </mc:Fallback>
  </mc:AlternateContent>
  <c:chart>
    <c:autoTitleDeleted val="0"/>
    <c:pivotFmts>
      <c:pivotFmt>
        <c:idx val="0"/>
        <c:marker>
          <c:symbol val="none"/>
        </c:marker>
        <c:dLbl>
          <c:idx val="0"/>
          <c:delete val="1"/>
          <c:extLst>
            <c:ext xmlns:c15="http://schemas.microsoft.com/office/drawing/2012/chart" uri="{CE6537A1-D6FC-4f65-9D91-7224C49458BB}"/>
          </c:extLst>
        </c:dLbl>
      </c:pivotFmt>
      <c:pivotFmt>
        <c:idx val="1"/>
        <c:marker>
          <c:symbol val="none"/>
        </c:marker>
        <c:dLbl>
          <c:idx val="0"/>
          <c:delete val="1"/>
          <c:extLst>
            <c:ext xmlns:c15="http://schemas.microsoft.com/office/drawing/2012/chart" uri="{CE6537A1-D6FC-4f65-9D91-7224C49458BB}"/>
          </c:extLst>
        </c:dLbl>
      </c:pivotFmt>
      <c:pivotFmt>
        <c:idx val="2"/>
        <c:marker>
          <c:symbol val="none"/>
        </c:marker>
        <c:dLbl>
          <c:idx val="0"/>
          <c:delete val="1"/>
          <c:extLst>
            <c:ext xmlns:c15="http://schemas.microsoft.com/office/drawing/2012/chart" uri="{CE6537A1-D6FC-4f65-9D91-7224C49458BB}"/>
          </c:extLst>
        </c:dLbl>
      </c:pivotFmt>
      <c:pivotFmt>
        <c:idx val="3"/>
        <c:marker>
          <c:symbol val="none"/>
        </c:marker>
        <c:dLbl>
          <c:idx val="0"/>
          <c:delete val="1"/>
          <c:extLst>
            <c:ext xmlns:c15="http://schemas.microsoft.com/office/drawing/2012/chart" uri="{CE6537A1-D6FC-4f65-9D91-7224C49458BB}"/>
          </c:extLst>
        </c:dLbl>
      </c:pivotFmt>
      <c:pivotFmt>
        <c:idx val="4"/>
        <c:marker>
          <c:symbol val="none"/>
        </c:marker>
        <c:dLbl>
          <c:idx val="0"/>
          <c:delete val="1"/>
          <c:extLst>
            <c:ext xmlns:c15="http://schemas.microsoft.com/office/drawing/2012/chart" uri="{CE6537A1-D6FC-4f65-9D91-7224C49458BB}"/>
          </c:extLst>
        </c:dLbl>
      </c:pivotFmt>
      <c:pivotFmt>
        <c:idx val="5"/>
        <c:marker>
          <c:symbol val="none"/>
        </c:marker>
        <c:dLbl>
          <c:idx val="0"/>
          <c:delete val="1"/>
          <c:extLst>
            <c:ext xmlns:c15="http://schemas.microsoft.com/office/drawing/2012/chart" uri="{CE6537A1-D6FC-4f65-9D91-7224C49458BB}"/>
          </c:extLst>
        </c:dLbl>
      </c:pivotFmt>
      <c:pivotFmt>
        <c:idx val="6"/>
        <c:marker>
          <c:symbol val="none"/>
        </c:marker>
        <c:dLbl>
          <c:idx val="0"/>
          <c:delete val="1"/>
          <c:extLst>
            <c:ext xmlns:c15="http://schemas.microsoft.com/office/drawing/2012/chart" uri="{CE6537A1-D6FC-4f65-9D91-7224C49458BB}"/>
          </c:extLst>
        </c:dLbl>
      </c:pivotFmt>
      <c:pivotFmt>
        <c:idx val="7"/>
        <c:marker>
          <c:symbol val="none"/>
        </c:marker>
        <c:dLbl>
          <c:idx val="0"/>
          <c:delete val="1"/>
          <c:extLst>
            <c:ext xmlns:c15="http://schemas.microsoft.com/office/drawing/2012/chart" uri="{CE6537A1-D6FC-4f65-9D91-7224C49458BB}"/>
          </c:extLst>
        </c:dLbl>
      </c:pivotFmt>
      <c:pivotFmt>
        <c:idx val="8"/>
        <c:marker>
          <c:symbol val="none"/>
        </c:marker>
        <c:dLbl>
          <c:idx val="0"/>
          <c:delete val="1"/>
          <c:extLst>
            <c:ext xmlns:c15="http://schemas.microsoft.com/office/drawing/2012/chart" uri="{CE6537A1-D6FC-4f65-9D91-7224C49458BB}"/>
          </c:extLst>
        </c:dLbl>
      </c:pivotFmt>
      <c:pivotFmt>
        <c:idx val="9"/>
        <c:marker>
          <c:symbol val="none"/>
        </c:marker>
        <c:dLbl>
          <c:idx val="0"/>
          <c:delete val="1"/>
          <c:extLst>
            <c:ext xmlns:c15="http://schemas.microsoft.com/office/drawing/2012/chart" uri="{CE6537A1-D6FC-4f65-9D91-7224C49458BB}"/>
          </c:extLst>
        </c:dLbl>
      </c:pivotFmt>
      <c:pivotFmt>
        <c:idx val="10"/>
        <c:marker>
          <c:symbol val="none"/>
        </c:marker>
        <c:dLbl>
          <c:idx val="0"/>
          <c:delete val="1"/>
          <c:extLst>
            <c:ext xmlns:c15="http://schemas.microsoft.com/office/drawing/2012/chart" uri="{CE6537A1-D6FC-4f65-9D91-7224C49458BB}"/>
          </c:extLst>
        </c:dLbl>
      </c:pivotFmt>
      <c:pivotFmt>
        <c:idx val="11"/>
        <c:marker>
          <c:symbol val="none"/>
        </c:marker>
        <c:dLbl>
          <c:idx val="0"/>
          <c:delete val="1"/>
          <c:extLst>
            <c:ext xmlns:c15="http://schemas.microsoft.com/office/drawing/2012/chart" uri="{CE6537A1-D6FC-4f65-9D91-7224C49458BB}"/>
          </c:extLst>
        </c:dLbl>
      </c:pivotFmt>
    </c:pivotFmts>
    <c:plotArea>
      <c:layout/>
      <c:barChart>
        <c:barDir val="col"/>
        <c:grouping val="clustered"/>
        <c:varyColors val="0"/>
        <c:ser>
          <c:idx val="0"/>
          <c:order val="0"/>
          <c:invertIfNegative val="0"/>
          <c:val>
            <c:numRef>
              <c:f>'2 A and Others'!$J$11</c:f>
              <c:numCache>
                <c:formatCode>General</c:formatCode>
                <c:ptCount val="1"/>
              </c:numCache>
            </c:numRef>
          </c:val>
          <c:extLst>
            <c:ext xmlns:c15="http://schemas.microsoft.com/office/drawing/2012/chart" uri="{02D57815-91ED-43cb-92C2-25804820EDAC}">
              <c15:filteredSeriesTitle>
                <c15:tx>
                  <c:strRef>
                    <c:extLst>
                      <c:ext uri="{02D57815-91ED-43cb-92C2-25804820EDAC}">
                        <c15:formulaRef>
                          <c15:sqref>'2 A and Others'!$J$9:$J$10</c15:sqref>
                        </c15:formulaRef>
                      </c:ext>
                    </c:extLst>
                    <c:strCache>
                      <c:ptCount val="2"/>
                    </c:strCache>
                  </c:strRef>
                </c15:tx>
              </c15:filteredSeriesTitle>
            </c:ext>
            <c:ext xmlns:c15="http://schemas.microsoft.com/office/drawing/2012/chart" uri="{02D57815-91ED-43cb-92C2-25804820EDAC}">
              <c15:filteredCategoryTitle>
                <c15:cat>
                  <c:numRef>
                    <c:extLst>
                      <c:ext uri="{02D57815-91ED-43cb-92C2-25804820EDAC}">
                        <c15:formulaRef>
                          <c15:sqref>'2 A and Others'!$J$11</c15:sqref>
                        </c15:formulaRef>
                      </c:ext>
                    </c:extLst>
                    <c:numCache>
                      <c:formatCode>General</c:formatCode>
                      <c:ptCount val="1"/>
                    </c:numCache>
                  </c:numRef>
                </c15:cat>
              </c15:filteredCategoryTitle>
            </c:ext>
            <c:ext xmlns:c16="http://schemas.microsoft.com/office/drawing/2014/chart" uri="{C3380CC4-5D6E-409C-BE32-E72D297353CC}">
              <c16:uniqueId val="{00000005-623D-4171-ABF4-DBE2785BE574}"/>
            </c:ext>
          </c:extLst>
        </c:ser>
        <c:ser>
          <c:idx val="1"/>
          <c:order val="1"/>
          <c:invertIfNegative val="0"/>
          <c:val>
            <c:numRef>
              <c:f>'2 A and Others'!$K$11</c:f>
              <c:numCache>
                <c:formatCode>General</c:formatCode>
                <c:ptCount val="1"/>
                <c:pt idx="0">
                  <c:v>35.020000000000003</c:v>
                </c:pt>
              </c:numCache>
            </c:numRef>
          </c:val>
          <c:extLst>
            <c:ext xmlns:c15="http://schemas.microsoft.com/office/drawing/2012/chart" uri="{02D57815-91ED-43cb-92C2-25804820EDAC}">
              <c15:filteredSeriesTitle>
                <c15:tx>
                  <c:strRef>
                    <c:extLst>
                      <c:ext uri="{02D57815-91ED-43cb-92C2-25804820EDAC}">
                        <c15:formulaRef>
                          <c15:sqref>'2 A and Others'!$K$9:$K$10</c15:sqref>
                        </c15:formulaRef>
                      </c:ext>
                    </c:extLst>
                    <c:strCache>
                      <c:ptCount val="2"/>
                      <c:pt idx="1">
                        <c:v>SUM of 0.7</c:v>
                      </c:pt>
                    </c:strCache>
                  </c:strRef>
                </c15:tx>
              </c15:filteredSeriesTitle>
            </c:ext>
            <c:ext xmlns:c15="http://schemas.microsoft.com/office/drawing/2012/chart" uri="{02D57815-91ED-43cb-92C2-25804820EDAC}">
              <c15:filteredCategoryTitle>
                <c15:cat>
                  <c:numRef>
                    <c:extLst>
                      <c:ext uri="{02D57815-91ED-43cb-92C2-25804820EDAC}">
                        <c15:formulaRef>
                          <c15:sqref>'2 A and Others'!$J$11</c15:sqref>
                        </c15:formulaRef>
                      </c:ext>
                    </c:extLst>
                    <c:numCache>
                      <c:formatCode>General</c:formatCode>
                      <c:ptCount val="1"/>
                    </c:numCache>
                  </c:numRef>
                </c15:cat>
              </c15:filteredCategoryTitle>
            </c:ext>
            <c:ext xmlns:c16="http://schemas.microsoft.com/office/drawing/2014/chart" uri="{C3380CC4-5D6E-409C-BE32-E72D297353CC}">
              <c16:uniqueId val="{00000007-623D-4171-ABF4-DBE2785BE574}"/>
            </c:ext>
          </c:extLst>
        </c:ser>
        <c:ser>
          <c:idx val="2"/>
          <c:order val="2"/>
          <c:invertIfNegative val="0"/>
          <c:val>
            <c:numRef>
              <c:f>'2 A and Others'!$L$11</c:f>
              <c:numCache>
                <c:formatCode>General</c:formatCode>
                <c:ptCount val="1"/>
                <c:pt idx="0">
                  <c:v>37.800000000000004</c:v>
                </c:pt>
              </c:numCache>
            </c:numRef>
          </c:val>
          <c:extLst>
            <c:ext xmlns:c15="http://schemas.microsoft.com/office/drawing/2012/chart" uri="{02D57815-91ED-43cb-92C2-25804820EDAC}">
              <c15:filteredSeriesTitle>
                <c15:tx>
                  <c:strRef>
                    <c:extLst>
                      <c:ext uri="{02D57815-91ED-43cb-92C2-25804820EDAC}">
                        <c15:formulaRef>
                          <c15:sqref>'2 A and Others'!$L$9:$L$10</c15:sqref>
                        </c15:formulaRef>
                      </c:ext>
                    </c:extLst>
                    <c:strCache>
                      <c:ptCount val="2"/>
                      <c:pt idx="1">
                        <c:v>SUM of 1.5</c:v>
                      </c:pt>
                    </c:strCache>
                  </c:strRef>
                </c15:tx>
              </c15:filteredSeriesTitle>
            </c:ext>
            <c:ext xmlns:c15="http://schemas.microsoft.com/office/drawing/2012/chart" uri="{02D57815-91ED-43cb-92C2-25804820EDAC}">
              <c15:filteredCategoryTitle>
                <c15:cat>
                  <c:numRef>
                    <c:extLst>
                      <c:ext uri="{02D57815-91ED-43cb-92C2-25804820EDAC}">
                        <c15:formulaRef>
                          <c15:sqref>'2 A and Others'!$J$11</c15:sqref>
                        </c15:formulaRef>
                      </c:ext>
                    </c:extLst>
                    <c:numCache>
                      <c:formatCode>General</c:formatCode>
                      <c:ptCount val="1"/>
                    </c:numCache>
                  </c:numRef>
                </c15:cat>
              </c15:filteredCategoryTitle>
            </c:ext>
            <c:ext xmlns:c16="http://schemas.microsoft.com/office/drawing/2014/chart" uri="{C3380CC4-5D6E-409C-BE32-E72D297353CC}">
              <c16:uniqueId val="{00000009-623D-4171-ABF4-DBE2785BE574}"/>
            </c:ext>
          </c:extLst>
        </c:ser>
        <c:ser>
          <c:idx val="3"/>
          <c:order val="3"/>
          <c:invertIfNegative val="0"/>
          <c:val>
            <c:numRef>
              <c:f>'2 A and Others'!$M$11</c:f>
              <c:numCache>
                <c:formatCode>General</c:formatCode>
                <c:ptCount val="1"/>
                <c:pt idx="0">
                  <c:v>44.7</c:v>
                </c:pt>
              </c:numCache>
            </c:numRef>
          </c:val>
          <c:extLst>
            <c:ext xmlns:c15="http://schemas.microsoft.com/office/drawing/2012/chart" uri="{02D57815-91ED-43cb-92C2-25804820EDAC}">
              <c15:filteredSeriesTitle>
                <c15:tx>
                  <c:strRef>
                    <c:extLst>
                      <c:ext uri="{02D57815-91ED-43cb-92C2-25804820EDAC}">
                        <c15:formulaRef>
                          <c15:sqref>'2 A and Others'!$M$9:$M$10</c15:sqref>
                        </c15:formulaRef>
                      </c:ext>
                    </c:extLst>
                    <c:strCache>
                      <c:ptCount val="2"/>
                      <c:pt idx="1">
                        <c:v>SUM of 1</c:v>
                      </c:pt>
                    </c:strCache>
                  </c:strRef>
                </c15:tx>
              </c15:filteredSeriesTitle>
            </c:ext>
            <c:ext xmlns:c15="http://schemas.microsoft.com/office/drawing/2012/chart" uri="{02D57815-91ED-43cb-92C2-25804820EDAC}">
              <c15:filteredCategoryTitle>
                <c15:cat>
                  <c:numRef>
                    <c:extLst>
                      <c:ext uri="{02D57815-91ED-43cb-92C2-25804820EDAC}">
                        <c15:formulaRef>
                          <c15:sqref>'2 A and Others'!$J$11</c15:sqref>
                        </c15:formulaRef>
                      </c:ext>
                    </c:extLst>
                    <c:numCache>
                      <c:formatCode>General</c:formatCode>
                      <c:ptCount val="1"/>
                    </c:numCache>
                  </c:numRef>
                </c15:cat>
              </c15:filteredCategoryTitle>
            </c:ext>
            <c:ext xmlns:c16="http://schemas.microsoft.com/office/drawing/2014/chart" uri="{C3380CC4-5D6E-409C-BE32-E72D297353CC}">
              <c16:uniqueId val="{0000000B-623D-4171-ABF4-DBE2785BE574}"/>
            </c:ext>
          </c:extLst>
        </c:ser>
        <c:dLbls>
          <c:showLegendKey val="0"/>
          <c:showVal val="0"/>
          <c:showCatName val="0"/>
          <c:showSerName val="0"/>
          <c:showPercent val="0"/>
          <c:showBubbleSize val="0"/>
        </c:dLbls>
        <c:gapWidth val="150"/>
        <c:axId val="126574976"/>
        <c:axId val="126576512"/>
      </c:barChart>
      <c:catAx>
        <c:axId val="126574976"/>
        <c:scaling>
          <c:orientation val="minMax"/>
        </c:scaling>
        <c:delete val="0"/>
        <c:axPos val="b"/>
        <c:numFmt formatCode="General" sourceLinked="0"/>
        <c:majorTickMark val="out"/>
        <c:minorTickMark val="none"/>
        <c:tickLblPos val="nextTo"/>
        <c:crossAx val="126576512"/>
        <c:crosses val="autoZero"/>
        <c:auto val="1"/>
        <c:lblAlgn val="ctr"/>
        <c:lblOffset val="100"/>
        <c:noMultiLvlLbl val="0"/>
      </c:catAx>
      <c:valAx>
        <c:axId val="126576512"/>
        <c:scaling>
          <c:orientation val="minMax"/>
        </c:scaling>
        <c:delete val="0"/>
        <c:axPos val="l"/>
        <c:majorGridlines/>
        <c:numFmt formatCode="General" sourceLinked="1"/>
        <c:majorTickMark val="out"/>
        <c:minorTickMark val="none"/>
        <c:tickLblPos val="nextTo"/>
        <c:crossAx val="126574976"/>
        <c:crosses val="autoZero"/>
        <c:crossBetween val="between"/>
      </c:valAx>
    </c:plotArea>
    <c:legend>
      <c:legendPos val="r"/>
      <c:overlay val="0"/>
    </c:legend>
    <c:plotVisOnly val="1"/>
    <c:dispBlanksAs val="gap"/>
    <c:showDLblsOverMax val="0"/>
  </c:chart>
  <c:printSettings>
    <c:headerFooter/>
    <c:pageMargins b="0.75000000000000022" l="0.70000000000000018" r="0.70000000000000018" t="0.75000000000000022" header="0.3000000000000001" footer="0.3000000000000001"/>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5"/>
    </mc:Choice>
    <mc:Fallback>
      <c:style val="5"/>
    </mc:Fallback>
  </mc:AlternateContent>
  <c:chart>
    <c:autoTitleDeleted val="0"/>
    <c:plotArea>
      <c:layout/>
      <c:barChart>
        <c:barDir val="col"/>
        <c:grouping val="stacked"/>
        <c:varyColors val="0"/>
        <c:ser>
          <c:idx val="0"/>
          <c:order val="0"/>
          <c:tx>
            <c:strRef>
              <c:f>'2 A and Others'!$A$3</c:f>
              <c:strCache>
                <c:ptCount val="1"/>
                <c:pt idx="0">
                  <c:v>Sample</c:v>
                </c:pt>
              </c:strCache>
            </c:strRef>
          </c:tx>
          <c:invertIfNegative val="0"/>
          <c:val>
            <c:numRef>
              <c:f>'2 A and Others'!$A$4:$A$23</c:f>
              <c:numCache>
                <c:formatCode>General</c:formatCode>
                <c:ptCount val="2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numCache>
            </c:numRef>
          </c:val>
          <c:extLst>
            <c:ext xmlns:c16="http://schemas.microsoft.com/office/drawing/2014/chart" uri="{C3380CC4-5D6E-409C-BE32-E72D297353CC}">
              <c16:uniqueId val="{00000000-E29D-4F63-A2E1-F2FEBDEE7B93}"/>
            </c:ext>
          </c:extLst>
        </c:ser>
        <c:ser>
          <c:idx val="1"/>
          <c:order val="1"/>
          <c:tx>
            <c:strRef>
              <c:f>'2 A and Others'!$B$3</c:f>
              <c:strCache>
                <c:ptCount val="1"/>
                <c:pt idx="0">
                  <c:v>Actual Size</c:v>
                </c:pt>
              </c:strCache>
            </c:strRef>
          </c:tx>
          <c:invertIfNegative val="0"/>
          <c:val>
            <c:numRef>
              <c:f>'2 A and Others'!$B$4:$B$23</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extLst>
            <c:ext xmlns:c16="http://schemas.microsoft.com/office/drawing/2014/chart" uri="{C3380CC4-5D6E-409C-BE32-E72D297353CC}">
              <c16:uniqueId val="{00000001-E29D-4F63-A2E1-F2FEBDEE7B93}"/>
            </c:ext>
          </c:extLst>
        </c:ser>
        <c:dLbls>
          <c:showLegendKey val="0"/>
          <c:showVal val="0"/>
          <c:showCatName val="0"/>
          <c:showSerName val="0"/>
          <c:showPercent val="0"/>
          <c:showBubbleSize val="0"/>
        </c:dLbls>
        <c:gapWidth val="150"/>
        <c:overlap val="100"/>
        <c:axId val="129505152"/>
        <c:axId val="129506688"/>
      </c:barChart>
      <c:catAx>
        <c:axId val="129505152"/>
        <c:scaling>
          <c:orientation val="minMax"/>
        </c:scaling>
        <c:delete val="0"/>
        <c:axPos val="b"/>
        <c:majorTickMark val="out"/>
        <c:minorTickMark val="none"/>
        <c:tickLblPos val="nextTo"/>
        <c:crossAx val="129506688"/>
        <c:crosses val="autoZero"/>
        <c:auto val="1"/>
        <c:lblAlgn val="ctr"/>
        <c:lblOffset val="100"/>
        <c:noMultiLvlLbl val="0"/>
      </c:catAx>
      <c:valAx>
        <c:axId val="129506688"/>
        <c:scaling>
          <c:orientation val="minMax"/>
        </c:scaling>
        <c:delete val="0"/>
        <c:axPos val="l"/>
        <c:majorGridlines/>
        <c:numFmt formatCode="General" sourceLinked="1"/>
        <c:majorTickMark val="out"/>
        <c:minorTickMark val="none"/>
        <c:tickLblPos val="nextTo"/>
        <c:crossAx val="129505152"/>
        <c:crosses val="autoZero"/>
        <c:crossBetween val="between"/>
      </c:valAx>
    </c:plotArea>
    <c:legend>
      <c:legendPos val="r"/>
      <c:overlay val="0"/>
    </c:legend>
    <c:plotVisOnly val="1"/>
    <c:dispBlanksAs val="gap"/>
    <c:showDLblsOverMax val="0"/>
  </c:chart>
  <c:printSettings>
    <c:headerFooter/>
    <c:pageMargins b="0.75000000000000022" l="0.70000000000000018" r="0.70000000000000018" t="0.75000000000000022" header="0.3000000000000001" footer="0.3000000000000001"/>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8"/>
    </mc:Choice>
    <mc:Fallback>
      <c:style val="8"/>
    </mc:Fallback>
  </mc:AlternateContent>
  <c:chart>
    <c:autoTitleDeleted val="0"/>
    <c:plotArea>
      <c:layout/>
      <c:barChart>
        <c:barDir val="col"/>
        <c:grouping val="clustered"/>
        <c:varyColors val="0"/>
        <c:ser>
          <c:idx val="0"/>
          <c:order val="0"/>
          <c:tx>
            <c:strRef>
              <c:f>'2 A and Others'!$B$3</c:f>
              <c:strCache>
                <c:ptCount val="1"/>
                <c:pt idx="0">
                  <c:v>Actual Size</c:v>
                </c:pt>
              </c:strCache>
            </c:strRef>
          </c:tx>
          <c:invertIfNegative val="0"/>
          <c:val>
            <c:numRef>
              <c:f>'2 A and Others'!$B$4:$B$23</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extLst>
            <c:ext xmlns:c16="http://schemas.microsoft.com/office/drawing/2014/chart" uri="{C3380CC4-5D6E-409C-BE32-E72D297353CC}">
              <c16:uniqueId val="{00000000-9CD9-4118-9B6A-204515EEB293}"/>
            </c:ext>
          </c:extLst>
        </c:ser>
        <c:ser>
          <c:idx val="1"/>
          <c:order val="1"/>
          <c:tx>
            <c:strRef>
              <c:f>'2 A and Others'!$C$3</c:f>
              <c:strCache>
                <c:ptCount val="1"/>
                <c:pt idx="0">
                  <c:v>Technician A</c:v>
                </c:pt>
              </c:strCache>
            </c:strRef>
          </c:tx>
          <c:invertIfNegative val="0"/>
          <c:val>
            <c:numRef>
              <c:f>'2 A and Others'!$C$4:$C$23</c:f>
              <c:numCache>
                <c:formatCode>General</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val>
          <c:extLst>
            <c:ext xmlns:c16="http://schemas.microsoft.com/office/drawing/2014/chart" uri="{C3380CC4-5D6E-409C-BE32-E72D297353CC}">
              <c16:uniqueId val="{00000001-9CD9-4118-9B6A-204515EEB293}"/>
            </c:ext>
          </c:extLst>
        </c:ser>
        <c:ser>
          <c:idx val="2"/>
          <c:order val="2"/>
          <c:tx>
            <c:strRef>
              <c:f>'2 A and Others'!$D$3</c:f>
              <c:strCache>
                <c:ptCount val="1"/>
                <c:pt idx="0">
                  <c:v>Technician B</c:v>
                </c:pt>
              </c:strCache>
            </c:strRef>
          </c:tx>
          <c:invertIfNegative val="0"/>
          <c:val>
            <c:numRef>
              <c:f>'2 A and Others'!$D$4:$D$23</c:f>
              <c:numCache>
                <c:formatCode>General</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val>
          <c:extLst>
            <c:ext xmlns:c16="http://schemas.microsoft.com/office/drawing/2014/chart" uri="{C3380CC4-5D6E-409C-BE32-E72D297353CC}">
              <c16:uniqueId val="{00000002-9CD9-4118-9B6A-204515EEB293}"/>
            </c:ext>
          </c:extLst>
        </c:ser>
        <c:ser>
          <c:idx val="3"/>
          <c:order val="3"/>
          <c:tx>
            <c:strRef>
              <c:f>'2 A and Others'!$E$3</c:f>
              <c:strCache>
                <c:ptCount val="1"/>
                <c:pt idx="0">
                  <c:v>Technician C</c:v>
                </c:pt>
              </c:strCache>
            </c:strRef>
          </c:tx>
          <c:invertIfNegative val="0"/>
          <c:val>
            <c:numRef>
              <c:f>'2 A and Others'!$E$4:$E$23</c:f>
              <c:numCache>
                <c:formatCode>General</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val>
          <c:extLst>
            <c:ext xmlns:c16="http://schemas.microsoft.com/office/drawing/2014/chart" uri="{C3380CC4-5D6E-409C-BE32-E72D297353CC}">
              <c16:uniqueId val="{00000003-9CD9-4118-9B6A-204515EEB293}"/>
            </c:ext>
          </c:extLst>
        </c:ser>
        <c:dLbls>
          <c:showLegendKey val="0"/>
          <c:showVal val="0"/>
          <c:showCatName val="0"/>
          <c:showSerName val="0"/>
          <c:showPercent val="0"/>
          <c:showBubbleSize val="0"/>
        </c:dLbls>
        <c:gapWidth val="150"/>
        <c:axId val="126551168"/>
        <c:axId val="126552704"/>
      </c:barChart>
      <c:catAx>
        <c:axId val="126551168"/>
        <c:scaling>
          <c:orientation val="minMax"/>
        </c:scaling>
        <c:delete val="0"/>
        <c:axPos val="b"/>
        <c:majorTickMark val="out"/>
        <c:minorTickMark val="none"/>
        <c:tickLblPos val="nextTo"/>
        <c:crossAx val="126552704"/>
        <c:crosses val="autoZero"/>
        <c:auto val="1"/>
        <c:lblAlgn val="ctr"/>
        <c:lblOffset val="100"/>
        <c:noMultiLvlLbl val="0"/>
      </c:catAx>
      <c:valAx>
        <c:axId val="126552704"/>
        <c:scaling>
          <c:orientation val="minMax"/>
        </c:scaling>
        <c:delete val="0"/>
        <c:axPos val="l"/>
        <c:majorGridlines/>
        <c:numFmt formatCode="General" sourceLinked="1"/>
        <c:majorTickMark val="out"/>
        <c:minorTickMark val="none"/>
        <c:tickLblPos val="nextTo"/>
        <c:crossAx val="126551168"/>
        <c:crosses val="autoZero"/>
        <c:crossBetween val="between"/>
      </c:valAx>
    </c:plotArea>
    <c:legend>
      <c:legendPos val="r"/>
      <c:overlay val="0"/>
    </c:legend>
    <c:plotVisOnly val="1"/>
    <c:dispBlanksAs val="gap"/>
    <c:showDLblsOverMax val="0"/>
  </c:chart>
  <c:printSettings>
    <c:headerFooter/>
    <c:pageMargins b="0.75000000000000022" l="0.70000000000000018" r="0.70000000000000018" t="0.75000000000000022" header="0.3000000000000001" footer="0.3000000000000001"/>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30480</xdr:colOff>
      <xdr:row>2</xdr:row>
      <xdr:rowOff>15239</xdr:rowOff>
    </xdr:from>
    <xdr:to>
      <xdr:col>12</xdr:col>
      <xdr:colOff>517525</xdr:colOff>
      <xdr:row>15</xdr:row>
      <xdr:rowOff>152400</xdr:rowOff>
    </xdr:to>
    <xdr:graphicFrame macro="">
      <xdr:nvGraphicFramePr>
        <xdr:cNvPr id="3" name="Chart 2">
          <a:extLst>
            <a:ext uri="{FF2B5EF4-FFF2-40B4-BE49-F238E27FC236}">
              <a16:creationId xmlns:a16="http://schemas.microsoft.com/office/drawing/2014/main" id="{261B4C90-9167-480B-BD64-B9A882CD6C0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oneCellAnchor>
    <xdr:from>
      <xdr:col>8</xdr:col>
      <xdr:colOff>95250</xdr:colOff>
      <xdr:row>12</xdr:row>
      <xdr:rowOff>47625</xdr:rowOff>
    </xdr:from>
    <xdr:ext cx="5448300" cy="3248025"/>
    <xdr:graphicFrame macro="">
      <xdr:nvGraphicFramePr>
        <xdr:cNvPr id="4" name="Chart 4">
          <a:extLst>
            <a:ext uri="{FF2B5EF4-FFF2-40B4-BE49-F238E27FC236}">
              <a16:creationId xmlns:a16="http://schemas.microsoft.com/office/drawing/2014/main" id="{00000000-0008-0000-04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twoCellAnchor>
    <xdr:from>
      <xdr:col>0</xdr:col>
      <xdr:colOff>0</xdr:colOff>
      <xdr:row>29</xdr:row>
      <xdr:rowOff>60960</xdr:rowOff>
    </xdr:from>
    <xdr:to>
      <xdr:col>8</xdr:col>
      <xdr:colOff>0</xdr:colOff>
      <xdr:row>47</xdr:row>
      <xdr:rowOff>116683</xdr:rowOff>
    </xdr:to>
    <xdr:graphicFrame macro="">
      <xdr:nvGraphicFramePr>
        <xdr:cNvPr id="5" name="Chart 4">
          <a:extLst>
            <a:ext uri="{FF2B5EF4-FFF2-40B4-BE49-F238E27FC236}">
              <a16:creationId xmlns:a16="http://schemas.microsoft.com/office/drawing/2014/main" id="{7E402AAE-61D9-47CF-8AC9-C97C4BB2E88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xdr:colOff>
      <xdr:row>48</xdr:row>
      <xdr:rowOff>167640</xdr:rowOff>
    </xdr:from>
    <xdr:to>
      <xdr:col>8</xdr:col>
      <xdr:colOff>30480</xdr:colOff>
      <xdr:row>66</xdr:row>
      <xdr:rowOff>48578</xdr:rowOff>
    </xdr:to>
    <xdr:graphicFrame macro="">
      <xdr:nvGraphicFramePr>
        <xdr:cNvPr id="6" name="Chart 5">
          <a:extLst>
            <a:ext uri="{FF2B5EF4-FFF2-40B4-BE49-F238E27FC236}">
              <a16:creationId xmlns:a16="http://schemas.microsoft.com/office/drawing/2014/main" id="{E8E7B1EE-75A7-4A3C-8887-6DA9FE1477F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User" refreshedDate="45046.97538275463" refreshedVersion="8" recordCount="19" xr:uid="{00000000-000A-0000-FFFF-FFFF00000000}">
  <cacheSource type="worksheet">
    <worksheetSource ref="B4:E23" sheet="2 A and Others"/>
  </cacheSource>
  <cacheFields count="4">
    <cacheField name="0.7" numFmtId="0">
      <sharedItems containsSemiMixedTypes="0" containsString="0" containsNumber="1" minValue="0.25" maxValue="7.5"/>
    </cacheField>
    <cacheField name="1.5" numFmtId="0">
      <sharedItems containsSemiMixedTypes="0" containsString="0" containsNumber="1" minValue="0.5" maxValue="6"/>
    </cacheField>
    <cacheField name="1" numFmtId="0">
      <sharedItems containsSemiMixedTypes="0" containsString="0" containsNumber="1" minValue="1" maxValue="8"/>
    </cacheField>
    <cacheField name="1.4" numFmtId="0">
      <sharedItems containsSemiMixedTypes="0" containsString="0" containsNumber="1" minValue="0.5" maxValue="7"/>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9">
  <r>
    <n v="2.1"/>
    <n v="1.8"/>
    <n v="2"/>
    <n v="2.5"/>
  </r>
  <r>
    <n v="1.1000000000000001"/>
    <n v="2"/>
    <n v="2"/>
    <n v="1.6"/>
  </r>
  <r>
    <n v="1.6"/>
    <n v="0.8"/>
    <n v="2"/>
    <n v="1.6"/>
  </r>
  <r>
    <n v="2.7"/>
    <n v="3"/>
    <n v="3.5"/>
    <n v="3"/>
  </r>
  <r>
    <n v="0.55000000000000004"/>
    <n v="1.2"/>
    <n v="1"/>
    <n v="1"/>
  </r>
  <r>
    <n v="0.27"/>
    <n v="1.2"/>
    <n v="1"/>
    <n v="0.7"/>
  </r>
  <r>
    <n v="0.4"/>
    <n v="0.5"/>
    <n v="1"/>
    <n v="0.9"/>
  </r>
  <r>
    <n v="6"/>
    <n v="5.5"/>
    <n v="6.5"/>
    <n v="6.2"/>
  </r>
  <r>
    <n v="1.1200000000000001"/>
    <n v="0.5"/>
    <n v="1.5"/>
    <n v="1.4"/>
  </r>
  <r>
    <n v="1.3"/>
    <n v="2.1"/>
    <n v="1.5"/>
    <n v="1.7"/>
  </r>
  <r>
    <n v="0.98"/>
    <n v="1"/>
    <n v="1"/>
    <n v="1.3"/>
  </r>
  <r>
    <n v="1.1499999999999999"/>
    <n v="1.8"/>
    <n v="1.5"/>
    <n v="1.6"/>
  </r>
  <r>
    <n v="0.52"/>
    <n v="1.5"/>
    <n v="1"/>
    <n v="1"/>
  </r>
  <r>
    <n v="1.8"/>
    <n v="2"/>
    <n v="2.5"/>
    <n v="2.1"/>
  </r>
  <r>
    <n v="7.5"/>
    <n v="6"/>
    <n v="8"/>
    <n v="7"/>
  </r>
  <r>
    <n v="0.28000000000000003"/>
    <n v="1"/>
    <n v="1"/>
    <n v="0.8"/>
  </r>
  <r>
    <n v="0.5"/>
    <n v="0.9"/>
    <n v="1.2"/>
    <n v="0.8"/>
  </r>
  <r>
    <n v="4.9000000000000004"/>
    <n v="4.5"/>
    <n v="5.5"/>
    <n v="4.9000000000000004"/>
  </r>
  <r>
    <n v="0.25"/>
    <n v="0.5"/>
    <n v="1"/>
    <n v="0.5"/>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400-000000000000}" name="2 A and Others" cacheId="2" applyNumberFormats="0" applyBorderFormats="0" applyFontFormats="0" applyPatternFormats="0" applyAlignmentFormats="0" applyWidthHeightFormats="0" dataCaption="" updatedVersion="8" showHeaders="0">
  <location ref="K10:N11" firstHeaderRow="0" firstDataRow="1" firstDataCol="0"/>
  <pivotFields count="4">
    <pivotField name="0.7" dataField="1" outline="0" multipleItemSelectionAllowed="1" showAll="0"/>
    <pivotField name="1.5" dataField="1" outline="0" multipleItemSelectionAllowed="1" showAll="0"/>
    <pivotField name="1" dataField="1" outline="0" multipleItemSelectionAllowed="1" showAll="0"/>
    <pivotField name="1.4" dataField="1" outline="0" multipleItemSelectionAllowed="1" showAll="0"/>
  </pivotFields>
  <rowItems count="1">
    <i/>
  </rowItems>
  <colFields count="1">
    <field x="-2"/>
  </colFields>
  <colItems count="4">
    <i>
      <x/>
    </i>
    <i i="1">
      <x v="1"/>
    </i>
    <i i="2">
      <x v="2"/>
    </i>
    <i i="3">
      <x v="3"/>
    </i>
  </colItems>
  <dataFields count="4">
    <dataField name="SUM of 0.7" fld="0" baseField="0"/>
    <dataField name="SUM of 1.5" fld="1" baseField="0"/>
    <dataField name="SUM of 1" fld="2" baseField="0"/>
    <dataField name="SUM of 1.4" fld="3" baseField="0"/>
  </dataFields>
  <formats count="1">
    <format dxfId="1">
      <pivotArea dataOnly="0" outline="0" fieldPosition="0">
        <references count="1">
          <reference field="4294967294" count="4">
            <x v="0"/>
            <x v="1"/>
            <x v="2"/>
            <x v="3"/>
          </reference>
        </references>
      </pivotArea>
    </format>
  </formats>
  <pivotTableStyleInfo showRowHeaders="1" showColHeaders="1" showRowStripes="0" showColStripes="0" showLastColumn="1"/>
  <extLs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00"/>
  <sheetViews>
    <sheetView workbookViewId="0">
      <selection sqref="A1:G1"/>
    </sheetView>
  </sheetViews>
  <sheetFormatPr defaultColWidth="12.6640625" defaultRowHeight="15" customHeight="1"/>
  <cols>
    <col min="1" max="1" width="75.77734375" customWidth="1"/>
    <col min="2" max="11" width="7.6640625" customWidth="1"/>
  </cols>
  <sheetData>
    <row r="1" spans="1:7" ht="30" customHeight="1">
      <c r="A1" s="66" t="s">
        <v>0</v>
      </c>
      <c r="B1" s="67"/>
      <c r="C1" s="67"/>
      <c r="D1" s="67"/>
      <c r="E1" s="67"/>
      <c r="F1" s="67"/>
      <c r="G1" s="68"/>
    </row>
    <row r="2" spans="1:7" ht="14.4">
      <c r="A2" s="78"/>
      <c r="B2" s="79"/>
      <c r="C2" s="79"/>
      <c r="D2" s="79"/>
      <c r="E2" s="79"/>
      <c r="F2" s="79"/>
      <c r="G2" s="80"/>
    </row>
    <row r="3" spans="1:7" ht="15" customHeight="1">
      <c r="A3" s="69" t="s">
        <v>1</v>
      </c>
      <c r="B3" s="70"/>
      <c r="C3" s="70"/>
      <c r="D3" s="70"/>
      <c r="E3" s="70"/>
      <c r="F3" s="70"/>
      <c r="G3" s="71"/>
    </row>
    <row r="4" spans="1:7" ht="14.4">
      <c r="A4" s="72"/>
      <c r="B4" s="73"/>
      <c r="C4" s="73"/>
      <c r="D4" s="73"/>
      <c r="E4" s="73"/>
      <c r="F4" s="73"/>
      <c r="G4" s="74"/>
    </row>
    <row r="5" spans="1:7" ht="14.4">
      <c r="A5" s="72"/>
      <c r="B5" s="73"/>
      <c r="C5" s="73"/>
      <c r="D5" s="73"/>
      <c r="E5" s="73"/>
      <c r="F5" s="73"/>
      <c r="G5" s="74"/>
    </row>
    <row r="6" spans="1:7" ht="14.4">
      <c r="A6" s="72"/>
      <c r="B6" s="73"/>
      <c r="C6" s="73"/>
      <c r="D6" s="73"/>
      <c r="E6" s="73"/>
      <c r="F6" s="73"/>
      <c r="G6" s="74"/>
    </row>
    <row r="7" spans="1:7" ht="14.4">
      <c r="A7" s="72"/>
      <c r="B7" s="73"/>
      <c r="C7" s="73"/>
      <c r="D7" s="73"/>
      <c r="E7" s="73"/>
      <c r="F7" s="73"/>
      <c r="G7" s="74"/>
    </row>
    <row r="8" spans="1:7" ht="14.4">
      <c r="A8" s="75"/>
      <c r="B8" s="76"/>
      <c r="C8" s="76"/>
      <c r="D8" s="76"/>
      <c r="E8" s="76"/>
      <c r="F8" s="76"/>
      <c r="G8" s="77"/>
    </row>
    <row r="9" spans="1:7" ht="14.4">
      <c r="A9" s="81"/>
      <c r="B9" s="82"/>
      <c r="C9" s="82"/>
      <c r="D9" s="82"/>
      <c r="E9" s="82"/>
      <c r="F9" s="82"/>
      <c r="G9" s="83"/>
    </row>
    <row r="10" spans="1:7" ht="14.4">
      <c r="A10" s="72"/>
      <c r="B10" s="73"/>
      <c r="C10" s="73"/>
      <c r="D10" s="73"/>
      <c r="E10" s="73"/>
      <c r="F10" s="73"/>
      <c r="G10" s="74"/>
    </row>
    <row r="11" spans="1:7" ht="14.4">
      <c r="A11" s="72"/>
      <c r="B11" s="73"/>
      <c r="C11" s="73"/>
      <c r="D11" s="73"/>
      <c r="E11" s="73"/>
      <c r="F11" s="73"/>
      <c r="G11" s="74"/>
    </row>
    <row r="12" spans="1:7" ht="14.4">
      <c r="A12" s="72"/>
      <c r="B12" s="73"/>
      <c r="C12" s="73"/>
      <c r="D12" s="73"/>
      <c r="E12" s="73"/>
      <c r="F12" s="73"/>
      <c r="G12" s="74"/>
    </row>
    <row r="13" spans="1:7" ht="14.4">
      <c r="A13" s="72"/>
      <c r="B13" s="73"/>
      <c r="C13" s="73"/>
      <c r="D13" s="73"/>
      <c r="E13" s="73"/>
      <c r="F13" s="73"/>
      <c r="G13" s="74"/>
    </row>
    <row r="14" spans="1:7" ht="14.4">
      <c r="A14" s="72"/>
      <c r="B14" s="73"/>
      <c r="C14" s="73"/>
      <c r="D14" s="73"/>
      <c r="E14" s="73"/>
      <c r="F14" s="73"/>
      <c r="G14" s="74"/>
    </row>
    <row r="15" spans="1:7" ht="14.4">
      <c r="A15" s="72"/>
      <c r="B15" s="73"/>
      <c r="C15" s="73"/>
      <c r="D15" s="73"/>
      <c r="E15" s="73"/>
      <c r="F15" s="73"/>
      <c r="G15" s="74"/>
    </row>
    <row r="16" spans="1:7" ht="14.4">
      <c r="A16" s="72"/>
      <c r="B16" s="73"/>
      <c r="C16" s="73"/>
      <c r="D16" s="73"/>
      <c r="E16" s="73"/>
      <c r="F16" s="73"/>
      <c r="G16" s="74"/>
    </row>
    <row r="17" spans="1:7" ht="14.4">
      <c r="A17" s="72"/>
      <c r="B17" s="73"/>
      <c r="C17" s="73"/>
      <c r="D17" s="73"/>
      <c r="E17" s="73"/>
      <c r="F17" s="73"/>
      <c r="G17" s="74"/>
    </row>
    <row r="18" spans="1:7" ht="14.4">
      <c r="A18" s="72"/>
      <c r="B18" s="73"/>
      <c r="C18" s="73"/>
      <c r="D18" s="73"/>
      <c r="E18" s="73"/>
      <c r="F18" s="73"/>
      <c r="G18" s="74"/>
    </row>
    <row r="19" spans="1:7" ht="14.4">
      <c r="A19" s="72"/>
      <c r="B19" s="73"/>
      <c r="C19" s="73"/>
      <c r="D19" s="73"/>
      <c r="E19" s="73"/>
      <c r="F19" s="73"/>
      <c r="G19" s="74"/>
    </row>
    <row r="20" spans="1:7" ht="14.4">
      <c r="A20" s="72"/>
      <c r="B20" s="73"/>
      <c r="C20" s="73"/>
      <c r="D20" s="73"/>
      <c r="E20" s="73"/>
      <c r="F20" s="73"/>
      <c r="G20" s="74"/>
    </row>
    <row r="21" spans="1:7" ht="15.75" customHeight="1">
      <c r="A21" s="72"/>
      <c r="B21" s="73"/>
      <c r="C21" s="73"/>
      <c r="D21" s="73"/>
      <c r="E21" s="73"/>
      <c r="F21" s="73"/>
      <c r="G21" s="74"/>
    </row>
    <row r="22" spans="1:7" ht="15.75" customHeight="1">
      <c r="A22" s="72"/>
      <c r="B22" s="73"/>
      <c r="C22" s="73"/>
      <c r="D22" s="73"/>
      <c r="E22" s="73"/>
      <c r="F22" s="73"/>
      <c r="G22" s="74"/>
    </row>
    <row r="23" spans="1:7" ht="15.75" customHeight="1">
      <c r="A23" s="72"/>
      <c r="B23" s="73"/>
      <c r="C23" s="73"/>
      <c r="D23" s="73"/>
      <c r="E23" s="73"/>
      <c r="F23" s="73"/>
      <c r="G23" s="74"/>
    </row>
    <row r="24" spans="1:7" ht="15.75" customHeight="1">
      <c r="A24" s="84"/>
      <c r="B24" s="85"/>
      <c r="C24" s="85"/>
      <c r="D24" s="85"/>
      <c r="E24" s="85"/>
      <c r="F24" s="85"/>
      <c r="G24" s="86"/>
    </row>
    <row r="25" spans="1:7" ht="15.75" customHeight="1"/>
    <row r="26" spans="1:7" ht="15.75" customHeight="1"/>
    <row r="27" spans="1:7" ht="15.75" customHeight="1"/>
    <row r="28" spans="1:7" ht="15.75" customHeight="1"/>
    <row r="29" spans="1:7" ht="15.75" customHeight="1"/>
    <row r="30" spans="1:7" ht="15.75" customHeight="1"/>
    <row r="31" spans="1:7" ht="15.75" customHeight="1"/>
    <row r="32" spans="1:7"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4">
    <mergeCell ref="A1:G1"/>
    <mergeCell ref="A3:G8"/>
    <mergeCell ref="A2:G2"/>
    <mergeCell ref="A9:G24"/>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100"/>
  <sheetViews>
    <sheetView workbookViewId="0">
      <selection activeCell="D29" sqref="D29"/>
    </sheetView>
  </sheetViews>
  <sheetFormatPr defaultColWidth="12.6640625" defaultRowHeight="15" customHeight="1"/>
  <cols>
    <col min="1" max="3" width="8" customWidth="1"/>
    <col min="4" max="4" width="9.88671875" customWidth="1"/>
    <col min="5" max="21" width="8" customWidth="1"/>
  </cols>
  <sheetData>
    <row r="1" spans="1:21" ht="15.75" customHeight="1">
      <c r="A1" s="87" t="s">
        <v>2</v>
      </c>
      <c r="B1" s="88"/>
      <c r="C1" s="88"/>
      <c r="D1" s="88"/>
      <c r="E1" s="88"/>
      <c r="F1" s="88"/>
      <c r="G1" s="88"/>
      <c r="H1" s="88"/>
      <c r="I1" s="88"/>
      <c r="J1" s="88"/>
      <c r="K1" s="88"/>
      <c r="L1" s="88"/>
      <c r="M1" s="88"/>
      <c r="N1" s="88"/>
      <c r="O1" s="88"/>
      <c r="P1" s="89"/>
      <c r="Q1" s="1"/>
      <c r="R1" s="1"/>
      <c r="S1" s="1"/>
      <c r="T1" s="2"/>
      <c r="U1" s="2"/>
    </row>
    <row r="2" spans="1:21" ht="15.75" customHeight="1">
      <c r="A2" s="72"/>
      <c r="B2" s="73"/>
      <c r="C2" s="73"/>
      <c r="D2" s="73"/>
      <c r="E2" s="73"/>
      <c r="F2" s="73"/>
      <c r="G2" s="73"/>
      <c r="H2" s="73"/>
      <c r="I2" s="73"/>
      <c r="J2" s="73"/>
      <c r="K2" s="73"/>
      <c r="L2" s="73"/>
      <c r="M2" s="73"/>
      <c r="N2" s="73"/>
      <c r="O2" s="73"/>
      <c r="P2" s="90"/>
      <c r="Q2" s="1"/>
      <c r="R2" s="1"/>
      <c r="S2" s="1"/>
      <c r="T2" s="2"/>
      <c r="U2" s="2"/>
    </row>
    <row r="3" spans="1:21" ht="15.75" customHeight="1">
      <c r="A3" s="91"/>
      <c r="B3" s="92"/>
      <c r="C3" s="92"/>
      <c r="D3" s="92"/>
      <c r="E3" s="92"/>
      <c r="F3" s="92"/>
      <c r="G3" s="92"/>
      <c r="H3" s="92"/>
      <c r="I3" s="92"/>
      <c r="J3" s="92"/>
      <c r="K3" s="92"/>
      <c r="L3" s="92"/>
      <c r="M3" s="92"/>
      <c r="N3" s="92"/>
      <c r="O3" s="92"/>
      <c r="P3" s="93"/>
      <c r="Q3" s="1"/>
      <c r="R3" s="1"/>
      <c r="S3" s="1"/>
      <c r="T3" s="2"/>
      <c r="U3" s="2"/>
    </row>
    <row r="4" spans="1:21" ht="15.75" customHeight="1">
      <c r="A4" s="3"/>
      <c r="B4" s="3"/>
      <c r="C4" s="3"/>
      <c r="D4" s="3"/>
      <c r="E4" s="3"/>
      <c r="F4" s="3"/>
      <c r="G4" s="3"/>
      <c r="H4" s="3"/>
      <c r="I4" s="3"/>
      <c r="J4" s="3"/>
      <c r="K4" s="3"/>
      <c r="L4" s="3"/>
      <c r="M4" s="3"/>
      <c r="N4" s="1"/>
      <c r="O4" s="1"/>
      <c r="P4" s="1"/>
      <c r="Q4" s="1"/>
      <c r="R4" s="1"/>
      <c r="S4" s="1"/>
      <c r="T4" s="2"/>
      <c r="U4" s="2"/>
    </row>
    <row r="5" spans="1:21" ht="15.75" customHeight="1">
      <c r="A5" s="94" t="s">
        <v>3</v>
      </c>
      <c r="B5" s="67"/>
      <c r="C5" s="67"/>
      <c r="D5" s="67"/>
      <c r="E5" s="67"/>
      <c r="F5" s="68"/>
      <c r="G5" s="99" t="s">
        <v>4</v>
      </c>
      <c r="H5" s="82"/>
      <c r="I5" s="82"/>
      <c r="J5" s="82"/>
      <c r="K5" s="82"/>
      <c r="L5" s="82"/>
      <c r="M5" s="82"/>
      <c r="N5" s="82"/>
      <c r="O5" s="82"/>
      <c r="P5" s="100"/>
      <c r="Q5" s="1"/>
      <c r="R5" s="1"/>
      <c r="S5" s="1"/>
      <c r="T5" s="2"/>
      <c r="U5" s="2"/>
    </row>
    <row r="6" spans="1:21" ht="15.75" customHeight="1">
      <c r="A6" s="95"/>
      <c r="B6" s="67"/>
      <c r="C6" s="67"/>
      <c r="D6" s="67"/>
      <c r="E6" s="67"/>
      <c r="F6" s="68"/>
      <c r="G6" s="101"/>
      <c r="H6" s="73"/>
      <c r="I6" s="73"/>
      <c r="J6" s="73"/>
      <c r="K6" s="73"/>
      <c r="L6" s="73"/>
      <c r="M6" s="73"/>
      <c r="N6" s="73"/>
      <c r="O6" s="73"/>
      <c r="P6" s="90"/>
      <c r="Q6" s="4"/>
      <c r="R6" s="4"/>
      <c r="S6" s="4"/>
      <c r="T6" s="2"/>
      <c r="U6" s="2"/>
    </row>
    <row r="7" spans="1:21" ht="15.75" customHeight="1">
      <c r="A7" s="95" t="s">
        <v>5</v>
      </c>
      <c r="B7" s="67"/>
      <c r="C7" s="67"/>
      <c r="D7" s="67"/>
      <c r="E7" s="68"/>
      <c r="F7" s="5"/>
      <c r="G7" s="97" t="s">
        <v>6</v>
      </c>
      <c r="H7" s="73"/>
      <c r="I7" s="73"/>
      <c r="J7" s="73"/>
      <c r="K7" s="73"/>
      <c r="L7" s="73"/>
      <c r="M7" s="73"/>
      <c r="N7" s="73"/>
      <c r="O7" s="73"/>
      <c r="P7" s="73"/>
      <c r="Q7" s="6"/>
      <c r="R7" s="6"/>
      <c r="S7" s="6"/>
      <c r="T7" s="6"/>
      <c r="U7" s="6"/>
    </row>
    <row r="8" spans="1:21" ht="15.75" customHeight="1">
      <c r="A8" s="95"/>
      <c r="B8" s="67"/>
      <c r="C8" s="67"/>
      <c r="D8" s="67"/>
      <c r="E8" s="67"/>
      <c r="F8" s="68"/>
      <c r="G8" s="98"/>
      <c r="H8" s="73"/>
      <c r="I8" s="73"/>
      <c r="J8" s="73"/>
      <c r="K8" s="73"/>
      <c r="L8" s="73"/>
      <c r="M8" s="73"/>
      <c r="N8" s="73"/>
      <c r="O8" s="73"/>
      <c r="P8" s="73"/>
      <c r="Q8" s="6"/>
      <c r="R8" s="6"/>
      <c r="S8" s="6"/>
      <c r="T8" s="6"/>
      <c r="U8" s="6"/>
    </row>
    <row r="9" spans="1:21" ht="15.75" customHeight="1">
      <c r="A9" s="95" t="s">
        <v>7</v>
      </c>
      <c r="B9" s="67"/>
      <c r="C9" s="67"/>
      <c r="D9" s="67"/>
      <c r="E9" s="68"/>
      <c r="F9" s="5"/>
      <c r="G9" s="98"/>
      <c r="H9" s="73"/>
      <c r="I9" s="73"/>
      <c r="J9" s="73"/>
      <c r="K9" s="73"/>
      <c r="L9" s="73"/>
      <c r="M9" s="73"/>
      <c r="N9" s="73"/>
      <c r="O9" s="73"/>
      <c r="P9" s="73"/>
      <c r="Q9" s="6"/>
      <c r="R9" s="6"/>
      <c r="S9" s="6"/>
      <c r="T9" s="6"/>
      <c r="U9" s="6"/>
    </row>
    <row r="10" spans="1:21" ht="15.75" customHeight="1">
      <c r="A10" s="5"/>
      <c r="B10" s="5"/>
      <c r="C10" s="5"/>
      <c r="D10" s="5"/>
      <c r="E10" s="5"/>
      <c r="F10" s="5"/>
      <c r="G10" s="98"/>
      <c r="H10" s="73"/>
      <c r="I10" s="73"/>
      <c r="J10" s="73"/>
      <c r="K10" s="73"/>
      <c r="L10" s="73"/>
      <c r="M10" s="73"/>
      <c r="N10" s="73"/>
      <c r="O10" s="73"/>
      <c r="P10" s="73"/>
      <c r="Q10" s="6"/>
      <c r="R10" s="6"/>
      <c r="S10" s="6"/>
      <c r="T10" s="6"/>
      <c r="U10" s="6"/>
    </row>
    <row r="11" spans="1:21" ht="15.75" customHeight="1">
      <c r="A11" s="5" t="s">
        <v>8</v>
      </c>
      <c r="B11" s="5"/>
      <c r="C11" s="5"/>
      <c r="D11" s="5"/>
      <c r="E11" s="5"/>
      <c r="F11" s="5"/>
      <c r="G11" s="98"/>
      <c r="H11" s="73"/>
      <c r="I11" s="73"/>
      <c r="J11" s="73"/>
      <c r="K11" s="73"/>
      <c r="L11" s="73"/>
      <c r="M11" s="73"/>
      <c r="N11" s="73"/>
      <c r="O11" s="73"/>
      <c r="P11" s="73"/>
      <c r="Q11" s="6"/>
      <c r="R11" s="6"/>
      <c r="S11" s="6"/>
      <c r="T11" s="6"/>
      <c r="U11" s="6"/>
    </row>
    <row r="12" spans="1:21" ht="15.75" customHeight="1">
      <c r="A12" s="5" t="s">
        <v>9</v>
      </c>
      <c r="B12" s="5" t="s">
        <v>10</v>
      </c>
      <c r="C12" s="5"/>
      <c r="D12" s="5">
        <v>66.66</v>
      </c>
      <c r="E12" s="7" t="s">
        <v>11</v>
      </c>
      <c r="F12" s="5"/>
      <c r="G12" s="98"/>
      <c r="H12" s="73"/>
      <c r="I12" s="73"/>
      <c r="J12" s="73"/>
      <c r="K12" s="73"/>
      <c r="L12" s="73"/>
      <c r="M12" s="73"/>
      <c r="N12" s="73"/>
      <c r="O12" s="73"/>
      <c r="P12" s="73"/>
      <c r="Q12" s="6"/>
      <c r="R12" s="6"/>
      <c r="S12" s="6"/>
      <c r="T12" s="6"/>
      <c r="U12" s="6"/>
    </row>
    <row r="13" spans="1:21" ht="15.75" customHeight="1">
      <c r="A13" s="5" t="s">
        <v>12</v>
      </c>
      <c r="B13" s="5" t="s">
        <v>13</v>
      </c>
      <c r="C13" s="5"/>
      <c r="D13" s="5">
        <v>0</v>
      </c>
      <c r="E13" s="7" t="s">
        <v>11</v>
      </c>
      <c r="F13" s="5"/>
      <c r="G13" s="98"/>
      <c r="H13" s="73"/>
      <c r="I13" s="73"/>
      <c r="J13" s="73"/>
      <c r="K13" s="73"/>
      <c r="L13" s="73"/>
      <c r="M13" s="73"/>
      <c r="N13" s="73"/>
      <c r="O13" s="73"/>
      <c r="P13" s="73"/>
      <c r="Q13" s="6"/>
      <c r="R13" s="6"/>
      <c r="S13" s="6"/>
      <c r="T13" s="6"/>
      <c r="U13" s="6"/>
    </row>
    <row r="14" spans="1:21" ht="15.75" customHeight="1">
      <c r="A14" s="5" t="s">
        <v>14</v>
      </c>
      <c r="B14" s="5" t="s">
        <v>15</v>
      </c>
      <c r="C14" s="5"/>
      <c r="D14" s="7" t="s">
        <v>16</v>
      </c>
      <c r="E14" s="7" t="s">
        <v>17</v>
      </c>
      <c r="F14" s="5"/>
      <c r="G14" s="98"/>
      <c r="H14" s="73"/>
      <c r="I14" s="73"/>
      <c r="J14" s="73"/>
      <c r="K14" s="73"/>
      <c r="L14" s="73"/>
      <c r="M14" s="73"/>
      <c r="N14" s="73"/>
      <c r="O14" s="73"/>
      <c r="P14" s="73"/>
      <c r="Q14" s="6"/>
      <c r="R14" s="6"/>
      <c r="S14" s="6"/>
      <c r="T14" s="6"/>
      <c r="U14" s="6"/>
    </row>
    <row r="15" spans="1:21" ht="15.75" customHeight="1">
      <c r="A15" s="5" t="s">
        <v>18</v>
      </c>
      <c r="B15" s="5" t="s">
        <v>19</v>
      </c>
      <c r="C15" s="5"/>
      <c r="D15" s="5">
        <v>400</v>
      </c>
      <c r="E15" s="7" t="s">
        <v>11</v>
      </c>
      <c r="F15" s="5"/>
      <c r="G15" s="98"/>
      <c r="H15" s="73"/>
      <c r="I15" s="73"/>
      <c r="J15" s="73"/>
      <c r="K15" s="73"/>
      <c r="L15" s="73"/>
      <c r="M15" s="73"/>
      <c r="N15" s="73"/>
      <c r="O15" s="73"/>
      <c r="P15" s="73"/>
      <c r="Q15" s="6"/>
      <c r="R15" s="6"/>
      <c r="S15" s="6"/>
      <c r="T15" s="6"/>
      <c r="U15" s="6"/>
    </row>
    <row r="16" spans="1:21" ht="15.75" customHeight="1">
      <c r="A16" s="5"/>
      <c r="B16" s="5"/>
      <c r="C16" s="5"/>
      <c r="D16" s="5"/>
      <c r="E16" s="5"/>
      <c r="F16" s="5"/>
      <c r="G16" s="98"/>
      <c r="H16" s="73"/>
      <c r="I16" s="73"/>
      <c r="J16" s="73"/>
      <c r="K16" s="73"/>
      <c r="L16" s="73"/>
      <c r="M16" s="73"/>
      <c r="N16" s="73"/>
      <c r="O16" s="73"/>
      <c r="P16" s="73"/>
      <c r="Q16" s="6"/>
      <c r="R16" s="6"/>
      <c r="S16" s="6"/>
      <c r="T16" s="6"/>
      <c r="U16" s="6"/>
    </row>
    <row r="17" spans="1:21" ht="15.75" customHeight="1">
      <c r="A17" s="5" t="s">
        <v>20</v>
      </c>
      <c r="B17" s="5"/>
      <c r="C17" s="5"/>
      <c r="D17" s="5"/>
      <c r="E17" s="5"/>
      <c r="F17" s="5"/>
      <c r="G17" s="98"/>
      <c r="H17" s="73"/>
      <c r="I17" s="73"/>
      <c r="J17" s="73"/>
      <c r="K17" s="73"/>
      <c r="L17" s="73"/>
      <c r="M17" s="73"/>
      <c r="N17" s="73"/>
      <c r="O17" s="73"/>
      <c r="P17" s="73"/>
      <c r="Q17" s="6"/>
      <c r="R17" s="6"/>
      <c r="S17" s="6"/>
      <c r="T17" s="6"/>
      <c r="U17" s="6"/>
    </row>
    <row r="18" spans="1:21" ht="15.75" customHeight="1">
      <c r="A18" s="8" t="s">
        <v>21</v>
      </c>
      <c r="B18" s="8"/>
      <c r="C18" s="9" t="s">
        <v>22</v>
      </c>
      <c r="D18" s="10">
        <f>((D12*D12)-D13)/( 2 * D15)</f>
        <v>5.5544444999999998</v>
      </c>
      <c r="E18" s="11" t="s">
        <v>17</v>
      </c>
      <c r="F18" s="12"/>
      <c r="G18" s="98"/>
      <c r="H18" s="73"/>
      <c r="I18" s="73"/>
      <c r="J18" s="73"/>
      <c r="K18" s="73"/>
      <c r="L18" s="73"/>
      <c r="M18" s="73"/>
      <c r="N18" s="73"/>
      <c r="O18" s="73"/>
      <c r="P18" s="73"/>
      <c r="Q18" s="6"/>
      <c r="R18" s="6"/>
      <c r="S18" s="6"/>
      <c r="T18" s="6"/>
      <c r="U18" s="6"/>
    </row>
    <row r="19" spans="1:21" ht="15.75" customHeight="1">
      <c r="A19" s="1"/>
      <c r="B19" s="1"/>
      <c r="C19" s="1"/>
      <c r="D19" s="1"/>
      <c r="E19" s="1"/>
      <c r="F19" s="1"/>
      <c r="G19" s="98"/>
      <c r="H19" s="73"/>
      <c r="I19" s="73"/>
      <c r="J19" s="73"/>
      <c r="K19" s="73"/>
      <c r="L19" s="73"/>
      <c r="M19" s="73"/>
      <c r="N19" s="73"/>
      <c r="O19" s="73"/>
      <c r="P19" s="73"/>
      <c r="Q19" s="6"/>
      <c r="R19" s="6"/>
      <c r="S19" s="6"/>
      <c r="T19" s="6"/>
      <c r="U19" s="6"/>
    </row>
    <row r="20" spans="1:21" ht="15.75" customHeight="1">
      <c r="A20" s="102" t="s">
        <v>23</v>
      </c>
      <c r="B20" s="67"/>
      <c r="C20" s="67"/>
      <c r="D20" s="67"/>
      <c r="E20" s="67"/>
      <c r="F20" s="68"/>
      <c r="G20" s="98"/>
      <c r="H20" s="73"/>
      <c r="I20" s="73"/>
      <c r="J20" s="73"/>
      <c r="K20" s="73"/>
      <c r="L20" s="73"/>
      <c r="M20" s="73"/>
      <c r="N20" s="73"/>
      <c r="O20" s="73"/>
      <c r="P20" s="73"/>
      <c r="Q20" s="6"/>
      <c r="R20" s="6"/>
      <c r="S20" s="6"/>
      <c r="T20" s="6"/>
      <c r="U20" s="6"/>
    </row>
    <row r="21" spans="1:21" ht="15.75" customHeight="1">
      <c r="A21" s="96"/>
      <c r="B21" s="67"/>
      <c r="C21" s="67"/>
      <c r="D21" s="67"/>
      <c r="E21" s="67"/>
      <c r="F21" s="68"/>
      <c r="G21" s="98"/>
      <c r="H21" s="73"/>
      <c r="I21" s="73"/>
      <c r="J21" s="73"/>
      <c r="K21" s="73"/>
      <c r="L21" s="73"/>
      <c r="M21" s="73"/>
      <c r="N21" s="73"/>
      <c r="O21" s="73"/>
      <c r="P21" s="73"/>
      <c r="Q21" s="6"/>
      <c r="R21" s="6"/>
      <c r="S21" s="6"/>
      <c r="T21" s="6"/>
      <c r="U21" s="6"/>
    </row>
    <row r="22" spans="1:21" ht="23.25" customHeight="1">
      <c r="A22" s="96" t="s">
        <v>24</v>
      </c>
      <c r="B22" s="67"/>
      <c r="C22" s="67"/>
      <c r="D22" s="67"/>
      <c r="E22" s="68"/>
      <c r="F22" s="13"/>
      <c r="G22" s="98"/>
      <c r="H22" s="73"/>
      <c r="I22" s="73"/>
      <c r="J22" s="73"/>
      <c r="K22" s="73"/>
      <c r="L22" s="73"/>
      <c r="M22" s="73"/>
      <c r="N22" s="73"/>
      <c r="O22" s="73"/>
      <c r="P22" s="73"/>
      <c r="Q22" s="6"/>
      <c r="R22" s="6"/>
      <c r="S22" s="6"/>
      <c r="T22" s="6"/>
      <c r="U22" s="6"/>
    </row>
    <row r="23" spans="1:21" ht="15.75" customHeight="1">
      <c r="A23" s="96"/>
      <c r="B23" s="67"/>
      <c r="C23" s="67"/>
      <c r="D23" s="67"/>
      <c r="E23" s="67"/>
      <c r="F23" s="68"/>
      <c r="G23" s="98"/>
      <c r="H23" s="73"/>
      <c r="I23" s="73"/>
      <c r="J23" s="73"/>
      <c r="K23" s="73"/>
      <c r="L23" s="73"/>
      <c r="M23" s="73"/>
      <c r="N23" s="73"/>
      <c r="O23" s="73"/>
      <c r="P23" s="73"/>
      <c r="Q23" s="6"/>
      <c r="R23" s="6"/>
      <c r="S23" s="6"/>
      <c r="T23" s="6"/>
      <c r="U23" s="6"/>
    </row>
    <row r="24" spans="1:21" ht="15.75" customHeight="1">
      <c r="A24" s="96" t="s">
        <v>25</v>
      </c>
      <c r="B24" s="67"/>
      <c r="C24" s="67"/>
      <c r="D24" s="67"/>
      <c r="E24" s="68"/>
      <c r="F24" s="13"/>
      <c r="G24" s="98"/>
      <c r="H24" s="73"/>
      <c r="I24" s="73"/>
      <c r="J24" s="73"/>
      <c r="K24" s="73"/>
      <c r="L24" s="73"/>
      <c r="M24" s="73"/>
      <c r="N24" s="73"/>
      <c r="O24" s="73"/>
      <c r="P24" s="73"/>
      <c r="Q24" s="6"/>
      <c r="R24" s="6"/>
      <c r="S24" s="6"/>
      <c r="T24" s="6"/>
      <c r="U24" s="6"/>
    </row>
    <row r="25" spans="1:21" ht="15.75" customHeight="1">
      <c r="A25" s="13"/>
      <c r="B25" s="13"/>
      <c r="C25" s="13"/>
      <c r="D25" s="13"/>
      <c r="E25" s="13"/>
      <c r="F25" s="13"/>
      <c r="G25" s="98"/>
      <c r="H25" s="73"/>
      <c r="I25" s="73"/>
      <c r="J25" s="73"/>
      <c r="K25" s="73"/>
      <c r="L25" s="73"/>
      <c r="M25" s="73"/>
      <c r="N25" s="73"/>
      <c r="O25" s="73"/>
      <c r="P25" s="73"/>
      <c r="Q25" s="6"/>
      <c r="R25" s="6"/>
      <c r="S25" s="6"/>
      <c r="T25" s="6"/>
      <c r="U25" s="6"/>
    </row>
    <row r="26" spans="1:21" ht="15.75" customHeight="1">
      <c r="A26" s="13" t="s">
        <v>8</v>
      </c>
      <c r="B26" s="13"/>
      <c r="C26" s="13"/>
      <c r="D26" s="13"/>
      <c r="E26" s="13"/>
      <c r="F26" s="13"/>
      <c r="G26" s="98"/>
      <c r="H26" s="73"/>
      <c r="I26" s="73"/>
      <c r="J26" s="73"/>
      <c r="K26" s="73"/>
      <c r="L26" s="73"/>
      <c r="M26" s="73"/>
      <c r="N26" s="73"/>
      <c r="O26" s="73"/>
      <c r="P26" s="73"/>
      <c r="Q26" s="3"/>
      <c r="R26" s="3"/>
      <c r="S26" s="3"/>
      <c r="T26" s="2"/>
      <c r="U26" s="2"/>
    </row>
    <row r="27" spans="1:21" ht="15.75" customHeight="1">
      <c r="A27" s="13" t="s">
        <v>9</v>
      </c>
      <c r="B27" s="13" t="s">
        <v>10</v>
      </c>
      <c r="C27" s="13"/>
      <c r="D27" s="13">
        <v>66.66</v>
      </c>
      <c r="E27" s="14" t="s">
        <v>11</v>
      </c>
      <c r="F27" s="13"/>
      <c r="G27" s="98"/>
      <c r="H27" s="73"/>
      <c r="I27" s="73"/>
      <c r="J27" s="73"/>
      <c r="K27" s="73"/>
      <c r="L27" s="73"/>
      <c r="M27" s="73"/>
      <c r="N27" s="73"/>
      <c r="O27" s="73"/>
      <c r="P27" s="73"/>
      <c r="Q27" s="1"/>
      <c r="R27" s="1"/>
      <c r="S27" s="1"/>
      <c r="T27" s="2"/>
      <c r="U27" s="2"/>
    </row>
    <row r="28" spans="1:21" ht="15.75" customHeight="1">
      <c r="A28" s="13" t="s">
        <v>12</v>
      </c>
      <c r="B28" s="13" t="s">
        <v>13</v>
      </c>
      <c r="C28" s="13"/>
      <c r="D28" s="13">
        <v>0</v>
      </c>
      <c r="E28" s="14" t="s">
        <v>11</v>
      </c>
      <c r="F28" s="13"/>
      <c r="G28" s="15"/>
      <c r="H28" s="16"/>
      <c r="I28" s="16"/>
      <c r="J28" s="16"/>
      <c r="K28" s="16"/>
      <c r="L28" s="16"/>
      <c r="M28" s="16"/>
      <c r="N28" s="16"/>
      <c r="O28" s="16"/>
      <c r="P28" s="16"/>
      <c r="Q28" s="1"/>
      <c r="R28" s="1"/>
      <c r="S28" s="1"/>
      <c r="T28" s="2"/>
      <c r="U28" s="2"/>
    </row>
    <row r="29" spans="1:21" ht="15.75" customHeight="1">
      <c r="A29" s="13" t="s">
        <v>14</v>
      </c>
      <c r="B29" s="13" t="s">
        <v>15</v>
      </c>
      <c r="C29" s="13"/>
      <c r="D29" s="14">
        <v>5.55</v>
      </c>
      <c r="E29" s="14" t="s">
        <v>17</v>
      </c>
      <c r="F29" s="13"/>
      <c r="G29" s="15"/>
      <c r="H29" s="16"/>
      <c r="I29" s="16"/>
      <c r="J29" s="16"/>
      <c r="K29" s="16"/>
      <c r="L29" s="16"/>
      <c r="M29" s="16"/>
      <c r="N29" s="16"/>
      <c r="O29" s="16"/>
      <c r="P29" s="16"/>
      <c r="Q29" s="1"/>
      <c r="R29" s="1"/>
      <c r="S29" s="1"/>
      <c r="T29" s="2"/>
      <c r="U29" s="2"/>
    </row>
    <row r="30" spans="1:21" ht="15.75" customHeight="1">
      <c r="A30" s="13" t="s">
        <v>26</v>
      </c>
      <c r="B30" s="13" t="s">
        <v>27</v>
      </c>
      <c r="C30" s="13"/>
      <c r="D30" s="14" t="s">
        <v>16</v>
      </c>
      <c r="E30" s="14" t="s">
        <v>28</v>
      </c>
      <c r="F30" s="13"/>
      <c r="G30" s="15"/>
      <c r="H30" s="16"/>
      <c r="I30" s="16"/>
      <c r="J30" s="16"/>
      <c r="K30" s="16"/>
      <c r="L30" s="16"/>
      <c r="M30" s="16"/>
      <c r="N30" s="16"/>
      <c r="O30" s="16"/>
      <c r="P30" s="16"/>
      <c r="Q30" s="1"/>
      <c r="R30" s="1"/>
      <c r="S30" s="1"/>
      <c r="T30" s="2"/>
      <c r="U30" s="2"/>
    </row>
    <row r="31" spans="1:21" ht="15.75" customHeight="1">
      <c r="A31" s="13"/>
      <c r="B31" s="13"/>
      <c r="C31" s="13"/>
      <c r="D31" s="13"/>
      <c r="E31" s="13"/>
      <c r="F31" s="13"/>
      <c r="G31" s="15"/>
      <c r="H31" s="16"/>
      <c r="I31" s="16"/>
      <c r="J31" s="16"/>
      <c r="K31" s="16"/>
      <c r="L31" s="16"/>
      <c r="M31" s="16"/>
      <c r="N31" s="16"/>
      <c r="O31" s="16"/>
      <c r="P31" s="16"/>
      <c r="Q31" s="1"/>
      <c r="R31" s="1"/>
      <c r="S31" s="1"/>
      <c r="T31" s="2"/>
      <c r="U31" s="2"/>
    </row>
    <row r="32" spans="1:21" ht="15.75" customHeight="1">
      <c r="A32" s="13" t="s">
        <v>20</v>
      </c>
      <c r="B32" s="13"/>
      <c r="C32" s="13"/>
      <c r="D32" s="13"/>
      <c r="E32" s="13"/>
      <c r="F32" s="13"/>
      <c r="G32" s="15"/>
      <c r="H32" s="16"/>
      <c r="I32" s="16"/>
      <c r="J32" s="16"/>
      <c r="K32" s="16"/>
      <c r="L32" s="16"/>
      <c r="M32" s="16"/>
      <c r="N32" s="16"/>
      <c r="O32" s="16"/>
      <c r="P32" s="16"/>
      <c r="Q32" s="1"/>
      <c r="R32" s="1"/>
      <c r="S32" s="1"/>
      <c r="T32" s="2"/>
      <c r="U32" s="2"/>
    </row>
    <row r="33" spans="1:21" ht="15.75" customHeight="1">
      <c r="A33" s="8" t="s">
        <v>29</v>
      </c>
      <c r="B33" s="8"/>
      <c r="C33" s="9" t="s">
        <v>30</v>
      </c>
      <c r="D33" s="10">
        <f>(D27-D28)/D29</f>
        <v>12.01081081081081</v>
      </c>
      <c r="E33" s="11" t="s">
        <v>28</v>
      </c>
      <c r="F33" s="12"/>
      <c r="G33" s="17"/>
      <c r="H33" s="18"/>
      <c r="I33" s="18"/>
      <c r="J33" s="18"/>
      <c r="K33" s="18"/>
      <c r="L33" s="18"/>
      <c r="M33" s="18"/>
      <c r="N33" s="18"/>
      <c r="O33" s="18"/>
      <c r="P33" s="18"/>
      <c r="Q33" s="1"/>
      <c r="R33" s="1"/>
      <c r="S33" s="1"/>
      <c r="T33" s="2"/>
      <c r="U33" s="2"/>
    </row>
    <row r="34" spans="1:21" ht="15.75" customHeight="1">
      <c r="A34" s="1"/>
      <c r="B34" s="1"/>
      <c r="C34" s="1"/>
      <c r="D34" s="1"/>
      <c r="E34" s="1"/>
      <c r="F34" s="1"/>
      <c r="G34" s="1"/>
      <c r="H34" s="1"/>
      <c r="I34" s="1"/>
      <c r="J34" s="1"/>
      <c r="K34" s="1"/>
      <c r="L34" s="1"/>
      <c r="M34" s="1"/>
      <c r="N34" s="1"/>
      <c r="O34" s="1"/>
      <c r="P34" s="1"/>
      <c r="Q34" s="1"/>
      <c r="R34" s="1"/>
      <c r="S34" s="1"/>
      <c r="T34" s="2"/>
      <c r="U34" s="2"/>
    </row>
    <row r="35" spans="1:21" ht="15.75" customHeight="1">
      <c r="A35" s="2"/>
      <c r="B35" s="2"/>
      <c r="C35" s="2"/>
      <c r="D35" s="2"/>
      <c r="E35" s="2"/>
      <c r="F35" s="2"/>
      <c r="G35" s="2"/>
      <c r="H35" s="2"/>
      <c r="I35" s="2"/>
      <c r="J35" s="2"/>
      <c r="K35" s="2"/>
      <c r="L35" s="2"/>
      <c r="M35" s="2"/>
      <c r="N35" s="2"/>
      <c r="O35" s="2"/>
      <c r="P35" s="2"/>
      <c r="Q35" s="2"/>
      <c r="R35" s="2"/>
      <c r="S35" s="2"/>
      <c r="T35" s="2"/>
      <c r="U35" s="2"/>
    </row>
    <row r="36" spans="1:21" ht="15.75" customHeight="1">
      <c r="A36" s="2"/>
      <c r="B36" s="2"/>
      <c r="C36" s="2"/>
      <c r="D36" s="2"/>
      <c r="E36" s="2"/>
      <c r="F36" s="2"/>
      <c r="G36" s="2"/>
      <c r="H36" s="2"/>
      <c r="I36" s="2"/>
      <c r="J36" s="2"/>
      <c r="K36" s="2"/>
      <c r="L36" s="2"/>
      <c r="M36" s="2"/>
      <c r="N36" s="2"/>
      <c r="O36" s="2"/>
      <c r="P36" s="2"/>
      <c r="Q36" s="2"/>
      <c r="R36" s="2"/>
      <c r="S36" s="2"/>
      <c r="T36" s="2"/>
      <c r="U36" s="2"/>
    </row>
    <row r="37" spans="1:21" ht="15.75" customHeight="1">
      <c r="A37" s="2"/>
      <c r="B37" s="2"/>
      <c r="C37" s="2"/>
      <c r="D37" s="2"/>
      <c r="E37" s="2"/>
      <c r="F37" s="2"/>
      <c r="G37" s="2"/>
      <c r="H37" s="2"/>
      <c r="I37" s="2"/>
      <c r="J37" s="2"/>
      <c r="K37" s="2"/>
      <c r="L37" s="2"/>
      <c r="M37" s="2"/>
      <c r="N37" s="2"/>
      <c r="O37" s="2"/>
      <c r="P37" s="2"/>
      <c r="Q37" s="2"/>
      <c r="R37" s="2"/>
      <c r="S37" s="2"/>
      <c r="T37" s="2"/>
      <c r="U37" s="2"/>
    </row>
    <row r="38" spans="1:21" ht="15.75" customHeight="1">
      <c r="A38" s="2"/>
      <c r="B38" s="2"/>
      <c r="C38" s="2"/>
      <c r="D38" s="2"/>
      <c r="E38" s="2"/>
      <c r="F38" s="2"/>
      <c r="G38" s="2"/>
      <c r="H38" s="2"/>
      <c r="I38" s="2"/>
      <c r="J38" s="2"/>
      <c r="K38" s="2"/>
      <c r="L38" s="2"/>
      <c r="M38" s="2"/>
      <c r="N38" s="2"/>
      <c r="O38" s="2"/>
      <c r="P38" s="2"/>
      <c r="Q38" s="2"/>
      <c r="R38" s="2"/>
      <c r="S38" s="2"/>
      <c r="T38" s="2"/>
      <c r="U38" s="2"/>
    </row>
    <row r="39" spans="1:21" ht="15.75" customHeight="1">
      <c r="A39" s="2"/>
      <c r="B39" s="2"/>
      <c r="C39" s="2"/>
      <c r="D39" s="2"/>
      <c r="E39" s="2"/>
      <c r="F39" s="2"/>
      <c r="G39" s="2"/>
      <c r="H39" s="2"/>
      <c r="I39" s="2"/>
      <c r="J39" s="2"/>
      <c r="K39" s="2"/>
      <c r="L39" s="2"/>
      <c r="M39" s="2"/>
      <c r="N39" s="2"/>
      <c r="O39" s="2"/>
      <c r="P39" s="2"/>
      <c r="Q39" s="2"/>
      <c r="R39" s="2"/>
      <c r="S39" s="2"/>
      <c r="T39" s="2"/>
      <c r="U39" s="2"/>
    </row>
    <row r="40" spans="1:21" ht="15.75" customHeight="1">
      <c r="A40" s="2"/>
      <c r="B40" s="2"/>
      <c r="C40" s="2"/>
      <c r="D40" s="2"/>
      <c r="E40" s="2"/>
      <c r="F40" s="2"/>
      <c r="G40" s="2"/>
      <c r="H40" s="2"/>
      <c r="I40" s="2"/>
      <c r="J40" s="2"/>
      <c r="K40" s="2"/>
      <c r="L40" s="2"/>
      <c r="M40" s="2"/>
      <c r="N40" s="2"/>
      <c r="O40" s="2"/>
      <c r="P40" s="2"/>
      <c r="Q40" s="2"/>
      <c r="R40" s="2"/>
      <c r="S40" s="2"/>
      <c r="T40" s="2"/>
      <c r="U40" s="2"/>
    </row>
    <row r="41" spans="1:21" ht="15.75" customHeight="1">
      <c r="A41" s="2"/>
      <c r="B41" s="2"/>
      <c r="C41" s="2"/>
      <c r="D41" s="2"/>
      <c r="E41" s="2"/>
      <c r="F41" s="2"/>
      <c r="G41" s="2"/>
      <c r="H41" s="2"/>
      <c r="I41" s="2"/>
      <c r="J41" s="2"/>
      <c r="K41" s="2"/>
      <c r="L41" s="2"/>
      <c r="M41" s="2"/>
      <c r="N41" s="2"/>
      <c r="O41" s="2"/>
      <c r="P41" s="2"/>
      <c r="Q41" s="2"/>
      <c r="R41" s="2"/>
      <c r="S41" s="2"/>
      <c r="T41" s="2"/>
      <c r="U41" s="2"/>
    </row>
    <row r="42" spans="1:21" ht="15.75" customHeight="1">
      <c r="A42" s="2"/>
      <c r="B42" s="2"/>
      <c r="C42" s="2"/>
      <c r="D42" s="2"/>
      <c r="E42" s="2"/>
      <c r="F42" s="2"/>
      <c r="G42" s="2"/>
      <c r="H42" s="2"/>
      <c r="I42" s="2"/>
      <c r="J42" s="2"/>
      <c r="K42" s="2"/>
      <c r="L42" s="2"/>
      <c r="M42" s="2"/>
      <c r="N42" s="2"/>
      <c r="O42" s="2"/>
      <c r="P42" s="2"/>
      <c r="Q42" s="2"/>
      <c r="R42" s="2"/>
      <c r="S42" s="2"/>
      <c r="T42" s="2"/>
      <c r="U42" s="2"/>
    </row>
    <row r="43" spans="1:21" ht="15.75" customHeight="1">
      <c r="A43" s="2"/>
      <c r="B43" s="2"/>
      <c r="C43" s="2"/>
      <c r="D43" s="2"/>
      <c r="E43" s="2"/>
      <c r="F43" s="2"/>
      <c r="G43" s="2"/>
      <c r="H43" s="2"/>
      <c r="I43" s="2"/>
      <c r="J43" s="2"/>
      <c r="K43" s="2"/>
      <c r="L43" s="2"/>
      <c r="M43" s="2"/>
      <c r="N43" s="2"/>
      <c r="O43" s="2"/>
      <c r="P43" s="2"/>
      <c r="Q43" s="2"/>
      <c r="R43" s="2"/>
      <c r="S43" s="2"/>
      <c r="T43" s="2"/>
      <c r="U43" s="2"/>
    </row>
    <row r="44" spans="1:21" ht="15.75" customHeight="1">
      <c r="A44" s="2"/>
      <c r="B44" s="2"/>
      <c r="C44" s="2"/>
      <c r="D44" s="2"/>
      <c r="E44" s="2"/>
      <c r="F44" s="2"/>
      <c r="G44" s="2"/>
      <c r="H44" s="2"/>
      <c r="I44" s="2"/>
      <c r="J44" s="2"/>
      <c r="K44" s="2"/>
      <c r="L44" s="2"/>
      <c r="M44" s="2"/>
      <c r="N44" s="2"/>
      <c r="O44" s="2"/>
      <c r="P44" s="2"/>
      <c r="Q44" s="2"/>
      <c r="R44" s="2"/>
      <c r="S44" s="2"/>
      <c r="T44" s="2"/>
      <c r="U44" s="2"/>
    </row>
    <row r="45" spans="1:21" ht="15.75" customHeight="1">
      <c r="A45" s="2"/>
      <c r="B45" s="2"/>
      <c r="C45" s="2"/>
      <c r="D45" s="2"/>
      <c r="E45" s="2"/>
      <c r="F45" s="2"/>
      <c r="G45" s="2"/>
      <c r="H45" s="2"/>
      <c r="I45" s="2"/>
      <c r="J45" s="2"/>
      <c r="K45" s="2"/>
      <c r="L45" s="2"/>
      <c r="M45" s="2"/>
      <c r="N45" s="2"/>
      <c r="O45" s="2"/>
      <c r="P45" s="2"/>
      <c r="Q45" s="2"/>
      <c r="R45" s="2"/>
      <c r="S45" s="2"/>
      <c r="T45" s="2"/>
      <c r="U45" s="2"/>
    </row>
    <row r="46" spans="1:21" ht="15.75" customHeight="1">
      <c r="A46" s="2"/>
      <c r="B46" s="2"/>
      <c r="C46" s="2"/>
      <c r="D46" s="2"/>
      <c r="E46" s="2"/>
      <c r="F46" s="2"/>
      <c r="G46" s="2"/>
      <c r="H46" s="2"/>
      <c r="I46" s="2"/>
      <c r="J46" s="2"/>
      <c r="K46" s="2"/>
      <c r="L46" s="2"/>
      <c r="M46" s="2"/>
      <c r="N46" s="2"/>
      <c r="O46" s="2"/>
      <c r="P46" s="2"/>
      <c r="Q46" s="2"/>
      <c r="R46" s="2"/>
      <c r="S46" s="2"/>
      <c r="T46" s="2"/>
      <c r="U46" s="2"/>
    </row>
    <row r="47" spans="1:21" ht="15.75" customHeight="1">
      <c r="A47" s="2"/>
      <c r="B47" s="2"/>
      <c r="C47" s="2"/>
      <c r="D47" s="2"/>
      <c r="E47" s="2"/>
      <c r="F47" s="2"/>
      <c r="G47" s="2"/>
      <c r="H47" s="2"/>
      <c r="I47" s="2"/>
      <c r="J47" s="2"/>
      <c r="K47" s="2"/>
      <c r="L47" s="2"/>
      <c r="M47" s="2"/>
      <c r="N47" s="2"/>
      <c r="O47" s="2"/>
      <c r="P47" s="2"/>
      <c r="Q47" s="2"/>
      <c r="R47" s="2"/>
      <c r="S47" s="2"/>
      <c r="T47" s="2"/>
      <c r="U47" s="2"/>
    </row>
    <row r="48" spans="1:21" ht="15.75" customHeight="1">
      <c r="A48" s="2"/>
      <c r="B48" s="2"/>
      <c r="C48" s="2"/>
      <c r="D48" s="2"/>
      <c r="E48" s="2"/>
      <c r="F48" s="2"/>
      <c r="G48" s="2"/>
      <c r="H48" s="2"/>
      <c r="I48" s="2"/>
      <c r="J48" s="2"/>
      <c r="K48" s="2"/>
      <c r="L48" s="2"/>
      <c r="M48" s="2"/>
      <c r="N48" s="2"/>
      <c r="O48" s="2"/>
      <c r="P48" s="2"/>
      <c r="Q48" s="2"/>
      <c r="R48" s="2"/>
      <c r="S48" s="2"/>
      <c r="T48" s="2"/>
      <c r="U48" s="2"/>
    </row>
    <row r="49" spans="1:21" ht="15.75" customHeight="1">
      <c r="A49" s="2"/>
      <c r="B49" s="2"/>
      <c r="C49" s="2"/>
      <c r="D49" s="2"/>
      <c r="E49" s="2"/>
      <c r="F49" s="2"/>
      <c r="G49" s="2"/>
      <c r="H49" s="2"/>
      <c r="I49" s="2"/>
      <c r="J49" s="2"/>
      <c r="K49" s="2"/>
      <c r="L49" s="2"/>
      <c r="M49" s="2"/>
      <c r="N49" s="2"/>
      <c r="O49" s="2"/>
      <c r="P49" s="2"/>
      <c r="Q49" s="2"/>
      <c r="R49" s="2"/>
      <c r="S49" s="2"/>
      <c r="T49" s="2"/>
      <c r="U49" s="2"/>
    </row>
    <row r="50" spans="1:21" ht="15.75" customHeight="1">
      <c r="A50" s="2"/>
      <c r="B50" s="2"/>
      <c r="C50" s="2"/>
      <c r="D50" s="2"/>
      <c r="E50" s="2"/>
      <c r="F50" s="2"/>
      <c r="G50" s="2"/>
      <c r="H50" s="2"/>
      <c r="I50" s="2"/>
      <c r="J50" s="2"/>
      <c r="K50" s="2"/>
      <c r="L50" s="2"/>
      <c r="M50" s="2"/>
      <c r="N50" s="2"/>
      <c r="O50" s="2"/>
      <c r="P50" s="2"/>
      <c r="Q50" s="2"/>
      <c r="R50" s="2"/>
      <c r="S50" s="2"/>
      <c r="T50" s="2"/>
      <c r="U50" s="2"/>
    </row>
    <row r="51" spans="1:21" ht="15.75" customHeight="1">
      <c r="A51" s="2"/>
      <c r="B51" s="2"/>
      <c r="C51" s="2"/>
      <c r="D51" s="2"/>
      <c r="E51" s="2"/>
      <c r="F51" s="2"/>
      <c r="G51" s="2"/>
      <c r="H51" s="2"/>
      <c r="I51" s="2"/>
      <c r="J51" s="2"/>
      <c r="K51" s="2"/>
      <c r="L51" s="2"/>
      <c r="M51" s="2"/>
      <c r="N51" s="2"/>
      <c r="O51" s="2"/>
      <c r="P51" s="2"/>
      <c r="Q51" s="2"/>
      <c r="R51" s="2"/>
      <c r="S51" s="2"/>
      <c r="T51" s="2"/>
      <c r="U51" s="2"/>
    </row>
    <row r="52" spans="1:21" ht="15.75" customHeight="1">
      <c r="A52" s="2"/>
      <c r="B52" s="2"/>
      <c r="C52" s="2"/>
      <c r="D52" s="2"/>
      <c r="E52" s="2"/>
      <c r="F52" s="2"/>
      <c r="G52" s="2"/>
      <c r="H52" s="2"/>
      <c r="I52" s="2"/>
      <c r="J52" s="2"/>
      <c r="K52" s="2"/>
      <c r="L52" s="2"/>
      <c r="M52" s="2"/>
      <c r="N52" s="2"/>
      <c r="O52" s="2"/>
      <c r="P52" s="2"/>
      <c r="Q52" s="2"/>
      <c r="R52" s="2"/>
      <c r="S52" s="2"/>
      <c r="T52" s="2"/>
      <c r="U52" s="2"/>
    </row>
    <row r="53" spans="1:21" ht="15.75" customHeight="1">
      <c r="A53" s="2"/>
      <c r="B53" s="2"/>
      <c r="C53" s="2"/>
      <c r="D53" s="2"/>
      <c r="E53" s="2"/>
      <c r="F53" s="2"/>
      <c r="G53" s="2"/>
      <c r="H53" s="2"/>
      <c r="I53" s="2"/>
      <c r="J53" s="2"/>
      <c r="K53" s="2"/>
      <c r="L53" s="2"/>
      <c r="M53" s="2"/>
      <c r="N53" s="2"/>
      <c r="O53" s="2"/>
      <c r="P53" s="2"/>
      <c r="Q53" s="2"/>
      <c r="R53" s="2"/>
      <c r="S53" s="2"/>
      <c r="T53" s="2"/>
      <c r="U53" s="2"/>
    </row>
    <row r="54" spans="1:21" ht="15.75" customHeight="1">
      <c r="A54" s="2"/>
      <c r="B54" s="2"/>
      <c r="C54" s="2"/>
      <c r="D54" s="2"/>
      <c r="E54" s="2"/>
      <c r="F54" s="2"/>
      <c r="G54" s="2"/>
      <c r="H54" s="2"/>
      <c r="I54" s="2"/>
      <c r="J54" s="2"/>
      <c r="K54" s="2"/>
      <c r="L54" s="2"/>
      <c r="M54" s="2"/>
      <c r="N54" s="2"/>
      <c r="O54" s="2"/>
      <c r="P54" s="2"/>
      <c r="Q54" s="2"/>
      <c r="R54" s="2"/>
      <c r="S54" s="2"/>
      <c r="T54" s="2"/>
      <c r="U54" s="2"/>
    </row>
    <row r="55" spans="1:21" ht="15.75" customHeight="1">
      <c r="A55" s="2"/>
      <c r="B55" s="2"/>
      <c r="C55" s="2"/>
      <c r="D55" s="2"/>
      <c r="E55" s="2"/>
      <c r="F55" s="2"/>
      <c r="G55" s="2"/>
      <c r="H55" s="2"/>
      <c r="I55" s="2"/>
      <c r="J55" s="2"/>
      <c r="K55" s="2"/>
      <c r="L55" s="2"/>
      <c r="M55" s="2"/>
      <c r="N55" s="2"/>
      <c r="O55" s="2"/>
      <c r="P55" s="2"/>
      <c r="Q55" s="2"/>
      <c r="R55" s="2"/>
      <c r="S55" s="2"/>
      <c r="T55" s="2"/>
      <c r="U55" s="2"/>
    </row>
    <row r="56" spans="1:21" ht="15.75" customHeight="1">
      <c r="A56" s="2"/>
      <c r="B56" s="2"/>
      <c r="C56" s="2"/>
      <c r="D56" s="2"/>
      <c r="E56" s="2"/>
      <c r="F56" s="2"/>
      <c r="G56" s="2"/>
      <c r="H56" s="2"/>
      <c r="I56" s="2"/>
      <c r="J56" s="2"/>
      <c r="K56" s="2"/>
      <c r="L56" s="2"/>
      <c r="M56" s="2"/>
      <c r="N56" s="2"/>
      <c r="O56" s="2"/>
      <c r="P56" s="2"/>
      <c r="Q56" s="2"/>
      <c r="R56" s="2"/>
      <c r="S56" s="2"/>
      <c r="T56" s="2"/>
      <c r="U56" s="2"/>
    </row>
    <row r="57" spans="1:21" ht="15.75" customHeight="1">
      <c r="A57" s="2"/>
      <c r="B57" s="2"/>
      <c r="C57" s="2"/>
      <c r="D57" s="2"/>
      <c r="E57" s="2"/>
      <c r="F57" s="2"/>
      <c r="G57" s="2"/>
      <c r="H57" s="2"/>
      <c r="I57" s="2"/>
      <c r="J57" s="2"/>
      <c r="K57" s="2"/>
      <c r="L57" s="2"/>
      <c r="M57" s="2"/>
      <c r="N57" s="2"/>
      <c r="O57" s="2"/>
      <c r="P57" s="2"/>
      <c r="Q57" s="2"/>
      <c r="R57" s="2"/>
      <c r="S57" s="2"/>
      <c r="T57" s="2"/>
      <c r="U57" s="2"/>
    </row>
    <row r="58" spans="1:21" ht="15.75" customHeight="1">
      <c r="A58" s="2"/>
      <c r="B58" s="2"/>
      <c r="C58" s="2"/>
      <c r="D58" s="2"/>
      <c r="E58" s="2"/>
      <c r="F58" s="2"/>
      <c r="G58" s="2"/>
      <c r="H58" s="2"/>
      <c r="I58" s="2"/>
      <c r="J58" s="2"/>
      <c r="K58" s="2"/>
      <c r="L58" s="2"/>
      <c r="M58" s="2"/>
      <c r="N58" s="2"/>
      <c r="O58" s="2"/>
      <c r="P58" s="2"/>
      <c r="Q58" s="2"/>
      <c r="R58" s="2"/>
      <c r="S58" s="2"/>
      <c r="T58" s="2"/>
      <c r="U58" s="2"/>
    </row>
    <row r="59" spans="1:21" ht="15.75" customHeight="1">
      <c r="A59" s="2"/>
      <c r="B59" s="2"/>
      <c r="C59" s="2"/>
      <c r="D59" s="2"/>
      <c r="E59" s="2"/>
      <c r="F59" s="2"/>
      <c r="G59" s="2"/>
      <c r="H59" s="2"/>
      <c r="I59" s="2"/>
      <c r="J59" s="2"/>
      <c r="K59" s="2"/>
      <c r="L59" s="2"/>
      <c r="M59" s="2"/>
      <c r="N59" s="2"/>
      <c r="O59" s="2"/>
      <c r="P59" s="2"/>
      <c r="Q59" s="2"/>
      <c r="R59" s="2"/>
      <c r="S59" s="2"/>
      <c r="T59" s="2"/>
      <c r="U59" s="2"/>
    </row>
    <row r="60" spans="1:21" ht="15.75" customHeight="1">
      <c r="A60" s="2"/>
      <c r="B60" s="2"/>
      <c r="C60" s="2"/>
      <c r="D60" s="2"/>
      <c r="E60" s="2"/>
      <c r="F60" s="2"/>
      <c r="G60" s="2"/>
      <c r="H60" s="2"/>
      <c r="I60" s="2"/>
      <c r="J60" s="2"/>
      <c r="K60" s="2"/>
      <c r="L60" s="2"/>
      <c r="M60" s="2"/>
      <c r="N60" s="2"/>
      <c r="O60" s="2"/>
      <c r="P60" s="2"/>
      <c r="Q60" s="2"/>
      <c r="R60" s="2"/>
      <c r="S60" s="2"/>
      <c r="T60" s="2"/>
      <c r="U60" s="2"/>
    </row>
    <row r="61" spans="1:21" ht="15.75" customHeight="1">
      <c r="A61" s="2"/>
      <c r="B61" s="2"/>
      <c r="C61" s="2"/>
      <c r="D61" s="2"/>
      <c r="E61" s="2"/>
      <c r="F61" s="2"/>
      <c r="G61" s="2"/>
      <c r="H61" s="2"/>
      <c r="I61" s="2"/>
      <c r="J61" s="2"/>
      <c r="K61" s="2"/>
      <c r="L61" s="2"/>
      <c r="M61" s="2"/>
      <c r="N61" s="2"/>
      <c r="O61" s="2"/>
      <c r="P61" s="2"/>
      <c r="Q61" s="2"/>
      <c r="R61" s="2"/>
      <c r="S61" s="2"/>
      <c r="T61" s="2"/>
      <c r="U61" s="2"/>
    </row>
    <row r="62" spans="1:21" ht="15.75" customHeight="1">
      <c r="A62" s="2"/>
      <c r="B62" s="2"/>
      <c r="C62" s="2"/>
      <c r="D62" s="2"/>
      <c r="E62" s="2"/>
      <c r="F62" s="2"/>
      <c r="G62" s="2"/>
      <c r="H62" s="2"/>
      <c r="I62" s="2"/>
      <c r="J62" s="2"/>
      <c r="K62" s="2"/>
      <c r="L62" s="2"/>
      <c r="M62" s="2"/>
      <c r="N62" s="2"/>
      <c r="O62" s="2"/>
      <c r="P62" s="2"/>
      <c r="Q62" s="2"/>
      <c r="R62" s="2"/>
      <c r="S62" s="2"/>
      <c r="T62" s="2"/>
      <c r="U62" s="2"/>
    </row>
    <row r="63" spans="1:21" ht="15.75" customHeight="1">
      <c r="A63" s="2"/>
      <c r="B63" s="2"/>
      <c r="C63" s="2"/>
      <c r="D63" s="2"/>
      <c r="E63" s="2"/>
      <c r="F63" s="2"/>
      <c r="G63" s="2"/>
      <c r="H63" s="2"/>
      <c r="I63" s="2"/>
      <c r="J63" s="2"/>
      <c r="K63" s="2"/>
      <c r="L63" s="2"/>
      <c r="M63" s="2"/>
      <c r="N63" s="2"/>
      <c r="O63" s="2"/>
      <c r="P63" s="2"/>
      <c r="Q63" s="2"/>
      <c r="R63" s="2"/>
      <c r="S63" s="2"/>
      <c r="T63" s="2"/>
      <c r="U63" s="2"/>
    </row>
    <row r="64" spans="1:21" ht="15.75" customHeight="1">
      <c r="A64" s="2"/>
      <c r="B64" s="2"/>
      <c r="C64" s="2"/>
      <c r="D64" s="2"/>
      <c r="E64" s="2"/>
      <c r="F64" s="2"/>
      <c r="G64" s="2"/>
      <c r="H64" s="2"/>
      <c r="I64" s="2"/>
      <c r="J64" s="2"/>
      <c r="K64" s="2"/>
      <c r="L64" s="2"/>
      <c r="M64" s="2"/>
      <c r="N64" s="2"/>
      <c r="O64" s="2"/>
      <c r="P64" s="2"/>
      <c r="Q64" s="2"/>
      <c r="R64" s="2"/>
      <c r="S64" s="2"/>
      <c r="T64" s="2"/>
      <c r="U64" s="2"/>
    </row>
    <row r="65" spans="1:21" ht="15.75" customHeight="1">
      <c r="A65" s="2"/>
      <c r="B65" s="2"/>
      <c r="C65" s="2"/>
      <c r="D65" s="2"/>
      <c r="E65" s="2"/>
      <c r="F65" s="2"/>
      <c r="G65" s="2"/>
      <c r="H65" s="2"/>
      <c r="I65" s="2"/>
      <c r="J65" s="2"/>
      <c r="K65" s="2"/>
      <c r="L65" s="2"/>
      <c r="M65" s="2"/>
      <c r="N65" s="2"/>
      <c r="O65" s="2"/>
      <c r="P65" s="2"/>
      <c r="Q65" s="2"/>
      <c r="R65" s="2"/>
      <c r="S65" s="2"/>
      <c r="T65" s="2"/>
      <c r="U65" s="2"/>
    </row>
    <row r="66" spans="1:21" ht="15.75" customHeight="1">
      <c r="A66" s="2"/>
      <c r="B66" s="2"/>
      <c r="C66" s="2"/>
      <c r="D66" s="2"/>
      <c r="E66" s="2"/>
      <c r="F66" s="2"/>
      <c r="G66" s="2"/>
      <c r="H66" s="2"/>
      <c r="I66" s="2"/>
      <c r="J66" s="2"/>
      <c r="K66" s="2"/>
      <c r="L66" s="2"/>
      <c r="M66" s="2"/>
      <c r="N66" s="2"/>
      <c r="O66" s="2"/>
      <c r="P66" s="2"/>
      <c r="Q66" s="2"/>
      <c r="R66" s="2"/>
      <c r="S66" s="2"/>
      <c r="T66" s="2"/>
      <c r="U66" s="2"/>
    </row>
    <row r="67" spans="1:21" ht="15.75" customHeight="1">
      <c r="A67" s="2"/>
      <c r="B67" s="2"/>
      <c r="C67" s="2"/>
      <c r="D67" s="2"/>
      <c r="E67" s="2"/>
      <c r="F67" s="2"/>
      <c r="G67" s="2"/>
      <c r="H67" s="2"/>
      <c r="I67" s="2"/>
      <c r="J67" s="2"/>
      <c r="K67" s="2"/>
      <c r="L67" s="2"/>
      <c r="M67" s="2"/>
      <c r="N67" s="2"/>
      <c r="O67" s="2"/>
      <c r="P67" s="2"/>
      <c r="Q67" s="2"/>
      <c r="R67" s="2"/>
      <c r="S67" s="2"/>
      <c r="T67" s="2"/>
      <c r="U67" s="2"/>
    </row>
    <row r="68" spans="1:21" ht="15.75" customHeight="1">
      <c r="A68" s="2"/>
      <c r="B68" s="2"/>
      <c r="C68" s="2"/>
      <c r="D68" s="2"/>
      <c r="E68" s="2"/>
      <c r="F68" s="2"/>
      <c r="G68" s="2"/>
      <c r="H68" s="2"/>
      <c r="I68" s="2"/>
      <c r="J68" s="2"/>
      <c r="K68" s="2"/>
      <c r="L68" s="2"/>
      <c r="M68" s="2"/>
      <c r="N68" s="2"/>
      <c r="O68" s="2"/>
      <c r="P68" s="2"/>
      <c r="Q68" s="2"/>
      <c r="R68" s="2"/>
      <c r="S68" s="2"/>
      <c r="T68" s="2"/>
      <c r="U68" s="2"/>
    </row>
    <row r="69" spans="1:21" ht="15.75" customHeight="1">
      <c r="A69" s="2"/>
      <c r="B69" s="2"/>
      <c r="C69" s="2"/>
      <c r="D69" s="2"/>
      <c r="E69" s="2"/>
      <c r="F69" s="2"/>
      <c r="G69" s="2"/>
      <c r="H69" s="2"/>
      <c r="I69" s="2"/>
      <c r="J69" s="2"/>
      <c r="K69" s="2"/>
      <c r="L69" s="2"/>
      <c r="M69" s="2"/>
      <c r="N69" s="2"/>
      <c r="O69" s="2"/>
      <c r="P69" s="2"/>
      <c r="Q69" s="2"/>
      <c r="R69" s="2"/>
      <c r="S69" s="2"/>
      <c r="T69" s="2"/>
      <c r="U69" s="2"/>
    </row>
    <row r="70" spans="1:21" ht="15.75" customHeight="1">
      <c r="A70" s="2"/>
      <c r="B70" s="2"/>
      <c r="C70" s="2"/>
      <c r="D70" s="2"/>
      <c r="E70" s="2"/>
      <c r="F70" s="2"/>
      <c r="G70" s="2"/>
      <c r="H70" s="2"/>
      <c r="I70" s="2"/>
      <c r="J70" s="2"/>
      <c r="K70" s="2"/>
      <c r="L70" s="2"/>
      <c r="M70" s="2"/>
      <c r="N70" s="2"/>
      <c r="O70" s="2"/>
      <c r="P70" s="2"/>
      <c r="Q70" s="2"/>
      <c r="R70" s="2"/>
      <c r="S70" s="2"/>
      <c r="T70" s="2"/>
      <c r="U70" s="2"/>
    </row>
    <row r="71" spans="1:21" ht="15.75" customHeight="1">
      <c r="A71" s="2"/>
      <c r="B71" s="2"/>
      <c r="C71" s="2"/>
      <c r="D71" s="2"/>
      <c r="E71" s="2"/>
      <c r="F71" s="2"/>
      <c r="G71" s="2"/>
      <c r="H71" s="2"/>
      <c r="I71" s="2"/>
      <c r="J71" s="2"/>
      <c r="K71" s="2"/>
      <c r="L71" s="2"/>
      <c r="M71" s="2"/>
      <c r="N71" s="2"/>
      <c r="O71" s="2"/>
      <c r="P71" s="2"/>
      <c r="Q71" s="2"/>
      <c r="R71" s="2"/>
      <c r="S71" s="2"/>
      <c r="T71" s="2"/>
      <c r="U71" s="2"/>
    </row>
    <row r="72" spans="1:21" ht="15.75" customHeight="1">
      <c r="A72" s="2"/>
      <c r="B72" s="2"/>
      <c r="C72" s="2"/>
      <c r="D72" s="2"/>
      <c r="E72" s="2"/>
      <c r="F72" s="2"/>
      <c r="G72" s="2"/>
      <c r="H72" s="2"/>
      <c r="I72" s="2"/>
      <c r="J72" s="2"/>
      <c r="K72" s="2"/>
      <c r="L72" s="2"/>
      <c r="M72" s="2"/>
      <c r="N72" s="2"/>
      <c r="O72" s="2"/>
      <c r="P72" s="2"/>
      <c r="Q72" s="2"/>
      <c r="R72" s="2"/>
      <c r="S72" s="2"/>
      <c r="T72" s="2"/>
      <c r="U72" s="2"/>
    </row>
    <row r="73" spans="1:21" ht="15.75" customHeight="1">
      <c r="A73" s="2"/>
      <c r="B73" s="2"/>
      <c r="C73" s="2"/>
      <c r="D73" s="2"/>
      <c r="E73" s="2"/>
      <c r="F73" s="2"/>
      <c r="G73" s="2"/>
      <c r="H73" s="2"/>
      <c r="I73" s="2"/>
      <c r="J73" s="2"/>
      <c r="K73" s="2"/>
      <c r="L73" s="2"/>
      <c r="M73" s="2"/>
      <c r="N73" s="2"/>
      <c r="O73" s="2"/>
      <c r="P73" s="2"/>
      <c r="Q73" s="2"/>
      <c r="R73" s="2"/>
      <c r="S73" s="2"/>
      <c r="T73" s="2"/>
      <c r="U73" s="2"/>
    </row>
    <row r="74" spans="1:21" ht="15.75" customHeight="1">
      <c r="A74" s="2"/>
      <c r="B74" s="2"/>
      <c r="C74" s="2"/>
      <c r="D74" s="2"/>
      <c r="E74" s="2"/>
      <c r="F74" s="2"/>
      <c r="G74" s="2"/>
      <c r="H74" s="2"/>
      <c r="I74" s="2"/>
      <c r="J74" s="2"/>
      <c r="K74" s="2"/>
      <c r="L74" s="2"/>
      <c r="M74" s="2"/>
      <c r="N74" s="2"/>
      <c r="O74" s="2"/>
      <c r="P74" s="2"/>
      <c r="Q74" s="2"/>
      <c r="R74" s="2"/>
      <c r="S74" s="2"/>
      <c r="T74" s="2"/>
      <c r="U74" s="2"/>
    </row>
    <row r="75" spans="1:21" ht="15.75" customHeight="1">
      <c r="A75" s="2"/>
      <c r="B75" s="2"/>
      <c r="C75" s="2"/>
      <c r="D75" s="2"/>
      <c r="E75" s="2"/>
      <c r="F75" s="2"/>
      <c r="G75" s="2"/>
      <c r="H75" s="2"/>
      <c r="I75" s="2"/>
      <c r="J75" s="2"/>
      <c r="K75" s="2"/>
      <c r="L75" s="2"/>
      <c r="M75" s="2"/>
      <c r="N75" s="2"/>
      <c r="O75" s="2"/>
      <c r="P75" s="2"/>
      <c r="Q75" s="2"/>
      <c r="R75" s="2"/>
      <c r="S75" s="2"/>
      <c r="T75" s="2"/>
      <c r="U75" s="2"/>
    </row>
    <row r="76" spans="1:21" ht="15.75" customHeight="1">
      <c r="A76" s="2"/>
      <c r="B76" s="2"/>
      <c r="C76" s="2"/>
      <c r="D76" s="2"/>
      <c r="E76" s="2"/>
      <c r="F76" s="2"/>
      <c r="G76" s="2"/>
      <c r="H76" s="2"/>
      <c r="I76" s="2"/>
      <c r="J76" s="2"/>
      <c r="K76" s="2"/>
      <c r="L76" s="2"/>
      <c r="M76" s="2"/>
      <c r="N76" s="2"/>
      <c r="O76" s="2"/>
      <c r="P76" s="2"/>
      <c r="Q76" s="2"/>
      <c r="R76" s="2"/>
      <c r="S76" s="2"/>
      <c r="T76" s="2"/>
      <c r="U76" s="2"/>
    </row>
    <row r="77" spans="1:21" ht="15.75" customHeight="1">
      <c r="A77" s="2"/>
      <c r="B77" s="2"/>
      <c r="C77" s="2"/>
      <c r="D77" s="2"/>
      <c r="E77" s="2"/>
      <c r="F77" s="2"/>
      <c r="G77" s="2"/>
      <c r="H77" s="2"/>
      <c r="I77" s="2"/>
      <c r="J77" s="2"/>
      <c r="K77" s="2"/>
      <c r="L77" s="2"/>
      <c r="M77" s="2"/>
      <c r="N77" s="2"/>
      <c r="O77" s="2"/>
      <c r="P77" s="2"/>
      <c r="Q77" s="2"/>
      <c r="R77" s="2"/>
      <c r="S77" s="2"/>
      <c r="T77" s="2"/>
      <c r="U77" s="2"/>
    </row>
    <row r="78" spans="1:21" ht="15.75" customHeight="1">
      <c r="A78" s="2"/>
      <c r="B78" s="2"/>
      <c r="C78" s="2"/>
      <c r="D78" s="2"/>
      <c r="E78" s="2"/>
      <c r="F78" s="2"/>
      <c r="G78" s="2"/>
      <c r="H78" s="2"/>
      <c r="I78" s="2"/>
      <c r="J78" s="2"/>
      <c r="K78" s="2"/>
      <c r="L78" s="2"/>
      <c r="M78" s="2"/>
      <c r="N78" s="2"/>
      <c r="O78" s="2"/>
      <c r="P78" s="2"/>
      <c r="Q78" s="2"/>
      <c r="R78" s="2"/>
      <c r="S78" s="2"/>
      <c r="T78" s="2"/>
      <c r="U78" s="2"/>
    </row>
    <row r="79" spans="1:21" ht="15.75" customHeight="1">
      <c r="A79" s="2"/>
      <c r="B79" s="2"/>
      <c r="C79" s="2"/>
      <c r="D79" s="2"/>
      <c r="E79" s="2"/>
      <c r="F79" s="2"/>
      <c r="G79" s="2"/>
      <c r="H79" s="2"/>
      <c r="I79" s="2"/>
      <c r="J79" s="2"/>
      <c r="K79" s="2"/>
      <c r="L79" s="2"/>
      <c r="M79" s="2"/>
      <c r="N79" s="2"/>
      <c r="O79" s="2"/>
      <c r="P79" s="2"/>
      <c r="Q79" s="2"/>
      <c r="R79" s="2"/>
      <c r="S79" s="2"/>
      <c r="T79" s="2"/>
      <c r="U79" s="2"/>
    </row>
    <row r="80" spans="1:21" ht="15.75" customHeight="1">
      <c r="A80" s="2"/>
      <c r="B80" s="2"/>
      <c r="C80" s="2"/>
      <c r="D80" s="2"/>
      <c r="E80" s="2"/>
      <c r="F80" s="2"/>
      <c r="G80" s="2"/>
      <c r="H80" s="2"/>
      <c r="I80" s="2"/>
      <c r="J80" s="2"/>
      <c r="K80" s="2"/>
      <c r="L80" s="2"/>
      <c r="M80" s="2"/>
      <c r="N80" s="2"/>
      <c r="O80" s="2"/>
      <c r="P80" s="2"/>
      <c r="Q80" s="2"/>
      <c r="R80" s="2"/>
      <c r="S80" s="2"/>
      <c r="T80" s="2"/>
      <c r="U80" s="2"/>
    </row>
    <row r="81" spans="1:21" ht="15.75" customHeight="1">
      <c r="A81" s="2"/>
      <c r="B81" s="2"/>
      <c r="C81" s="2"/>
      <c r="D81" s="2"/>
      <c r="E81" s="2"/>
      <c r="F81" s="2"/>
      <c r="G81" s="2"/>
      <c r="H81" s="2"/>
      <c r="I81" s="2"/>
      <c r="J81" s="2"/>
      <c r="K81" s="2"/>
      <c r="L81" s="2"/>
      <c r="M81" s="2"/>
      <c r="N81" s="2"/>
      <c r="O81" s="2"/>
      <c r="P81" s="2"/>
      <c r="Q81" s="2"/>
      <c r="R81" s="2"/>
      <c r="S81" s="2"/>
      <c r="T81" s="2"/>
      <c r="U81" s="2"/>
    </row>
    <row r="82" spans="1:21" ht="15.75" customHeight="1">
      <c r="A82" s="2"/>
      <c r="B82" s="2"/>
      <c r="C82" s="2"/>
      <c r="D82" s="2"/>
      <c r="E82" s="2"/>
      <c r="F82" s="2"/>
      <c r="G82" s="2"/>
      <c r="H82" s="2"/>
      <c r="I82" s="2"/>
      <c r="J82" s="2"/>
      <c r="K82" s="2"/>
      <c r="L82" s="2"/>
      <c r="M82" s="2"/>
      <c r="N82" s="2"/>
      <c r="O82" s="2"/>
      <c r="P82" s="2"/>
      <c r="Q82" s="2"/>
      <c r="R82" s="2"/>
      <c r="S82" s="2"/>
      <c r="T82" s="2"/>
      <c r="U82" s="2"/>
    </row>
    <row r="83" spans="1:21" ht="15.75" customHeight="1">
      <c r="A83" s="2"/>
      <c r="B83" s="2"/>
      <c r="C83" s="2"/>
      <c r="D83" s="2"/>
      <c r="E83" s="2"/>
      <c r="F83" s="2"/>
      <c r="G83" s="2"/>
      <c r="H83" s="2"/>
      <c r="I83" s="2"/>
      <c r="J83" s="2"/>
      <c r="K83" s="2"/>
      <c r="L83" s="2"/>
      <c r="M83" s="2"/>
      <c r="N83" s="2"/>
      <c r="O83" s="2"/>
      <c r="P83" s="2"/>
      <c r="Q83" s="2"/>
      <c r="R83" s="2"/>
      <c r="S83" s="2"/>
      <c r="T83" s="2"/>
      <c r="U83" s="2"/>
    </row>
    <row r="84" spans="1:21" ht="15.75" customHeight="1">
      <c r="A84" s="2"/>
      <c r="B84" s="2"/>
      <c r="C84" s="2"/>
      <c r="D84" s="2"/>
      <c r="E84" s="2"/>
      <c r="F84" s="2"/>
      <c r="G84" s="2"/>
      <c r="H84" s="2"/>
      <c r="I84" s="2"/>
      <c r="J84" s="2"/>
      <c r="K84" s="2"/>
      <c r="L84" s="2"/>
      <c r="M84" s="2"/>
      <c r="N84" s="2"/>
      <c r="O84" s="2"/>
      <c r="P84" s="2"/>
      <c r="Q84" s="2"/>
      <c r="R84" s="2"/>
      <c r="S84" s="2"/>
      <c r="T84" s="2"/>
      <c r="U84" s="2"/>
    </row>
    <row r="85" spans="1:21" ht="15.75" customHeight="1">
      <c r="A85" s="2"/>
      <c r="B85" s="2"/>
      <c r="C85" s="2"/>
      <c r="D85" s="2"/>
      <c r="E85" s="2"/>
      <c r="F85" s="2"/>
      <c r="G85" s="2"/>
      <c r="H85" s="2"/>
      <c r="I85" s="2"/>
      <c r="J85" s="2"/>
      <c r="K85" s="2"/>
      <c r="L85" s="2"/>
      <c r="M85" s="2"/>
      <c r="N85" s="2"/>
      <c r="O85" s="2"/>
      <c r="P85" s="2"/>
      <c r="Q85" s="2"/>
      <c r="R85" s="2"/>
      <c r="S85" s="2"/>
      <c r="T85" s="2"/>
      <c r="U85" s="2"/>
    </row>
    <row r="86" spans="1:21" ht="15.75" customHeight="1">
      <c r="A86" s="2"/>
      <c r="B86" s="2"/>
      <c r="C86" s="2"/>
      <c r="D86" s="2"/>
      <c r="E86" s="2"/>
      <c r="F86" s="2"/>
      <c r="G86" s="2"/>
      <c r="H86" s="2"/>
      <c r="I86" s="2"/>
      <c r="J86" s="2"/>
      <c r="K86" s="2"/>
      <c r="L86" s="2"/>
      <c r="M86" s="2"/>
      <c r="N86" s="2"/>
      <c r="O86" s="2"/>
      <c r="P86" s="2"/>
      <c r="Q86" s="2"/>
      <c r="R86" s="2"/>
      <c r="S86" s="2"/>
      <c r="T86" s="2"/>
      <c r="U86" s="2"/>
    </row>
    <row r="87" spans="1:21" ht="15.75" customHeight="1">
      <c r="A87" s="2"/>
      <c r="B87" s="2"/>
      <c r="C87" s="2"/>
      <c r="D87" s="2"/>
      <c r="E87" s="2"/>
      <c r="F87" s="2"/>
      <c r="G87" s="2"/>
      <c r="H87" s="2"/>
      <c r="I87" s="2"/>
      <c r="J87" s="2"/>
      <c r="K87" s="2"/>
      <c r="L87" s="2"/>
      <c r="M87" s="2"/>
      <c r="N87" s="2"/>
      <c r="O87" s="2"/>
      <c r="P87" s="2"/>
      <c r="Q87" s="2"/>
      <c r="R87" s="2"/>
      <c r="S87" s="2"/>
      <c r="T87" s="2"/>
      <c r="U87" s="2"/>
    </row>
    <row r="88" spans="1:21" ht="15.75" customHeight="1">
      <c r="A88" s="2"/>
      <c r="B88" s="2"/>
      <c r="C88" s="2"/>
      <c r="D88" s="2"/>
      <c r="E88" s="2"/>
      <c r="F88" s="2"/>
      <c r="G88" s="2"/>
      <c r="H88" s="2"/>
      <c r="I88" s="2"/>
      <c r="J88" s="2"/>
      <c r="K88" s="2"/>
      <c r="L88" s="2"/>
      <c r="M88" s="2"/>
      <c r="N88" s="2"/>
      <c r="O88" s="2"/>
      <c r="P88" s="2"/>
      <c r="Q88" s="2"/>
      <c r="R88" s="2"/>
      <c r="S88" s="2"/>
      <c r="T88" s="2"/>
      <c r="U88" s="2"/>
    </row>
    <row r="89" spans="1:21" ht="15.75" customHeight="1">
      <c r="A89" s="2"/>
      <c r="B89" s="2"/>
      <c r="C89" s="2"/>
      <c r="D89" s="2"/>
      <c r="E89" s="2"/>
      <c r="F89" s="2"/>
      <c r="G89" s="2"/>
      <c r="H89" s="2"/>
      <c r="I89" s="2"/>
      <c r="J89" s="2"/>
      <c r="K89" s="2"/>
      <c r="L89" s="2"/>
      <c r="M89" s="2"/>
      <c r="N89" s="2"/>
      <c r="O89" s="2"/>
      <c r="P89" s="2"/>
      <c r="Q89" s="2"/>
      <c r="R89" s="2"/>
      <c r="S89" s="2"/>
      <c r="T89" s="2"/>
      <c r="U89" s="2"/>
    </row>
    <row r="90" spans="1:21" ht="15.75" customHeight="1">
      <c r="A90" s="2"/>
      <c r="B90" s="2"/>
      <c r="C90" s="2"/>
      <c r="D90" s="2"/>
      <c r="E90" s="2"/>
      <c r="F90" s="2"/>
      <c r="G90" s="2"/>
      <c r="H90" s="2"/>
      <c r="I90" s="2"/>
      <c r="J90" s="2"/>
      <c r="K90" s="2"/>
      <c r="L90" s="2"/>
      <c r="M90" s="2"/>
      <c r="N90" s="2"/>
      <c r="O90" s="2"/>
      <c r="P90" s="2"/>
      <c r="Q90" s="2"/>
      <c r="R90" s="2"/>
      <c r="S90" s="2"/>
      <c r="T90" s="2"/>
      <c r="U90" s="2"/>
    </row>
    <row r="91" spans="1:21" ht="15.75" customHeight="1">
      <c r="A91" s="2"/>
      <c r="B91" s="2"/>
      <c r="C91" s="2"/>
      <c r="D91" s="2"/>
      <c r="E91" s="2"/>
      <c r="F91" s="2"/>
      <c r="G91" s="2"/>
      <c r="H91" s="2"/>
      <c r="I91" s="2"/>
      <c r="J91" s="2"/>
      <c r="K91" s="2"/>
      <c r="L91" s="2"/>
      <c r="M91" s="2"/>
      <c r="N91" s="2"/>
      <c r="O91" s="2"/>
      <c r="P91" s="2"/>
      <c r="Q91" s="2"/>
      <c r="R91" s="2"/>
      <c r="S91" s="2"/>
      <c r="T91" s="2"/>
      <c r="U91" s="2"/>
    </row>
    <row r="92" spans="1:21" ht="15.75" customHeight="1">
      <c r="A92" s="2"/>
      <c r="B92" s="2"/>
      <c r="C92" s="2"/>
      <c r="D92" s="2"/>
      <c r="E92" s="2"/>
      <c r="F92" s="2"/>
      <c r="G92" s="2"/>
      <c r="H92" s="2"/>
      <c r="I92" s="2"/>
      <c r="J92" s="2"/>
      <c r="K92" s="2"/>
      <c r="L92" s="2"/>
      <c r="M92" s="2"/>
      <c r="N92" s="2"/>
      <c r="O92" s="2"/>
      <c r="P92" s="2"/>
      <c r="Q92" s="2"/>
      <c r="R92" s="2"/>
      <c r="S92" s="2"/>
      <c r="T92" s="2"/>
      <c r="U92" s="2"/>
    </row>
    <row r="93" spans="1:21" ht="15.75" customHeight="1">
      <c r="A93" s="2"/>
      <c r="B93" s="2"/>
      <c r="C93" s="2"/>
      <c r="D93" s="2"/>
      <c r="E93" s="2"/>
      <c r="F93" s="2"/>
      <c r="G93" s="2"/>
      <c r="H93" s="2"/>
      <c r="I93" s="2"/>
      <c r="J93" s="2"/>
      <c r="K93" s="2"/>
      <c r="L93" s="2"/>
      <c r="M93" s="2"/>
      <c r="N93" s="2"/>
      <c r="O93" s="2"/>
      <c r="P93" s="2"/>
      <c r="Q93" s="2"/>
      <c r="R93" s="2"/>
      <c r="S93" s="2"/>
      <c r="T93" s="2"/>
      <c r="U93" s="2"/>
    </row>
    <row r="94" spans="1:21" ht="15.75" customHeight="1">
      <c r="A94" s="2"/>
      <c r="B94" s="2"/>
      <c r="C94" s="2"/>
      <c r="D94" s="2"/>
      <c r="E94" s="2"/>
      <c r="F94" s="2"/>
      <c r="G94" s="2"/>
      <c r="H94" s="2"/>
      <c r="I94" s="2"/>
      <c r="J94" s="2"/>
      <c r="K94" s="2"/>
      <c r="L94" s="2"/>
      <c r="M94" s="2"/>
      <c r="N94" s="2"/>
      <c r="O94" s="2"/>
      <c r="P94" s="2"/>
      <c r="Q94" s="2"/>
      <c r="R94" s="2"/>
      <c r="S94" s="2"/>
      <c r="T94" s="2"/>
      <c r="U94" s="2"/>
    </row>
    <row r="95" spans="1:21" ht="15.75" customHeight="1">
      <c r="A95" s="2"/>
      <c r="B95" s="2"/>
      <c r="C95" s="2"/>
      <c r="D95" s="2"/>
      <c r="E95" s="2"/>
      <c r="F95" s="2"/>
      <c r="G95" s="2"/>
      <c r="H95" s="2"/>
      <c r="I95" s="2"/>
      <c r="J95" s="2"/>
      <c r="K95" s="2"/>
      <c r="L95" s="2"/>
      <c r="M95" s="2"/>
      <c r="N95" s="2"/>
      <c r="O95" s="2"/>
      <c r="P95" s="2"/>
      <c r="Q95" s="2"/>
      <c r="R95" s="2"/>
      <c r="S95" s="2"/>
      <c r="T95" s="2"/>
      <c r="U95" s="2"/>
    </row>
    <row r="96" spans="1:21" ht="15.75" customHeight="1">
      <c r="A96" s="2"/>
      <c r="B96" s="2"/>
      <c r="C96" s="2"/>
      <c r="D96" s="2"/>
      <c r="E96" s="2"/>
      <c r="F96" s="2"/>
      <c r="G96" s="2"/>
      <c r="H96" s="2"/>
      <c r="I96" s="2"/>
      <c r="J96" s="2"/>
      <c r="K96" s="2"/>
      <c r="L96" s="2"/>
      <c r="M96" s="2"/>
      <c r="N96" s="2"/>
      <c r="O96" s="2"/>
      <c r="P96" s="2"/>
      <c r="Q96" s="2"/>
      <c r="R96" s="2"/>
      <c r="S96" s="2"/>
      <c r="T96" s="2"/>
      <c r="U96" s="2"/>
    </row>
    <row r="97" spans="1:21" ht="15.75" customHeight="1">
      <c r="A97" s="2"/>
      <c r="B97" s="2"/>
      <c r="C97" s="2"/>
      <c r="D97" s="2"/>
      <c r="E97" s="2"/>
      <c r="F97" s="2"/>
      <c r="G97" s="2"/>
      <c r="H97" s="2"/>
      <c r="I97" s="2"/>
      <c r="J97" s="2"/>
      <c r="K97" s="2"/>
      <c r="L97" s="2"/>
      <c r="M97" s="2"/>
      <c r="N97" s="2"/>
      <c r="O97" s="2"/>
      <c r="P97" s="2"/>
      <c r="Q97" s="2"/>
      <c r="R97" s="2"/>
      <c r="S97" s="2"/>
      <c r="T97" s="2"/>
      <c r="U97" s="2"/>
    </row>
    <row r="98" spans="1:21" ht="15.75" customHeight="1">
      <c r="A98" s="2"/>
      <c r="B98" s="2"/>
      <c r="C98" s="2"/>
      <c r="D98" s="2"/>
      <c r="E98" s="2"/>
      <c r="F98" s="2"/>
      <c r="G98" s="2"/>
      <c r="H98" s="2"/>
      <c r="I98" s="2"/>
      <c r="J98" s="2"/>
      <c r="K98" s="2"/>
      <c r="L98" s="2"/>
      <c r="M98" s="2"/>
      <c r="N98" s="2"/>
      <c r="O98" s="2"/>
      <c r="P98" s="2"/>
      <c r="Q98" s="2"/>
      <c r="R98" s="2"/>
      <c r="S98" s="2"/>
      <c r="T98" s="2"/>
      <c r="U98" s="2"/>
    </row>
    <row r="99" spans="1:21" ht="15.75" customHeight="1">
      <c r="A99" s="2"/>
      <c r="B99" s="2"/>
      <c r="C99" s="2"/>
      <c r="D99" s="2"/>
      <c r="E99" s="2"/>
      <c r="F99" s="2"/>
      <c r="G99" s="2"/>
      <c r="H99" s="2"/>
      <c r="I99" s="2"/>
      <c r="J99" s="2"/>
      <c r="K99" s="2"/>
      <c r="L99" s="2"/>
      <c r="M99" s="2"/>
      <c r="N99" s="2"/>
      <c r="O99" s="2"/>
      <c r="P99" s="2"/>
      <c r="Q99" s="2"/>
      <c r="R99" s="2"/>
      <c r="S99" s="2"/>
      <c r="T99" s="2"/>
      <c r="U99" s="2"/>
    </row>
    <row r="100" spans="1:21" ht="15.75" customHeight="1">
      <c r="A100" s="2"/>
      <c r="B100" s="2"/>
      <c r="C100" s="2"/>
      <c r="D100" s="2"/>
      <c r="E100" s="2"/>
      <c r="F100" s="2"/>
      <c r="G100" s="2"/>
      <c r="H100" s="2"/>
      <c r="I100" s="2"/>
      <c r="J100" s="2"/>
      <c r="K100" s="2"/>
      <c r="L100" s="2"/>
      <c r="M100" s="2"/>
      <c r="N100" s="2"/>
      <c r="O100" s="2"/>
      <c r="P100" s="2"/>
      <c r="Q100" s="2"/>
      <c r="R100" s="2"/>
      <c r="S100" s="2"/>
      <c r="T100" s="2"/>
      <c r="U100" s="2"/>
    </row>
  </sheetData>
  <mergeCells count="14">
    <mergeCell ref="A1:P3"/>
    <mergeCell ref="A5:F5"/>
    <mergeCell ref="A9:E9"/>
    <mergeCell ref="A6:F6"/>
    <mergeCell ref="A24:E24"/>
    <mergeCell ref="A23:F23"/>
    <mergeCell ref="G7:P27"/>
    <mergeCell ref="G5:P5"/>
    <mergeCell ref="G6:P6"/>
    <mergeCell ref="A20:F20"/>
    <mergeCell ref="A22:E22"/>
    <mergeCell ref="A21:F21"/>
    <mergeCell ref="A7:E7"/>
    <mergeCell ref="A8:F8"/>
  </mergeCells>
  <pageMargins left="0.7" right="0.7" top="0.75" bottom="0.75"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00"/>
  <sheetViews>
    <sheetView workbookViewId="0">
      <selection activeCell="B5" sqref="B5"/>
    </sheetView>
  </sheetViews>
  <sheetFormatPr defaultColWidth="12.6640625" defaultRowHeight="15" customHeight="1"/>
  <cols>
    <col min="1" max="1" width="16.77734375" customWidth="1"/>
    <col min="2" max="2" width="18.88671875" customWidth="1"/>
    <col min="3" max="3" width="13.21875" customWidth="1"/>
    <col min="4" max="4" width="34.44140625" customWidth="1"/>
    <col min="5" max="5" width="12.21875" customWidth="1"/>
    <col min="6" max="11" width="7.6640625" customWidth="1"/>
  </cols>
  <sheetData>
    <row r="1" spans="1:10" ht="14.4">
      <c r="A1" s="103" t="s">
        <v>31</v>
      </c>
      <c r="B1" s="70"/>
      <c r="C1" s="70"/>
      <c r="D1" s="70"/>
      <c r="E1" s="70"/>
      <c r="F1" s="70"/>
      <c r="G1" s="70"/>
      <c r="H1" s="70"/>
      <c r="I1" s="70"/>
      <c r="J1" s="71"/>
    </row>
    <row r="2" spans="1:10" ht="14.4">
      <c r="A2" s="84"/>
      <c r="B2" s="85"/>
      <c r="C2" s="85"/>
      <c r="D2" s="85"/>
      <c r="E2" s="85"/>
      <c r="F2" s="85"/>
      <c r="G2" s="85"/>
      <c r="H2" s="85"/>
      <c r="I2" s="85"/>
      <c r="J2" s="86"/>
    </row>
    <row r="3" spans="1:10" ht="42">
      <c r="A3" s="19" t="s">
        <v>32</v>
      </c>
      <c r="B3" s="19" t="s">
        <v>33</v>
      </c>
      <c r="C3" s="19" t="s">
        <v>34</v>
      </c>
      <c r="D3" s="19" t="s">
        <v>35</v>
      </c>
      <c r="E3" s="20"/>
      <c r="F3" s="20"/>
      <c r="G3" s="20"/>
      <c r="H3" s="20"/>
      <c r="I3" s="20"/>
      <c r="J3" s="20"/>
    </row>
    <row r="4" spans="1:10" ht="14.4">
      <c r="A4" s="21"/>
      <c r="B4" s="21"/>
      <c r="C4" s="21"/>
      <c r="D4" s="22"/>
      <c r="J4" s="20"/>
    </row>
    <row r="5" spans="1:10" ht="28.2">
      <c r="A5" s="21">
        <v>1</v>
      </c>
      <c r="B5" s="23">
        <f>((D22*D22)-D23)/(2*A5)</f>
        <v>2221.7777999999998</v>
      </c>
      <c r="C5" s="23">
        <f>(D22-D23)/A5</f>
        <v>66.66</v>
      </c>
      <c r="D5" s="24" t="str">
        <f>IF(C5&gt;17,E5,IF(C5&lt;12,E6,IF(12&lt;C5&lt;17,E7,E8)))</f>
        <v>The car will lose the race – Acceleration value too low!</v>
      </c>
      <c r="E5" s="25" t="s">
        <v>36</v>
      </c>
      <c r="F5" s="26"/>
      <c r="G5" s="26"/>
      <c r="H5" s="25"/>
    </row>
    <row r="6" spans="1:10" ht="28.2">
      <c r="A6" s="21">
        <v>2</v>
      </c>
      <c r="B6" s="23">
        <f>((D22*D22)-D23)/(2*A6)</f>
        <v>1110.8888999999999</v>
      </c>
      <c r="C6" s="23">
        <f>(D22-D23)/A6</f>
        <v>33.33</v>
      </c>
      <c r="D6" s="24" t="str">
        <f>IF(C6&gt;17,E5,IF(C6&lt;12,E6,IF(12&lt;C6&lt;17,E7,E8)))</f>
        <v>The car will lose the race – Acceleration value too low!</v>
      </c>
      <c r="E6" s="25" t="s">
        <v>37</v>
      </c>
      <c r="F6" s="26"/>
      <c r="G6" s="26"/>
      <c r="H6" s="25"/>
    </row>
    <row r="7" spans="1:10" ht="28.2">
      <c r="A7" s="21">
        <v>3</v>
      </c>
      <c r="B7" s="23">
        <f>((D22*D22)-D23)/(2*A7)</f>
        <v>740.59259999999995</v>
      </c>
      <c r="C7" s="23">
        <f>(D22-D23)/A7</f>
        <v>22.22</v>
      </c>
      <c r="D7" s="24" t="str">
        <f>IF(C7&gt;17,E5,IF(C7&lt;12,E6,IF(12&lt;C7&lt;17,E7,E8)))</f>
        <v>The car will lose the race – Acceleration value too low!</v>
      </c>
      <c r="E7" s="25" t="s">
        <v>38</v>
      </c>
      <c r="F7" s="26"/>
      <c r="G7" s="26"/>
      <c r="H7" s="25"/>
    </row>
    <row r="8" spans="1:10" ht="14.4">
      <c r="A8" s="21">
        <v>4</v>
      </c>
      <c r="B8" s="23">
        <f>((D22*D22)-D23)/(2*A8)</f>
        <v>555.44444999999996</v>
      </c>
      <c r="C8" s="23">
        <f>(D22-D23)/A8</f>
        <v>16.664999999999999</v>
      </c>
      <c r="D8" s="24" t="str">
        <f>IF(C8&gt;17,E5,IF(C8&lt;12,E6,IF(C8&gt;12&amp;C8&lt;17,E7,E8)))</f>
        <v>The car will win the race</v>
      </c>
      <c r="E8" s="25" t="s">
        <v>38</v>
      </c>
      <c r="F8" s="26"/>
      <c r="G8" s="26"/>
      <c r="H8" s="25"/>
    </row>
    <row r="9" spans="1:10" ht="14.4">
      <c r="A9" s="21">
        <v>5</v>
      </c>
      <c r="B9" s="23">
        <f>((D22*D22)-D23)/(2*A9)</f>
        <v>444.35555999999997</v>
      </c>
      <c r="C9" s="23">
        <f>(D22-D23)/A9</f>
        <v>13.331999999999999</v>
      </c>
      <c r="D9" s="24" t="str">
        <f>IF(C9&gt;17,E5,IF(C7&lt;12,E6,IF(12&lt;C7&lt;17,E7,E8)))</f>
        <v>The car will win the race</v>
      </c>
      <c r="J9" s="20"/>
    </row>
    <row r="10" spans="1:10" ht="28.2">
      <c r="A10" s="21">
        <v>6</v>
      </c>
      <c r="B10" s="23">
        <f>((D22*D22)-D23)/(2*A10)</f>
        <v>370.29629999999997</v>
      </c>
      <c r="C10" s="23">
        <f>(D22-D23)/A10</f>
        <v>11.11</v>
      </c>
      <c r="D10" s="24" t="str">
        <f>IF(C10&gt;17,E5,IF(C10&lt;12,E6,IF(12&lt;C10&lt;17,E7,E8)))</f>
        <v>Impossible! – the race car cannot accelerate this quickly!</v>
      </c>
      <c r="J10" s="20"/>
    </row>
    <row r="11" spans="1:10" ht="28.2">
      <c r="A11" s="21">
        <v>7</v>
      </c>
      <c r="B11" s="23">
        <f>((D22*D22)-D23)/(2*A11)</f>
        <v>317.39682857142856</v>
      </c>
      <c r="C11" s="23">
        <f>(D22-D23)/A11</f>
        <v>9.5228571428571431</v>
      </c>
      <c r="D11" s="24" t="str">
        <f>IF(C11&gt;17,E5,IF(C11&lt;12,E6,IF(12&lt;C11&lt;17,E7,E8)))</f>
        <v>Impossible! – the race car cannot accelerate this quickly!</v>
      </c>
      <c r="J11" s="20"/>
    </row>
    <row r="12" spans="1:10" ht="28.2">
      <c r="A12" s="21">
        <v>8</v>
      </c>
      <c r="B12" s="23">
        <f>((D22*D22)-D23)/(2*A12)</f>
        <v>277.72222499999998</v>
      </c>
      <c r="C12" s="23">
        <f>(D22-D23)/A12</f>
        <v>8.3324999999999996</v>
      </c>
      <c r="D12" s="24" t="str">
        <f>IF(C12&gt;17,E5,IF(C12&lt;12,E6,IF(12&lt;C12&lt;17,#REF!,E8)))</f>
        <v>Impossible! – the race car cannot accelerate this quickly!</v>
      </c>
      <c r="J12" s="20"/>
    </row>
    <row r="13" spans="1:10" ht="28.2">
      <c r="A13" s="21">
        <v>9</v>
      </c>
      <c r="B13" s="23">
        <f>((D22*D22)-D23)/(2*A13)</f>
        <v>246.86419999999998</v>
      </c>
      <c r="C13" s="23">
        <f>(D22-D23)/A13</f>
        <v>7.4066666666666663</v>
      </c>
      <c r="D13" s="24" t="str">
        <f>IF(C13&gt;17,E5,IF(C13&lt;12,E6,IF(12&lt;C13&lt;17,E7,E8)))</f>
        <v>Impossible! – the race car cannot accelerate this quickly!</v>
      </c>
      <c r="J13" s="20"/>
    </row>
    <row r="14" spans="1:10" ht="28.2">
      <c r="A14" s="21">
        <v>10</v>
      </c>
      <c r="B14" s="23">
        <f>((D22*D22)-D23)/(2*A14)</f>
        <v>222.17777999999998</v>
      </c>
      <c r="C14" s="23">
        <f>(D22-D23)/A14</f>
        <v>6.6659999999999995</v>
      </c>
      <c r="D14" s="24" t="str">
        <f>IF(C14&gt;17,E5,IF(C14&lt;12,E6,IF(12&lt;C14&lt;17,E7,E8)))</f>
        <v>Impossible! – the race car cannot accelerate this quickly!</v>
      </c>
      <c r="E14" s="20"/>
      <c r="F14" s="20"/>
      <c r="G14" s="20"/>
      <c r="H14" s="20"/>
      <c r="I14" s="20"/>
      <c r="J14" s="20"/>
    </row>
    <row r="15" spans="1:10" ht="14.4">
      <c r="A15" s="27"/>
      <c r="B15" s="27"/>
      <c r="C15" s="27"/>
      <c r="D15" s="27"/>
      <c r="E15" s="28"/>
      <c r="F15" s="28"/>
    </row>
    <row r="16" spans="1:10" ht="14.4">
      <c r="A16" s="27"/>
      <c r="B16" s="27"/>
      <c r="C16" s="27"/>
      <c r="D16" s="27"/>
      <c r="E16" s="28"/>
      <c r="F16" s="28"/>
    </row>
    <row r="17" spans="1:10" ht="14.4">
      <c r="A17" s="27"/>
      <c r="B17" s="27"/>
      <c r="C17" s="27"/>
      <c r="D17" s="27"/>
      <c r="E17" s="28"/>
      <c r="F17" s="28"/>
    </row>
    <row r="18" spans="1:10" ht="15.6">
      <c r="A18" s="104" t="s">
        <v>8</v>
      </c>
      <c r="B18" s="105"/>
      <c r="C18" s="105"/>
      <c r="D18" s="106"/>
      <c r="E18" s="29"/>
      <c r="F18" s="28"/>
    </row>
    <row r="19" spans="1:10" ht="31.2">
      <c r="A19" s="30" t="s">
        <v>39</v>
      </c>
      <c r="B19" s="30" t="s">
        <v>40</v>
      </c>
      <c r="C19" s="30"/>
      <c r="D19" s="30"/>
      <c r="E19" s="30"/>
      <c r="F19" s="28"/>
      <c r="G19" s="27"/>
      <c r="H19" s="27"/>
      <c r="I19" s="27"/>
      <c r="J19" s="28"/>
    </row>
    <row r="20" spans="1:10" ht="15.6">
      <c r="A20" s="30" t="s">
        <v>41</v>
      </c>
      <c r="B20" s="30" t="s">
        <v>25</v>
      </c>
      <c r="C20" s="30"/>
      <c r="D20" s="30"/>
      <c r="E20" s="30"/>
      <c r="F20" s="28"/>
      <c r="G20" s="28"/>
      <c r="H20" s="28"/>
      <c r="I20" s="28"/>
      <c r="J20" s="28"/>
    </row>
    <row r="21" spans="1:10" ht="15.75" customHeight="1">
      <c r="A21" s="30" t="s">
        <v>8</v>
      </c>
      <c r="B21" s="30"/>
      <c r="C21" s="30"/>
      <c r="D21" s="30"/>
      <c r="E21" s="30"/>
      <c r="F21" s="28"/>
      <c r="G21" s="28"/>
      <c r="H21" s="28"/>
      <c r="I21" s="28"/>
      <c r="J21" s="28"/>
    </row>
    <row r="22" spans="1:10" ht="15.75" customHeight="1">
      <c r="A22" s="30" t="s">
        <v>9</v>
      </c>
      <c r="B22" s="30" t="s">
        <v>13</v>
      </c>
      <c r="C22" s="30"/>
      <c r="D22" s="31">
        <v>66.66</v>
      </c>
      <c r="E22" s="31" t="s">
        <v>11</v>
      </c>
      <c r="F22" s="28"/>
      <c r="G22" s="28"/>
      <c r="H22" s="28"/>
      <c r="I22" s="28"/>
      <c r="J22" s="28"/>
    </row>
    <row r="23" spans="1:10" ht="15.75" customHeight="1">
      <c r="A23" s="30" t="s">
        <v>12</v>
      </c>
      <c r="B23" s="30" t="s">
        <v>10</v>
      </c>
      <c r="C23" s="30"/>
      <c r="D23" s="31">
        <v>0</v>
      </c>
      <c r="E23" s="31" t="s">
        <v>11</v>
      </c>
      <c r="F23" s="28"/>
      <c r="G23" s="28"/>
      <c r="H23" s="28"/>
      <c r="I23" s="28"/>
      <c r="J23" s="28"/>
    </row>
    <row r="24" spans="1:10" ht="15.75" customHeight="1">
      <c r="A24" s="30" t="s">
        <v>14</v>
      </c>
      <c r="B24" s="30" t="s">
        <v>15</v>
      </c>
      <c r="C24" s="30"/>
      <c r="D24" s="31" t="s">
        <v>42</v>
      </c>
      <c r="E24" s="31" t="s">
        <v>17</v>
      </c>
      <c r="F24" s="28"/>
      <c r="G24" s="28"/>
      <c r="H24" s="28"/>
      <c r="I24" s="28"/>
      <c r="J24" s="28"/>
    </row>
    <row r="25" spans="1:10" ht="15.75" customHeight="1">
      <c r="A25" s="30" t="s">
        <v>18</v>
      </c>
      <c r="B25" s="30" t="s">
        <v>43</v>
      </c>
      <c r="C25" s="30"/>
      <c r="D25" s="31" t="s">
        <v>16</v>
      </c>
      <c r="E25" s="31" t="s">
        <v>11</v>
      </c>
      <c r="F25" s="28"/>
      <c r="G25" s="28"/>
      <c r="H25" s="28"/>
      <c r="I25" s="28"/>
      <c r="J25" s="28"/>
    </row>
    <row r="26" spans="1:10" ht="15.75" customHeight="1">
      <c r="A26" s="30" t="s">
        <v>26</v>
      </c>
      <c r="B26" s="30" t="s">
        <v>27</v>
      </c>
      <c r="C26" s="30"/>
      <c r="D26" s="31" t="s">
        <v>16</v>
      </c>
      <c r="E26" s="31" t="s">
        <v>28</v>
      </c>
      <c r="F26" s="28"/>
      <c r="G26" s="28"/>
      <c r="H26" s="28"/>
      <c r="I26" s="28"/>
      <c r="J26" s="28"/>
    </row>
    <row r="27" spans="1:10" ht="15.75" customHeight="1">
      <c r="A27" s="32"/>
      <c r="B27" s="32"/>
      <c r="C27" s="32"/>
      <c r="D27" s="33"/>
      <c r="E27" s="33"/>
      <c r="F27" s="28"/>
      <c r="G27" s="28"/>
      <c r="H27" s="28"/>
      <c r="I27" s="28"/>
      <c r="J27" s="28"/>
    </row>
    <row r="28" spans="1:10" ht="15.75" customHeight="1">
      <c r="A28" s="32"/>
      <c r="B28" s="32"/>
      <c r="C28" s="32"/>
      <c r="D28" s="33"/>
      <c r="E28" s="33"/>
      <c r="F28" s="28"/>
      <c r="G28" s="28"/>
      <c r="H28" s="28"/>
      <c r="I28" s="28"/>
      <c r="J28" s="28"/>
    </row>
    <row r="29" spans="1:10" ht="15.75" customHeight="1">
      <c r="A29" s="107" t="s">
        <v>4</v>
      </c>
      <c r="B29" s="105"/>
      <c r="C29" s="105"/>
      <c r="D29" s="105"/>
      <c r="E29" s="105"/>
      <c r="F29" s="105"/>
      <c r="G29" s="105"/>
      <c r="H29" s="105"/>
      <c r="I29" s="106"/>
      <c r="J29" s="28"/>
    </row>
    <row r="30" spans="1:10" ht="15.75" customHeight="1">
      <c r="A30" s="108"/>
      <c r="B30" s="105"/>
      <c r="C30" s="105"/>
      <c r="D30" s="105"/>
      <c r="E30" s="105"/>
      <c r="F30" s="105"/>
      <c r="G30" s="105"/>
      <c r="H30" s="105"/>
      <c r="I30" s="106"/>
      <c r="J30" s="28"/>
    </row>
    <row r="31" spans="1:10" ht="15" customHeight="1">
      <c r="A31" s="69" t="s">
        <v>44</v>
      </c>
      <c r="B31" s="70"/>
      <c r="C31" s="70"/>
      <c r="D31" s="70"/>
      <c r="E31" s="70"/>
      <c r="F31" s="70"/>
      <c r="G31" s="70"/>
      <c r="H31" s="70"/>
      <c r="I31" s="71"/>
      <c r="J31" s="34"/>
    </row>
    <row r="32" spans="1:10" ht="15.75" customHeight="1">
      <c r="A32" s="72"/>
      <c r="B32" s="73"/>
      <c r="C32" s="73"/>
      <c r="D32" s="73"/>
      <c r="E32" s="73"/>
      <c r="F32" s="73"/>
      <c r="G32" s="73"/>
      <c r="H32" s="73"/>
      <c r="I32" s="74"/>
      <c r="J32" s="35"/>
    </row>
    <row r="33" spans="1:10" ht="15.75" customHeight="1">
      <c r="A33" s="72"/>
      <c r="B33" s="73"/>
      <c r="C33" s="73"/>
      <c r="D33" s="73"/>
      <c r="E33" s="73"/>
      <c r="F33" s="73"/>
      <c r="G33" s="73"/>
      <c r="H33" s="73"/>
      <c r="I33" s="74"/>
      <c r="J33" s="35"/>
    </row>
    <row r="34" spans="1:10" ht="15.75" customHeight="1">
      <c r="A34" s="72"/>
      <c r="B34" s="73"/>
      <c r="C34" s="73"/>
      <c r="D34" s="73"/>
      <c r="E34" s="73"/>
      <c r="F34" s="73"/>
      <c r="G34" s="73"/>
      <c r="H34" s="73"/>
      <c r="I34" s="74"/>
      <c r="J34" s="35"/>
    </row>
    <row r="35" spans="1:10" ht="15.75" customHeight="1">
      <c r="A35" s="72"/>
      <c r="B35" s="73"/>
      <c r="C35" s="73"/>
      <c r="D35" s="73"/>
      <c r="E35" s="73"/>
      <c r="F35" s="73"/>
      <c r="G35" s="73"/>
      <c r="H35" s="73"/>
      <c r="I35" s="74"/>
      <c r="J35" s="35"/>
    </row>
    <row r="36" spans="1:10" ht="15.75" customHeight="1">
      <c r="A36" s="72"/>
      <c r="B36" s="73"/>
      <c r="C36" s="73"/>
      <c r="D36" s="73"/>
      <c r="E36" s="73"/>
      <c r="F36" s="73"/>
      <c r="G36" s="73"/>
      <c r="H36" s="73"/>
      <c r="I36" s="74"/>
      <c r="J36" s="35"/>
    </row>
    <row r="37" spans="1:10" ht="15.75" customHeight="1">
      <c r="A37" s="72"/>
      <c r="B37" s="73"/>
      <c r="C37" s="73"/>
      <c r="D37" s="73"/>
      <c r="E37" s="73"/>
      <c r="F37" s="73"/>
      <c r="G37" s="73"/>
      <c r="H37" s="73"/>
      <c r="I37" s="74"/>
      <c r="J37" s="35"/>
    </row>
    <row r="38" spans="1:10" ht="15.75" customHeight="1">
      <c r="A38" s="72"/>
      <c r="B38" s="73"/>
      <c r="C38" s="73"/>
      <c r="D38" s="73"/>
      <c r="E38" s="73"/>
      <c r="F38" s="73"/>
      <c r="G38" s="73"/>
      <c r="H38" s="73"/>
      <c r="I38" s="74"/>
      <c r="J38" s="35"/>
    </row>
    <row r="39" spans="1:10" ht="15.75" customHeight="1">
      <c r="A39" s="72"/>
      <c r="B39" s="73"/>
      <c r="C39" s="73"/>
      <c r="D39" s="73"/>
      <c r="E39" s="73"/>
      <c r="F39" s="73"/>
      <c r="G39" s="73"/>
      <c r="H39" s="73"/>
      <c r="I39" s="74"/>
      <c r="J39" s="35"/>
    </row>
    <row r="40" spans="1:10" ht="15.75" customHeight="1">
      <c r="A40" s="72"/>
      <c r="B40" s="73"/>
      <c r="C40" s="73"/>
      <c r="D40" s="73"/>
      <c r="E40" s="73"/>
      <c r="F40" s="73"/>
      <c r="G40" s="73"/>
      <c r="H40" s="73"/>
      <c r="I40" s="74"/>
      <c r="J40" s="35"/>
    </row>
    <row r="41" spans="1:10" ht="15.75" customHeight="1">
      <c r="A41" s="72"/>
      <c r="B41" s="73"/>
      <c r="C41" s="73"/>
      <c r="D41" s="73"/>
      <c r="E41" s="73"/>
      <c r="F41" s="73"/>
      <c r="G41" s="73"/>
      <c r="H41" s="73"/>
      <c r="I41" s="74"/>
      <c r="J41" s="35"/>
    </row>
    <row r="42" spans="1:10" ht="15.75" customHeight="1">
      <c r="A42" s="72"/>
      <c r="B42" s="73"/>
      <c r="C42" s="73"/>
      <c r="D42" s="73"/>
      <c r="E42" s="73"/>
      <c r="F42" s="73"/>
      <c r="G42" s="73"/>
      <c r="H42" s="73"/>
      <c r="I42" s="74"/>
      <c r="J42" s="35"/>
    </row>
    <row r="43" spans="1:10" ht="15.75" customHeight="1">
      <c r="A43" s="72"/>
      <c r="B43" s="73"/>
      <c r="C43" s="73"/>
      <c r="D43" s="73"/>
      <c r="E43" s="73"/>
      <c r="F43" s="73"/>
      <c r="G43" s="73"/>
      <c r="H43" s="73"/>
      <c r="I43" s="74"/>
      <c r="J43" s="35"/>
    </row>
    <row r="44" spans="1:10" ht="15.75" customHeight="1">
      <c r="A44" s="72"/>
      <c r="B44" s="73"/>
      <c r="C44" s="73"/>
      <c r="D44" s="73"/>
      <c r="E44" s="73"/>
      <c r="F44" s="73"/>
      <c r="G44" s="73"/>
      <c r="H44" s="73"/>
      <c r="I44" s="74"/>
      <c r="J44" s="35"/>
    </row>
    <row r="45" spans="1:10" ht="15.75" customHeight="1">
      <c r="A45" s="72"/>
      <c r="B45" s="73"/>
      <c r="C45" s="73"/>
      <c r="D45" s="73"/>
      <c r="E45" s="73"/>
      <c r="F45" s="73"/>
      <c r="G45" s="73"/>
      <c r="H45" s="73"/>
      <c r="I45" s="74"/>
      <c r="J45" s="35"/>
    </row>
    <row r="46" spans="1:10" ht="15.75" customHeight="1">
      <c r="A46" s="72"/>
      <c r="B46" s="73"/>
      <c r="C46" s="73"/>
      <c r="D46" s="73"/>
      <c r="E46" s="73"/>
      <c r="F46" s="73"/>
      <c r="G46" s="73"/>
      <c r="H46" s="73"/>
      <c r="I46" s="74"/>
      <c r="J46" s="35"/>
    </row>
    <row r="47" spans="1:10" ht="15.75" customHeight="1">
      <c r="A47" s="72"/>
      <c r="B47" s="73"/>
      <c r="C47" s="73"/>
      <c r="D47" s="73"/>
      <c r="E47" s="73"/>
      <c r="F47" s="73"/>
      <c r="G47" s="73"/>
      <c r="H47" s="73"/>
      <c r="I47" s="74"/>
      <c r="J47" s="35"/>
    </row>
    <row r="48" spans="1:10" ht="15.75" customHeight="1">
      <c r="A48" s="72"/>
      <c r="B48" s="73"/>
      <c r="C48" s="73"/>
      <c r="D48" s="73"/>
      <c r="E48" s="73"/>
      <c r="F48" s="73"/>
      <c r="G48" s="73"/>
      <c r="H48" s="73"/>
      <c r="I48" s="74"/>
      <c r="J48" s="35"/>
    </row>
    <row r="49" spans="1:10" ht="15.75" customHeight="1">
      <c r="A49" s="72"/>
      <c r="B49" s="73"/>
      <c r="C49" s="73"/>
      <c r="D49" s="73"/>
      <c r="E49" s="73"/>
      <c r="F49" s="73"/>
      <c r="G49" s="73"/>
      <c r="H49" s="73"/>
      <c r="I49" s="74"/>
      <c r="J49" s="35"/>
    </row>
    <row r="50" spans="1:10" ht="15.75" customHeight="1">
      <c r="A50" s="72"/>
      <c r="B50" s="73"/>
      <c r="C50" s="73"/>
      <c r="D50" s="73"/>
      <c r="E50" s="73"/>
      <c r="F50" s="73"/>
      <c r="G50" s="73"/>
      <c r="H50" s="73"/>
      <c r="I50" s="74"/>
      <c r="J50" s="35"/>
    </row>
    <row r="51" spans="1:10" ht="15.75" customHeight="1">
      <c r="A51" s="72"/>
      <c r="B51" s="73"/>
      <c r="C51" s="73"/>
      <c r="D51" s="73"/>
      <c r="E51" s="73"/>
      <c r="F51" s="73"/>
      <c r="G51" s="73"/>
      <c r="H51" s="73"/>
      <c r="I51" s="74"/>
      <c r="J51" s="35"/>
    </row>
    <row r="52" spans="1:10" ht="15.75" customHeight="1">
      <c r="A52" s="72"/>
      <c r="B52" s="73"/>
      <c r="C52" s="73"/>
      <c r="D52" s="73"/>
      <c r="E52" s="73"/>
      <c r="F52" s="73"/>
      <c r="G52" s="73"/>
      <c r="H52" s="73"/>
      <c r="I52" s="74"/>
      <c r="J52" s="35"/>
    </row>
    <row r="53" spans="1:10" ht="15.75" customHeight="1">
      <c r="A53" s="72"/>
      <c r="B53" s="73"/>
      <c r="C53" s="73"/>
      <c r="D53" s="73"/>
      <c r="E53" s="73"/>
      <c r="F53" s="73"/>
      <c r="G53" s="73"/>
      <c r="H53" s="73"/>
      <c r="I53" s="74"/>
      <c r="J53" s="35"/>
    </row>
    <row r="54" spans="1:10" ht="15.75" customHeight="1">
      <c r="A54" s="72"/>
      <c r="B54" s="73"/>
      <c r="C54" s="73"/>
      <c r="D54" s="73"/>
      <c r="E54" s="73"/>
      <c r="F54" s="73"/>
      <c r="G54" s="73"/>
      <c r="H54" s="73"/>
      <c r="I54" s="74"/>
      <c r="J54" s="35"/>
    </row>
    <row r="55" spans="1:10" ht="15.75" customHeight="1">
      <c r="A55" s="72"/>
      <c r="B55" s="73"/>
      <c r="C55" s="73"/>
      <c r="D55" s="73"/>
      <c r="E55" s="73"/>
      <c r="F55" s="73"/>
      <c r="G55" s="73"/>
      <c r="H55" s="73"/>
      <c r="I55" s="74"/>
    </row>
    <row r="56" spans="1:10" ht="15.75" customHeight="1">
      <c r="A56" s="72"/>
      <c r="B56" s="73"/>
      <c r="C56" s="73"/>
      <c r="D56" s="73"/>
      <c r="E56" s="73"/>
      <c r="F56" s="73"/>
      <c r="G56" s="73"/>
      <c r="H56" s="73"/>
      <c r="I56" s="74"/>
    </row>
    <row r="57" spans="1:10" ht="15.75" customHeight="1">
      <c r="A57" s="84"/>
      <c r="B57" s="85"/>
      <c r="C57" s="85"/>
      <c r="D57" s="85"/>
      <c r="E57" s="85"/>
      <c r="F57" s="85"/>
      <c r="G57" s="85"/>
      <c r="H57" s="85"/>
      <c r="I57" s="86"/>
    </row>
    <row r="58" spans="1:10" ht="15.75" customHeight="1"/>
    <row r="59" spans="1:10" ht="15.75" customHeight="1"/>
    <row r="60" spans="1:10" ht="15.75" customHeight="1"/>
    <row r="61" spans="1:10" ht="15.75" customHeight="1"/>
    <row r="62" spans="1:10" ht="15.75" customHeight="1"/>
    <row r="63" spans="1:10" ht="15.75" customHeight="1"/>
    <row r="64" spans="1:10"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5">
    <mergeCell ref="A1:J2"/>
    <mergeCell ref="A18:D18"/>
    <mergeCell ref="A31:I57"/>
    <mergeCell ref="A29:I29"/>
    <mergeCell ref="A30:I30"/>
  </mergeCells>
  <conditionalFormatting sqref="B16">
    <cfRule type="containsText" dxfId="9" priority="1" operator="containsText" text="The car will lose the race – Acceleration value too low!">
      <formula>NOT(ISERROR(SEARCH(("The car will lose the race – Acceleration value too low!"),(B16))))</formula>
    </cfRule>
  </conditionalFormatting>
  <conditionalFormatting sqref="D5:D7">
    <cfRule type="containsText" dxfId="8" priority="2" operator="containsText" text="The car will lose the race – Acceleration value too low!">
      <formula>NOT(ISERROR(SEARCH(("The car will lose the race – Acceleration value too low!"),(D5))))</formula>
    </cfRule>
  </conditionalFormatting>
  <conditionalFormatting sqref="D8:D9">
    <cfRule type="containsText" dxfId="7" priority="3" operator="containsText" text="The car will win the race">
      <formula>NOT(ISERROR(SEARCH(("The car will win the race"),(D8))))</formula>
    </cfRule>
  </conditionalFormatting>
  <conditionalFormatting sqref="D10:D14">
    <cfRule type="containsText" dxfId="6" priority="4" operator="containsText" text="Impossible! – the race car cannot accelerate this quickly!">
      <formula>NOT(ISERROR(SEARCH(("Impossible! – the race car cannot accelerate this quickly!"),(D10))))</formula>
    </cfRule>
  </conditionalFormatting>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100"/>
  <sheetViews>
    <sheetView workbookViewId="0">
      <selection activeCell="K23" sqref="K23"/>
    </sheetView>
  </sheetViews>
  <sheetFormatPr defaultColWidth="12.6640625" defaultRowHeight="15" customHeight="1"/>
  <cols>
    <col min="1" max="1" width="20.6640625" customWidth="1"/>
    <col min="2" max="2" width="23.6640625" customWidth="1"/>
    <col min="3" max="3" width="17.21875" customWidth="1"/>
    <col min="4" max="4" width="18.88671875" customWidth="1"/>
    <col min="5" max="5" width="22.6640625" customWidth="1"/>
    <col min="6" max="9" width="8" customWidth="1"/>
    <col min="10" max="12" width="7.6640625" customWidth="1"/>
  </cols>
  <sheetData>
    <row r="1" spans="1:12" ht="15.75" customHeight="1">
      <c r="A1" s="109" t="s">
        <v>45</v>
      </c>
      <c r="B1" s="70"/>
      <c r="C1" s="70"/>
      <c r="D1" s="70"/>
      <c r="E1" s="70"/>
      <c r="F1" s="70"/>
      <c r="G1" s="70"/>
      <c r="H1" s="70"/>
      <c r="I1" s="71"/>
      <c r="J1" s="6"/>
      <c r="K1" s="6"/>
      <c r="L1" s="6"/>
    </row>
    <row r="2" spans="1:12" ht="15.75" customHeight="1">
      <c r="A2" s="84"/>
      <c r="B2" s="85"/>
      <c r="C2" s="85"/>
      <c r="D2" s="85"/>
      <c r="E2" s="85"/>
      <c r="F2" s="85"/>
      <c r="G2" s="85"/>
      <c r="H2" s="85"/>
      <c r="I2" s="86"/>
      <c r="J2" s="6"/>
      <c r="K2" s="6"/>
      <c r="L2" s="6"/>
    </row>
    <row r="3" spans="1:12" ht="15.75" customHeight="1">
      <c r="A3" s="36" t="s">
        <v>46</v>
      </c>
      <c r="B3" s="36" t="s">
        <v>47</v>
      </c>
      <c r="C3" s="36" t="s">
        <v>34</v>
      </c>
      <c r="D3" s="37" t="s">
        <v>48</v>
      </c>
      <c r="E3" s="6"/>
      <c r="F3" s="6"/>
      <c r="G3" s="6"/>
      <c r="H3" s="6"/>
      <c r="I3" s="6"/>
      <c r="J3" s="6"/>
      <c r="K3" s="6"/>
      <c r="L3" s="6"/>
    </row>
    <row r="4" spans="1:12" ht="15.75" customHeight="1">
      <c r="A4" s="38"/>
      <c r="B4" s="38"/>
      <c r="C4" s="38"/>
      <c r="D4" s="38" t="s">
        <v>49</v>
      </c>
      <c r="E4" s="6"/>
      <c r="F4" s="6"/>
      <c r="G4" s="6"/>
      <c r="H4" s="6"/>
      <c r="I4" s="6"/>
      <c r="J4" s="6"/>
      <c r="K4" s="6"/>
      <c r="L4" s="6"/>
    </row>
    <row r="5" spans="1:12" ht="15.75" customHeight="1">
      <c r="A5" s="39">
        <v>1</v>
      </c>
      <c r="B5" s="40">
        <f>((D21*D21)-D22)/(2*A5)</f>
        <v>2221.7777999999998</v>
      </c>
      <c r="C5" s="40">
        <f>(D21-D22)/A5</f>
        <v>66.66</v>
      </c>
      <c r="D5" s="41">
        <f t="shared" ref="D5:D14" si="0">SQRT(2*400*A5)</f>
        <v>28.284271247461902</v>
      </c>
      <c r="E5" s="6"/>
      <c r="F5" s="6"/>
      <c r="G5" s="6"/>
      <c r="H5" s="6"/>
      <c r="I5" s="6"/>
      <c r="J5" s="6"/>
      <c r="K5" s="6"/>
      <c r="L5" s="6"/>
    </row>
    <row r="6" spans="1:12" ht="15.75" customHeight="1">
      <c r="A6" s="39">
        <v>2</v>
      </c>
      <c r="B6" s="40">
        <f>((D21*D21)-D22)/(2*A6)</f>
        <v>1110.8888999999999</v>
      </c>
      <c r="C6" s="40">
        <f>(D21-D22)/A6</f>
        <v>33.33</v>
      </c>
      <c r="D6" s="41">
        <f t="shared" si="0"/>
        <v>40</v>
      </c>
      <c r="E6" s="6"/>
      <c r="F6" s="6"/>
      <c r="G6" s="6"/>
      <c r="H6" s="6"/>
      <c r="I6" s="6"/>
      <c r="J6" s="6"/>
      <c r="K6" s="6"/>
      <c r="L6" s="6"/>
    </row>
    <row r="7" spans="1:12" ht="15.75" customHeight="1">
      <c r="A7" s="39">
        <v>3</v>
      </c>
      <c r="B7" s="40">
        <f>((D21*D21)-D22)/(2*A7)</f>
        <v>740.59259999999995</v>
      </c>
      <c r="C7" s="40">
        <f>(D21-D22)/A7</f>
        <v>22.22</v>
      </c>
      <c r="D7" s="41">
        <f t="shared" si="0"/>
        <v>48.989794855663561</v>
      </c>
      <c r="E7" s="6"/>
      <c r="F7" s="6"/>
      <c r="G7" s="6"/>
      <c r="H7" s="6"/>
      <c r="I7" s="6"/>
      <c r="J7" s="6"/>
      <c r="K7" s="6"/>
      <c r="L7" s="6"/>
    </row>
    <row r="8" spans="1:12" ht="15.75" customHeight="1">
      <c r="A8" s="39">
        <v>4</v>
      </c>
      <c r="B8" s="40">
        <f>((D21*D21)-D22)/(2*A8)</f>
        <v>555.44444999999996</v>
      </c>
      <c r="C8" s="40">
        <f>(D21-D22)/A8</f>
        <v>16.664999999999999</v>
      </c>
      <c r="D8" s="41">
        <f t="shared" si="0"/>
        <v>56.568542494923804</v>
      </c>
      <c r="E8" s="6"/>
      <c r="F8" s="6"/>
      <c r="G8" s="6"/>
      <c r="H8" s="6"/>
      <c r="I8" s="6"/>
      <c r="J8" s="6"/>
      <c r="K8" s="6"/>
      <c r="L8" s="6"/>
    </row>
    <row r="9" spans="1:12" ht="15.75" customHeight="1">
      <c r="A9" s="39">
        <v>5</v>
      </c>
      <c r="B9" s="40">
        <f>((D21*D21)-D22)/(2*A9)</f>
        <v>444.35555999999997</v>
      </c>
      <c r="C9" s="40">
        <f>(D21-D22)/A9</f>
        <v>13.331999999999999</v>
      </c>
      <c r="D9" s="41">
        <f t="shared" si="0"/>
        <v>63.245553203367585</v>
      </c>
      <c r="E9" s="6"/>
      <c r="F9" s="6"/>
      <c r="G9" s="6"/>
      <c r="H9" s="6"/>
      <c r="I9" s="6"/>
      <c r="J9" s="6"/>
      <c r="K9" s="6"/>
      <c r="L9" s="6"/>
    </row>
    <row r="10" spans="1:12" ht="15.75" customHeight="1">
      <c r="A10" s="39">
        <v>6</v>
      </c>
      <c r="B10" s="40">
        <f>((D21*D21)-D22)/(2*A10)</f>
        <v>370.29629999999997</v>
      </c>
      <c r="C10" s="40">
        <f>(D21-D22)/A10</f>
        <v>11.11</v>
      </c>
      <c r="D10" s="41">
        <f t="shared" si="0"/>
        <v>69.282032302755098</v>
      </c>
      <c r="E10" s="6"/>
      <c r="F10" s="6"/>
      <c r="G10" s="6"/>
      <c r="H10" s="6"/>
      <c r="I10" s="6"/>
      <c r="J10" s="6"/>
      <c r="K10" s="6"/>
      <c r="L10" s="6"/>
    </row>
    <row r="11" spans="1:12" ht="15.75" customHeight="1">
      <c r="A11" s="39">
        <v>7</v>
      </c>
      <c r="B11" s="40">
        <f>((D21*D21)-D22)/(2*A11)</f>
        <v>317.39682857142856</v>
      </c>
      <c r="C11" s="40">
        <f>(D21-D22)/A11</f>
        <v>9.5228571428571431</v>
      </c>
      <c r="D11" s="41">
        <f t="shared" si="0"/>
        <v>74.833147735478832</v>
      </c>
      <c r="E11" s="6"/>
      <c r="F11" s="6"/>
      <c r="G11" s="6"/>
      <c r="H11" s="6"/>
      <c r="I11" s="6"/>
      <c r="J11" s="6"/>
      <c r="K11" s="6"/>
      <c r="L11" s="6"/>
    </row>
    <row r="12" spans="1:12" ht="15.75" customHeight="1">
      <c r="A12" s="39">
        <v>8</v>
      </c>
      <c r="B12" s="40">
        <f>((D21*D21)-D22)/(2*A12)</f>
        <v>277.72222499999998</v>
      </c>
      <c r="C12" s="40">
        <f>(D21-D22)/A12</f>
        <v>8.3324999999999996</v>
      </c>
      <c r="D12" s="41">
        <f t="shared" si="0"/>
        <v>80</v>
      </c>
      <c r="E12" s="6"/>
      <c r="F12" s="6"/>
      <c r="G12" s="6"/>
      <c r="H12" s="6"/>
      <c r="I12" s="6"/>
      <c r="J12" s="6"/>
      <c r="K12" s="6"/>
      <c r="L12" s="6"/>
    </row>
    <row r="13" spans="1:12" ht="15.75" customHeight="1">
      <c r="A13" s="39">
        <v>9</v>
      </c>
      <c r="B13" s="40">
        <f>((D21*D21)-D22)/(2*A13)</f>
        <v>246.86419999999998</v>
      </c>
      <c r="C13" s="40">
        <f>(D21-D22)/A13</f>
        <v>7.4066666666666663</v>
      </c>
      <c r="D13" s="41">
        <f t="shared" si="0"/>
        <v>84.852813742385706</v>
      </c>
      <c r="E13" s="6"/>
      <c r="F13" s="6"/>
      <c r="G13" s="6"/>
      <c r="H13" s="6"/>
      <c r="I13" s="6"/>
      <c r="J13" s="6"/>
      <c r="K13" s="6"/>
      <c r="L13" s="6"/>
    </row>
    <row r="14" spans="1:12" ht="15.75" customHeight="1">
      <c r="A14" s="39">
        <v>10</v>
      </c>
      <c r="B14" s="40">
        <f>((D21*D21)-D22)/(2*A14)</f>
        <v>222.17777999999998</v>
      </c>
      <c r="C14" s="40">
        <f>(D21-D22)/A14</f>
        <v>6.6659999999999995</v>
      </c>
      <c r="D14" s="41">
        <f t="shared" si="0"/>
        <v>89.442719099991592</v>
      </c>
      <c r="E14" s="6"/>
      <c r="F14" s="6"/>
      <c r="G14" s="6"/>
      <c r="H14" s="6"/>
      <c r="I14" s="6"/>
      <c r="J14" s="6"/>
      <c r="K14" s="6"/>
      <c r="L14" s="6"/>
    </row>
    <row r="15" spans="1:12" ht="15.75" customHeight="1">
      <c r="A15" s="42"/>
      <c r="B15" s="42"/>
      <c r="C15" s="42"/>
      <c r="D15" s="42"/>
      <c r="E15" s="6"/>
      <c r="F15" s="6"/>
      <c r="G15" s="6"/>
      <c r="H15" s="6"/>
      <c r="I15" s="6"/>
      <c r="J15" s="6"/>
      <c r="K15" s="6"/>
      <c r="L15" s="6"/>
    </row>
    <row r="16" spans="1:12" ht="15.75" customHeight="1">
      <c r="A16" s="42"/>
      <c r="B16" s="42"/>
      <c r="C16" s="42"/>
      <c r="D16" s="42"/>
      <c r="E16" s="6"/>
      <c r="F16" s="6"/>
      <c r="G16" s="6"/>
      <c r="H16" s="6"/>
      <c r="I16" s="6"/>
      <c r="J16" s="6"/>
      <c r="K16" s="6"/>
      <c r="L16" s="6"/>
    </row>
    <row r="17" spans="1:12" ht="15.75" customHeight="1">
      <c r="A17" s="43" t="s">
        <v>8</v>
      </c>
      <c r="B17" s="43"/>
      <c r="C17" s="43"/>
      <c r="D17" s="43"/>
      <c r="E17" s="43"/>
      <c r="F17" s="6"/>
      <c r="G17" s="6"/>
      <c r="H17" s="6"/>
      <c r="I17" s="6"/>
      <c r="J17" s="6"/>
      <c r="K17" s="6"/>
      <c r="L17" s="6"/>
    </row>
    <row r="18" spans="1:12" ht="15.75" customHeight="1">
      <c r="A18" s="43" t="s">
        <v>50</v>
      </c>
      <c r="B18" s="43" t="s">
        <v>40</v>
      </c>
      <c r="C18" s="43"/>
      <c r="D18" s="43"/>
      <c r="E18" s="43"/>
      <c r="F18" s="6"/>
      <c r="G18" s="6"/>
      <c r="H18" s="6"/>
      <c r="I18" s="6"/>
      <c r="J18" s="6"/>
      <c r="K18" s="6"/>
      <c r="L18" s="6"/>
    </row>
    <row r="19" spans="1:12" ht="15.75" customHeight="1">
      <c r="A19" s="43" t="s">
        <v>51</v>
      </c>
      <c r="B19" s="43" t="s">
        <v>25</v>
      </c>
      <c r="C19" s="43"/>
      <c r="D19" s="43"/>
      <c r="E19" s="43"/>
      <c r="F19" s="6"/>
      <c r="G19" s="6"/>
      <c r="H19" s="6"/>
      <c r="I19" s="6"/>
      <c r="J19" s="6"/>
      <c r="K19" s="6"/>
      <c r="L19" s="6"/>
    </row>
    <row r="20" spans="1:12" ht="15.75" customHeight="1">
      <c r="A20" s="43"/>
      <c r="B20" s="43"/>
      <c r="C20" s="43"/>
      <c r="D20" s="43"/>
      <c r="E20" s="43"/>
      <c r="F20" s="6"/>
      <c r="G20" s="6"/>
      <c r="H20" s="6"/>
      <c r="I20" s="6"/>
      <c r="J20" s="6"/>
      <c r="K20" s="6"/>
      <c r="L20" s="6"/>
    </row>
    <row r="21" spans="1:12" ht="15.75" customHeight="1">
      <c r="A21" s="43" t="s">
        <v>9</v>
      </c>
      <c r="B21" s="43" t="s">
        <v>10</v>
      </c>
      <c r="C21" s="43"/>
      <c r="D21" s="44">
        <v>66.66</v>
      </c>
      <c r="E21" s="44" t="s">
        <v>11</v>
      </c>
      <c r="F21" s="6"/>
      <c r="G21" s="6"/>
      <c r="H21" s="6"/>
      <c r="I21" s="6"/>
      <c r="J21" s="6"/>
      <c r="K21" s="6"/>
      <c r="L21" s="6"/>
    </row>
    <row r="22" spans="1:12" ht="15.75" customHeight="1">
      <c r="A22" s="43" t="s">
        <v>12</v>
      </c>
      <c r="B22" s="43" t="s">
        <v>13</v>
      </c>
      <c r="C22" s="43"/>
      <c r="D22" s="44">
        <v>0</v>
      </c>
      <c r="E22" s="44" t="s">
        <v>11</v>
      </c>
      <c r="F22" s="6"/>
      <c r="G22" s="6"/>
      <c r="H22" s="6"/>
      <c r="I22" s="6"/>
      <c r="J22" s="6"/>
      <c r="K22" s="6"/>
      <c r="L22" s="6"/>
    </row>
    <row r="23" spans="1:12" ht="15.75" customHeight="1">
      <c r="A23" s="43" t="s">
        <v>14</v>
      </c>
      <c r="B23" s="43" t="s">
        <v>15</v>
      </c>
      <c r="C23" s="43"/>
      <c r="D23" s="44" t="s">
        <v>42</v>
      </c>
      <c r="E23" s="44" t="s">
        <v>17</v>
      </c>
      <c r="F23" s="6"/>
      <c r="G23" s="6"/>
      <c r="H23" s="6"/>
      <c r="I23" s="6"/>
      <c r="J23" s="6"/>
      <c r="K23" s="6"/>
      <c r="L23" s="6"/>
    </row>
    <row r="24" spans="1:12" ht="15.75" customHeight="1">
      <c r="A24" s="43" t="s">
        <v>18</v>
      </c>
      <c r="B24" s="43" t="s">
        <v>43</v>
      </c>
      <c r="C24" s="43"/>
      <c r="D24" s="44" t="s">
        <v>16</v>
      </c>
      <c r="E24" s="44" t="s">
        <v>11</v>
      </c>
      <c r="F24" s="6"/>
      <c r="G24" s="6"/>
      <c r="H24" s="6"/>
      <c r="I24" s="6"/>
      <c r="J24" s="6"/>
      <c r="K24" s="6"/>
      <c r="L24" s="6"/>
    </row>
    <row r="25" spans="1:12" ht="15.75" customHeight="1">
      <c r="A25" s="43" t="s">
        <v>26</v>
      </c>
      <c r="B25" s="43" t="s">
        <v>27</v>
      </c>
      <c r="C25" s="43"/>
      <c r="D25" s="44" t="s">
        <v>16</v>
      </c>
      <c r="E25" s="44" t="s">
        <v>28</v>
      </c>
      <c r="F25" s="6"/>
      <c r="G25" s="6"/>
      <c r="H25" s="6"/>
      <c r="I25" s="6"/>
      <c r="J25" s="6"/>
      <c r="K25" s="6"/>
      <c r="L25" s="6"/>
    </row>
    <row r="26" spans="1:12" ht="15.75" customHeight="1">
      <c r="A26" s="111"/>
      <c r="B26" s="105"/>
      <c r="C26" s="105"/>
      <c r="D26" s="105"/>
      <c r="E26" s="106"/>
      <c r="F26" s="6"/>
      <c r="G26" s="6"/>
      <c r="H26" s="6"/>
      <c r="I26" s="6"/>
      <c r="J26" s="6"/>
      <c r="K26" s="6"/>
      <c r="L26" s="6"/>
    </row>
    <row r="27" spans="1:12" ht="15.75" customHeight="1">
      <c r="A27" s="110" t="s">
        <v>4</v>
      </c>
      <c r="B27" s="105"/>
      <c r="C27" s="105"/>
      <c r="D27" s="105"/>
      <c r="E27" s="106"/>
      <c r="F27" s="6"/>
      <c r="G27" s="6"/>
      <c r="H27" s="6"/>
      <c r="I27" s="6"/>
      <c r="J27" s="6"/>
      <c r="K27" s="6"/>
      <c r="L27" s="6"/>
    </row>
    <row r="28" spans="1:12" ht="15.75" customHeight="1">
      <c r="A28" s="111"/>
      <c r="B28" s="105"/>
      <c r="C28" s="105"/>
      <c r="D28" s="105"/>
      <c r="E28" s="106"/>
      <c r="F28" s="6"/>
      <c r="G28" s="6"/>
      <c r="H28" s="6"/>
      <c r="I28" s="6"/>
      <c r="J28" s="6"/>
      <c r="K28" s="6"/>
      <c r="L28" s="6"/>
    </row>
    <row r="29" spans="1:12" ht="15.75" customHeight="1">
      <c r="A29" s="112" t="s">
        <v>52</v>
      </c>
      <c r="B29" s="70"/>
      <c r="C29" s="70"/>
      <c r="D29" s="70"/>
      <c r="E29" s="71"/>
      <c r="F29" s="6"/>
      <c r="G29" s="6"/>
      <c r="H29" s="6"/>
      <c r="I29" s="6"/>
      <c r="J29" s="6"/>
      <c r="K29" s="6"/>
      <c r="L29" s="6"/>
    </row>
    <row r="30" spans="1:12" ht="15.75" customHeight="1">
      <c r="A30" s="72"/>
      <c r="B30" s="73"/>
      <c r="C30" s="73"/>
      <c r="D30" s="73"/>
      <c r="E30" s="74"/>
      <c r="F30" s="6"/>
      <c r="G30" s="6"/>
      <c r="H30" s="6"/>
      <c r="I30" s="6"/>
      <c r="J30" s="6"/>
      <c r="K30" s="6"/>
      <c r="L30" s="6"/>
    </row>
    <row r="31" spans="1:12" ht="15.75" customHeight="1">
      <c r="A31" s="72"/>
      <c r="B31" s="73"/>
      <c r="C31" s="73"/>
      <c r="D31" s="73"/>
      <c r="E31" s="74"/>
      <c r="F31" s="6"/>
      <c r="G31" s="6"/>
      <c r="H31" s="6"/>
      <c r="I31" s="6"/>
      <c r="J31" s="6"/>
      <c r="K31" s="6"/>
      <c r="L31" s="6"/>
    </row>
    <row r="32" spans="1:12" ht="15.75" customHeight="1">
      <c r="A32" s="72"/>
      <c r="B32" s="73"/>
      <c r="C32" s="73"/>
      <c r="D32" s="73"/>
      <c r="E32" s="74"/>
      <c r="F32" s="6"/>
      <c r="G32" s="6"/>
      <c r="H32" s="6"/>
      <c r="I32" s="6"/>
      <c r="J32" s="6"/>
      <c r="K32" s="6"/>
      <c r="L32" s="6"/>
    </row>
    <row r="33" spans="1:12" ht="15.75" customHeight="1">
      <c r="A33" s="72"/>
      <c r="B33" s="73"/>
      <c r="C33" s="73"/>
      <c r="D33" s="73"/>
      <c r="E33" s="74"/>
      <c r="F33" s="6"/>
      <c r="G33" s="6"/>
      <c r="H33" s="6"/>
      <c r="I33" s="6"/>
      <c r="J33" s="6"/>
      <c r="K33" s="6"/>
      <c r="L33" s="6"/>
    </row>
    <row r="34" spans="1:12" ht="15.75" customHeight="1">
      <c r="A34" s="72"/>
      <c r="B34" s="73"/>
      <c r="C34" s="73"/>
      <c r="D34" s="73"/>
      <c r="E34" s="74"/>
      <c r="F34" s="6"/>
      <c r="G34" s="6"/>
      <c r="H34" s="6"/>
      <c r="I34" s="6"/>
      <c r="J34" s="6"/>
      <c r="K34" s="6"/>
      <c r="L34" s="6"/>
    </row>
    <row r="35" spans="1:12" ht="15.75" customHeight="1">
      <c r="A35" s="72"/>
      <c r="B35" s="73"/>
      <c r="C35" s="73"/>
      <c r="D35" s="73"/>
      <c r="E35" s="74"/>
      <c r="F35" s="6"/>
      <c r="G35" s="6"/>
      <c r="H35" s="6"/>
      <c r="I35" s="6"/>
      <c r="J35" s="6"/>
      <c r="K35" s="6"/>
      <c r="L35" s="6"/>
    </row>
    <row r="36" spans="1:12" ht="15.75" customHeight="1">
      <c r="A36" s="72"/>
      <c r="B36" s="73"/>
      <c r="C36" s="73"/>
      <c r="D36" s="73"/>
      <c r="E36" s="74"/>
      <c r="F36" s="6"/>
      <c r="G36" s="6"/>
      <c r="H36" s="6"/>
      <c r="I36" s="6"/>
      <c r="J36" s="6"/>
      <c r="K36" s="6"/>
      <c r="L36" s="6"/>
    </row>
    <row r="37" spans="1:12" ht="15.75" customHeight="1">
      <c r="A37" s="72"/>
      <c r="B37" s="73"/>
      <c r="C37" s="73"/>
      <c r="D37" s="73"/>
      <c r="E37" s="74"/>
      <c r="F37" s="6"/>
      <c r="G37" s="6"/>
      <c r="H37" s="6"/>
      <c r="I37" s="6"/>
      <c r="J37" s="6"/>
      <c r="K37" s="6"/>
      <c r="L37" s="6"/>
    </row>
    <row r="38" spans="1:12" ht="15.75" customHeight="1">
      <c r="A38" s="72"/>
      <c r="B38" s="73"/>
      <c r="C38" s="73"/>
      <c r="D38" s="73"/>
      <c r="E38" s="74"/>
      <c r="F38" s="6"/>
      <c r="G38" s="6"/>
      <c r="H38" s="6"/>
      <c r="I38" s="6"/>
      <c r="J38" s="6"/>
      <c r="K38" s="6"/>
      <c r="L38" s="6"/>
    </row>
    <row r="39" spans="1:12" ht="15.75" customHeight="1">
      <c r="A39" s="72"/>
      <c r="B39" s="73"/>
      <c r="C39" s="73"/>
      <c r="D39" s="73"/>
      <c r="E39" s="74"/>
      <c r="F39" s="6"/>
      <c r="G39" s="6"/>
      <c r="H39" s="6"/>
      <c r="I39" s="6"/>
      <c r="J39" s="6"/>
      <c r="K39" s="6"/>
      <c r="L39" s="6"/>
    </row>
    <row r="40" spans="1:12" ht="15.75" customHeight="1">
      <c r="A40" s="72"/>
      <c r="B40" s="73"/>
      <c r="C40" s="73"/>
      <c r="D40" s="73"/>
      <c r="E40" s="74"/>
      <c r="F40" s="6"/>
      <c r="G40" s="6"/>
      <c r="H40" s="6"/>
      <c r="I40" s="6"/>
      <c r="J40" s="6"/>
      <c r="K40" s="6"/>
      <c r="L40" s="6"/>
    </row>
    <row r="41" spans="1:12" ht="15.75" customHeight="1">
      <c r="A41" s="45"/>
      <c r="B41" s="16"/>
      <c r="C41" s="16"/>
      <c r="D41" s="16"/>
      <c r="E41" s="46"/>
      <c r="F41" s="6"/>
      <c r="G41" s="6"/>
      <c r="H41" s="6"/>
      <c r="I41" s="6"/>
      <c r="J41" s="6"/>
      <c r="K41" s="6"/>
      <c r="L41" s="6"/>
    </row>
    <row r="42" spans="1:12" ht="15.75" customHeight="1">
      <c r="A42" s="45"/>
      <c r="B42" s="16"/>
      <c r="C42" s="16"/>
      <c r="D42" s="16"/>
      <c r="E42" s="46"/>
      <c r="F42" s="6"/>
      <c r="G42" s="6"/>
      <c r="H42" s="6"/>
      <c r="I42" s="6"/>
      <c r="J42" s="6"/>
      <c r="K42" s="6"/>
      <c r="L42" s="6"/>
    </row>
    <row r="43" spans="1:12" ht="15.75" customHeight="1">
      <c r="A43" s="45"/>
      <c r="B43" s="16"/>
      <c r="C43" s="16"/>
      <c r="D43" s="16"/>
      <c r="E43" s="46"/>
      <c r="F43" s="6"/>
      <c r="G43" s="6"/>
      <c r="H43" s="6"/>
      <c r="I43" s="6"/>
      <c r="J43" s="6"/>
      <c r="K43" s="6"/>
      <c r="L43" s="6"/>
    </row>
    <row r="44" spans="1:12" ht="15.75" customHeight="1">
      <c r="A44" s="47"/>
      <c r="B44" s="48"/>
      <c r="C44" s="48"/>
      <c r="D44" s="48"/>
      <c r="E44" s="49"/>
      <c r="F44" s="6"/>
      <c r="G44" s="6"/>
      <c r="H44" s="6"/>
      <c r="I44" s="6"/>
      <c r="J44" s="6"/>
      <c r="K44" s="6"/>
      <c r="L44" s="6"/>
    </row>
    <row r="45" spans="1:12" ht="15.75" customHeight="1">
      <c r="A45" s="6"/>
      <c r="B45" s="6"/>
      <c r="C45" s="6"/>
      <c r="D45" s="6"/>
      <c r="E45" s="6"/>
      <c r="F45" s="6"/>
      <c r="G45" s="6"/>
      <c r="H45" s="6"/>
      <c r="I45" s="6"/>
      <c r="J45" s="6"/>
      <c r="K45" s="6"/>
      <c r="L45" s="6"/>
    </row>
    <row r="46" spans="1:12" ht="15.75" customHeight="1">
      <c r="A46" s="6"/>
      <c r="B46" s="6"/>
      <c r="C46" s="6"/>
      <c r="D46" s="6"/>
      <c r="E46" s="6"/>
      <c r="F46" s="6"/>
      <c r="G46" s="6"/>
      <c r="H46" s="6"/>
      <c r="I46" s="6"/>
      <c r="J46" s="6"/>
      <c r="K46" s="6"/>
      <c r="L46" s="6"/>
    </row>
    <row r="47" spans="1:12" ht="15.75" customHeight="1">
      <c r="A47" s="6"/>
      <c r="B47" s="6"/>
      <c r="C47" s="6"/>
      <c r="D47" s="6"/>
      <c r="E47" s="6"/>
      <c r="F47" s="6"/>
      <c r="G47" s="6"/>
      <c r="H47" s="6"/>
      <c r="I47" s="6"/>
      <c r="J47" s="6"/>
      <c r="K47" s="6"/>
      <c r="L47" s="6"/>
    </row>
    <row r="48" spans="1:12" ht="15.75" customHeight="1">
      <c r="A48" s="6"/>
      <c r="B48" s="6"/>
      <c r="C48" s="6"/>
      <c r="D48" s="6"/>
      <c r="E48" s="6"/>
      <c r="F48" s="6"/>
      <c r="G48" s="6"/>
      <c r="H48" s="6"/>
      <c r="I48" s="6"/>
      <c r="J48" s="6"/>
      <c r="K48" s="6"/>
      <c r="L48" s="6"/>
    </row>
    <row r="49" spans="1:12" ht="15.75" customHeight="1">
      <c r="A49" s="6"/>
      <c r="B49" s="6"/>
      <c r="C49" s="6"/>
      <c r="D49" s="6"/>
      <c r="E49" s="6"/>
      <c r="F49" s="6"/>
      <c r="G49" s="6"/>
      <c r="H49" s="6"/>
      <c r="I49" s="6"/>
      <c r="J49" s="6"/>
      <c r="K49" s="6"/>
      <c r="L49" s="6"/>
    </row>
    <row r="50" spans="1:12" ht="15.75" customHeight="1">
      <c r="A50" s="6"/>
      <c r="B50" s="6"/>
      <c r="C50" s="6"/>
      <c r="D50" s="6"/>
      <c r="E50" s="6"/>
      <c r="F50" s="6"/>
      <c r="G50" s="6"/>
      <c r="H50" s="6"/>
      <c r="I50" s="6"/>
      <c r="J50" s="6"/>
      <c r="K50" s="6"/>
      <c r="L50" s="6"/>
    </row>
    <row r="51" spans="1:12" ht="15.75" customHeight="1">
      <c r="A51" s="6"/>
      <c r="B51" s="6"/>
      <c r="C51" s="6"/>
      <c r="D51" s="6"/>
      <c r="E51" s="6"/>
      <c r="F51" s="6"/>
      <c r="G51" s="6"/>
      <c r="H51" s="6"/>
      <c r="I51" s="6"/>
      <c r="J51" s="6"/>
      <c r="K51" s="6"/>
      <c r="L51" s="6"/>
    </row>
    <row r="52" spans="1:12" ht="15.75" customHeight="1">
      <c r="A52" s="6"/>
      <c r="B52" s="6"/>
      <c r="C52" s="6"/>
      <c r="D52" s="6"/>
      <c r="E52" s="6"/>
      <c r="F52" s="6"/>
      <c r="G52" s="6"/>
      <c r="H52" s="6"/>
      <c r="I52" s="6"/>
      <c r="J52" s="6"/>
      <c r="K52" s="6"/>
      <c r="L52" s="6"/>
    </row>
    <row r="53" spans="1:12" ht="15.75" customHeight="1">
      <c r="A53" s="6"/>
      <c r="B53" s="6"/>
      <c r="C53" s="6"/>
      <c r="D53" s="6"/>
      <c r="E53" s="6"/>
      <c r="F53" s="6"/>
      <c r="G53" s="6"/>
      <c r="H53" s="6"/>
      <c r="I53" s="6"/>
      <c r="J53" s="6"/>
      <c r="K53" s="6"/>
      <c r="L53" s="6"/>
    </row>
    <row r="54" spans="1:12" ht="15.75" customHeight="1">
      <c r="A54" s="6"/>
      <c r="B54" s="6"/>
      <c r="C54" s="6"/>
      <c r="D54" s="6"/>
      <c r="E54" s="6"/>
      <c r="F54" s="6"/>
      <c r="G54" s="6"/>
      <c r="H54" s="6"/>
      <c r="I54" s="6"/>
      <c r="J54" s="6"/>
      <c r="K54" s="6"/>
      <c r="L54" s="6"/>
    </row>
    <row r="55" spans="1:12" ht="15.75" customHeight="1">
      <c r="A55" s="6"/>
      <c r="B55" s="6"/>
      <c r="C55" s="6"/>
      <c r="D55" s="6"/>
      <c r="E55" s="6"/>
      <c r="F55" s="6"/>
      <c r="G55" s="6"/>
      <c r="H55" s="6"/>
      <c r="I55" s="6"/>
      <c r="J55" s="6"/>
      <c r="K55" s="6"/>
      <c r="L55" s="6"/>
    </row>
    <row r="56" spans="1:12" ht="15.75" customHeight="1">
      <c r="A56" s="6"/>
      <c r="B56" s="6"/>
      <c r="C56" s="6"/>
      <c r="D56" s="6"/>
      <c r="E56" s="6"/>
      <c r="F56" s="6"/>
      <c r="G56" s="6"/>
      <c r="H56" s="6"/>
      <c r="I56" s="6"/>
      <c r="J56" s="6"/>
      <c r="K56" s="6"/>
      <c r="L56" s="6"/>
    </row>
    <row r="57" spans="1:12" ht="15.75" customHeight="1">
      <c r="A57" s="6"/>
      <c r="B57" s="6"/>
      <c r="C57" s="6"/>
      <c r="D57" s="6"/>
      <c r="E57" s="6"/>
      <c r="F57" s="6"/>
      <c r="G57" s="6"/>
      <c r="H57" s="6"/>
      <c r="I57" s="6"/>
      <c r="J57" s="6"/>
      <c r="K57" s="6"/>
      <c r="L57" s="6"/>
    </row>
    <row r="58" spans="1:12" ht="15.75" customHeight="1">
      <c r="A58" s="6"/>
      <c r="B58" s="6"/>
      <c r="C58" s="6"/>
      <c r="D58" s="6"/>
      <c r="E58" s="6"/>
      <c r="F58" s="6"/>
      <c r="G58" s="6"/>
      <c r="H58" s="6"/>
      <c r="I58" s="6"/>
      <c r="J58" s="6"/>
      <c r="K58" s="6"/>
      <c r="L58" s="6"/>
    </row>
    <row r="59" spans="1:12" ht="15.75" customHeight="1">
      <c r="A59" s="6"/>
      <c r="B59" s="6"/>
      <c r="C59" s="6"/>
      <c r="D59" s="6"/>
      <c r="E59" s="6"/>
      <c r="F59" s="6"/>
      <c r="G59" s="6"/>
      <c r="H59" s="6"/>
      <c r="I59" s="6"/>
      <c r="J59" s="6"/>
      <c r="K59" s="6"/>
      <c r="L59" s="6"/>
    </row>
    <row r="60" spans="1:12" ht="15.75" customHeight="1">
      <c r="A60" s="6"/>
      <c r="B60" s="6"/>
      <c r="C60" s="6"/>
      <c r="D60" s="6"/>
      <c r="E60" s="6"/>
      <c r="F60" s="6"/>
      <c r="G60" s="6"/>
      <c r="H60" s="6"/>
      <c r="I60" s="6"/>
      <c r="J60" s="6"/>
      <c r="K60" s="6"/>
      <c r="L60" s="6"/>
    </row>
    <row r="61" spans="1:12" ht="15.75" customHeight="1">
      <c r="A61" s="6"/>
      <c r="B61" s="6"/>
      <c r="C61" s="6"/>
      <c r="D61" s="6"/>
      <c r="E61" s="6"/>
      <c r="F61" s="6"/>
      <c r="G61" s="6"/>
      <c r="H61" s="6"/>
      <c r="I61" s="6"/>
      <c r="J61" s="6"/>
      <c r="K61" s="6"/>
      <c r="L61" s="6"/>
    </row>
    <row r="62" spans="1:12" ht="15.75" customHeight="1">
      <c r="A62" s="6"/>
      <c r="B62" s="6"/>
      <c r="C62" s="6"/>
      <c r="D62" s="6"/>
      <c r="E62" s="6"/>
      <c r="F62" s="6"/>
      <c r="G62" s="6"/>
      <c r="H62" s="6"/>
      <c r="I62" s="6"/>
      <c r="J62" s="6"/>
      <c r="K62" s="6"/>
      <c r="L62" s="6"/>
    </row>
    <row r="63" spans="1:12" ht="15.75" customHeight="1">
      <c r="A63" s="6"/>
      <c r="B63" s="6"/>
      <c r="C63" s="6"/>
      <c r="D63" s="6"/>
      <c r="E63" s="6"/>
      <c r="F63" s="6"/>
      <c r="G63" s="6"/>
      <c r="H63" s="6"/>
      <c r="I63" s="6"/>
      <c r="J63" s="6"/>
      <c r="K63" s="6"/>
      <c r="L63" s="6"/>
    </row>
    <row r="64" spans="1:12" ht="15.75" customHeight="1">
      <c r="A64" s="6"/>
      <c r="B64" s="6"/>
      <c r="C64" s="6"/>
      <c r="D64" s="6"/>
      <c r="E64" s="6"/>
      <c r="F64" s="6"/>
      <c r="G64" s="6"/>
      <c r="H64" s="6"/>
      <c r="I64" s="6"/>
      <c r="J64" s="6"/>
      <c r="K64" s="6"/>
      <c r="L64" s="6"/>
    </row>
    <row r="65" spans="1:12" ht="15.75" customHeight="1">
      <c r="A65" s="6"/>
      <c r="B65" s="6"/>
      <c r="C65" s="6"/>
      <c r="D65" s="6"/>
      <c r="E65" s="6"/>
      <c r="F65" s="6"/>
      <c r="G65" s="6"/>
      <c r="H65" s="6"/>
      <c r="I65" s="6"/>
      <c r="J65" s="6"/>
      <c r="K65" s="6"/>
      <c r="L65" s="6"/>
    </row>
    <row r="66" spans="1:12" ht="15.75" customHeight="1">
      <c r="A66" s="6"/>
      <c r="B66" s="6"/>
      <c r="C66" s="6"/>
      <c r="D66" s="6"/>
      <c r="E66" s="6"/>
      <c r="F66" s="6"/>
      <c r="G66" s="6"/>
      <c r="H66" s="6"/>
      <c r="I66" s="6"/>
      <c r="J66" s="6"/>
      <c r="K66" s="6"/>
      <c r="L66" s="6"/>
    </row>
    <row r="67" spans="1:12" ht="15.75" customHeight="1">
      <c r="A67" s="6"/>
      <c r="B67" s="6"/>
      <c r="C67" s="6"/>
      <c r="D67" s="6"/>
      <c r="E67" s="6"/>
      <c r="F67" s="6"/>
      <c r="G67" s="6"/>
      <c r="H67" s="6"/>
      <c r="I67" s="6"/>
      <c r="J67" s="6"/>
      <c r="K67" s="6"/>
      <c r="L67" s="6"/>
    </row>
    <row r="68" spans="1:12" ht="15.75" customHeight="1">
      <c r="A68" s="6"/>
      <c r="B68" s="6"/>
      <c r="C68" s="6"/>
      <c r="D68" s="6"/>
      <c r="E68" s="6"/>
      <c r="F68" s="6"/>
      <c r="G68" s="6"/>
      <c r="H68" s="6"/>
      <c r="I68" s="6"/>
      <c r="J68" s="6"/>
      <c r="K68" s="6"/>
      <c r="L68" s="6"/>
    </row>
    <row r="69" spans="1:12" ht="15.75" customHeight="1">
      <c r="A69" s="6"/>
      <c r="B69" s="6"/>
      <c r="C69" s="6"/>
      <c r="D69" s="6"/>
      <c r="E69" s="6"/>
      <c r="F69" s="6"/>
      <c r="G69" s="6"/>
      <c r="H69" s="6"/>
      <c r="I69" s="6"/>
      <c r="J69" s="6"/>
      <c r="K69" s="6"/>
      <c r="L69" s="6"/>
    </row>
    <row r="70" spans="1:12" ht="15.75" customHeight="1">
      <c r="A70" s="6"/>
      <c r="B70" s="6"/>
      <c r="C70" s="6"/>
      <c r="D70" s="6"/>
      <c r="E70" s="6"/>
      <c r="F70" s="6"/>
      <c r="G70" s="6"/>
      <c r="H70" s="6"/>
      <c r="I70" s="6"/>
      <c r="J70" s="6"/>
      <c r="K70" s="6"/>
      <c r="L70" s="6"/>
    </row>
    <row r="71" spans="1:12" ht="15.75" customHeight="1">
      <c r="A71" s="6"/>
      <c r="B71" s="6"/>
      <c r="C71" s="6"/>
      <c r="D71" s="6"/>
      <c r="E71" s="6"/>
      <c r="F71" s="6"/>
      <c r="G71" s="6"/>
      <c r="H71" s="6"/>
      <c r="I71" s="6"/>
      <c r="J71" s="6"/>
      <c r="K71" s="6"/>
      <c r="L71" s="6"/>
    </row>
    <row r="72" spans="1:12" ht="15.75" customHeight="1">
      <c r="A72" s="6"/>
      <c r="B72" s="6"/>
      <c r="C72" s="6"/>
      <c r="D72" s="6"/>
      <c r="E72" s="6"/>
      <c r="F72" s="6"/>
      <c r="G72" s="6"/>
      <c r="H72" s="6"/>
      <c r="I72" s="6"/>
      <c r="J72" s="6"/>
      <c r="K72" s="6"/>
      <c r="L72" s="6"/>
    </row>
    <row r="73" spans="1:12" ht="15.75" customHeight="1">
      <c r="A73" s="6"/>
      <c r="B73" s="6"/>
      <c r="C73" s="6"/>
      <c r="D73" s="6"/>
      <c r="E73" s="6"/>
      <c r="F73" s="6"/>
      <c r="G73" s="6"/>
      <c r="H73" s="6"/>
      <c r="I73" s="6"/>
      <c r="J73" s="6"/>
      <c r="K73" s="6"/>
      <c r="L73" s="6"/>
    </row>
    <row r="74" spans="1:12" ht="15.75" customHeight="1">
      <c r="A74" s="6"/>
      <c r="B74" s="6"/>
      <c r="C74" s="6"/>
      <c r="D74" s="6"/>
      <c r="E74" s="6"/>
      <c r="F74" s="6"/>
      <c r="G74" s="6"/>
      <c r="H74" s="6"/>
      <c r="I74" s="6"/>
      <c r="J74" s="6"/>
      <c r="K74" s="6"/>
      <c r="L74" s="6"/>
    </row>
    <row r="75" spans="1:12" ht="15.75" customHeight="1">
      <c r="A75" s="6"/>
      <c r="B75" s="6"/>
      <c r="C75" s="6"/>
      <c r="D75" s="6"/>
      <c r="E75" s="6"/>
      <c r="F75" s="6"/>
      <c r="G75" s="6"/>
      <c r="H75" s="6"/>
      <c r="I75" s="6"/>
      <c r="J75" s="6"/>
      <c r="K75" s="6"/>
      <c r="L75" s="6"/>
    </row>
    <row r="76" spans="1:12" ht="15.75" customHeight="1">
      <c r="A76" s="6"/>
      <c r="B76" s="6"/>
      <c r="C76" s="6"/>
      <c r="D76" s="6"/>
      <c r="E76" s="6"/>
      <c r="F76" s="6"/>
      <c r="G76" s="6"/>
      <c r="H76" s="6"/>
      <c r="I76" s="6"/>
      <c r="J76" s="6"/>
      <c r="K76" s="6"/>
      <c r="L76" s="6"/>
    </row>
    <row r="77" spans="1:12" ht="15.75" customHeight="1">
      <c r="A77" s="6"/>
      <c r="B77" s="6"/>
      <c r="C77" s="6"/>
      <c r="D77" s="6"/>
      <c r="E77" s="6"/>
      <c r="F77" s="6"/>
      <c r="G77" s="6"/>
      <c r="H77" s="6"/>
      <c r="I77" s="6"/>
      <c r="J77" s="6"/>
      <c r="K77" s="6"/>
      <c r="L77" s="6"/>
    </row>
    <row r="78" spans="1:12" ht="15.75" customHeight="1">
      <c r="A78" s="6"/>
      <c r="B78" s="6"/>
      <c r="C78" s="6"/>
      <c r="D78" s="6"/>
      <c r="E78" s="6"/>
      <c r="F78" s="6"/>
      <c r="G78" s="6"/>
      <c r="H78" s="6"/>
      <c r="I78" s="6"/>
      <c r="J78" s="6"/>
      <c r="K78" s="6"/>
      <c r="L78" s="6"/>
    </row>
    <row r="79" spans="1:12" ht="15.75" customHeight="1">
      <c r="A79" s="6"/>
      <c r="B79" s="6"/>
      <c r="C79" s="6"/>
      <c r="D79" s="6"/>
      <c r="E79" s="6"/>
      <c r="F79" s="6"/>
      <c r="G79" s="6"/>
      <c r="H79" s="6"/>
      <c r="I79" s="6"/>
      <c r="J79" s="6"/>
      <c r="K79" s="6"/>
      <c r="L79" s="6"/>
    </row>
    <row r="80" spans="1:12" ht="15.75" customHeight="1">
      <c r="A80" s="6"/>
      <c r="B80" s="6"/>
      <c r="C80" s="6"/>
      <c r="D80" s="6"/>
      <c r="E80" s="6"/>
      <c r="F80" s="6"/>
      <c r="G80" s="6"/>
      <c r="H80" s="6"/>
      <c r="I80" s="6"/>
      <c r="J80" s="6"/>
      <c r="K80" s="6"/>
      <c r="L80" s="6"/>
    </row>
    <row r="81" spans="1:12" ht="15.75" customHeight="1">
      <c r="A81" s="6"/>
      <c r="B81" s="6"/>
      <c r="C81" s="6"/>
      <c r="D81" s="6"/>
      <c r="E81" s="6"/>
      <c r="F81" s="6"/>
      <c r="G81" s="6"/>
      <c r="H81" s="6"/>
      <c r="I81" s="6"/>
      <c r="J81" s="6"/>
      <c r="K81" s="6"/>
      <c r="L81" s="6"/>
    </row>
    <row r="82" spans="1:12" ht="15.75" customHeight="1">
      <c r="A82" s="6"/>
      <c r="B82" s="6"/>
      <c r="C82" s="6"/>
      <c r="D82" s="6"/>
      <c r="E82" s="6"/>
      <c r="F82" s="6"/>
      <c r="G82" s="6"/>
      <c r="H82" s="6"/>
      <c r="I82" s="6"/>
      <c r="J82" s="6"/>
      <c r="K82" s="6"/>
      <c r="L82" s="6"/>
    </row>
    <row r="83" spans="1:12" ht="15.75" customHeight="1">
      <c r="A83" s="6"/>
      <c r="B83" s="6"/>
      <c r="C83" s="6"/>
      <c r="D83" s="6"/>
      <c r="E83" s="6"/>
      <c r="F83" s="6"/>
      <c r="G83" s="6"/>
      <c r="H83" s="6"/>
      <c r="I83" s="6"/>
      <c r="J83" s="6"/>
      <c r="K83" s="6"/>
      <c r="L83" s="6"/>
    </row>
    <row r="84" spans="1:12" ht="15.75" customHeight="1">
      <c r="A84" s="6"/>
      <c r="B84" s="6"/>
      <c r="C84" s="6"/>
      <c r="D84" s="6"/>
      <c r="E84" s="6"/>
      <c r="F84" s="6"/>
      <c r="G84" s="6"/>
      <c r="H84" s="6"/>
      <c r="I84" s="6"/>
      <c r="J84" s="6"/>
      <c r="K84" s="6"/>
      <c r="L84" s="6"/>
    </row>
    <row r="85" spans="1:12" ht="15.75" customHeight="1">
      <c r="A85" s="6"/>
      <c r="B85" s="6"/>
      <c r="C85" s="6"/>
      <c r="D85" s="6"/>
      <c r="E85" s="6"/>
      <c r="F85" s="6"/>
      <c r="G85" s="6"/>
      <c r="H85" s="6"/>
      <c r="I85" s="6"/>
      <c r="J85" s="6"/>
      <c r="K85" s="6"/>
      <c r="L85" s="6"/>
    </row>
    <row r="86" spans="1:12" ht="15.75" customHeight="1">
      <c r="A86" s="6"/>
      <c r="B86" s="6"/>
      <c r="C86" s="6"/>
      <c r="D86" s="6"/>
      <c r="E86" s="6"/>
      <c r="F86" s="6"/>
      <c r="G86" s="6"/>
      <c r="H86" s="6"/>
      <c r="I86" s="6"/>
      <c r="J86" s="6"/>
      <c r="K86" s="6"/>
      <c r="L86" s="6"/>
    </row>
    <row r="87" spans="1:12" ht="15.75" customHeight="1">
      <c r="A87" s="6"/>
      <c r="B87" s="6"/>
      <c r="C87" s="6"/>
      <c r="D87" s="6"/>
      <c r="E87" s="6"/>
      <c r="F87" s="6"/>
      <c r="G87" s="6"/>
      <c r="H87" s="6"/>
      <c r="I87" s="6"/>
      <c r="J87" s="6"/>
      <c r="K87" s="6"/>
      <c r="L87" s="6"/>
    </row>
    <row r="88" spans="1:12" ht="15.75" customHeight="1">
      <c r="A88" s="6"/>
      <c r="B88" s="6"/>
      <c r="C88" s="6"/>
      <c r="D88" s="6"/>
      <c r="E88" s="6"/>
      <c r="F88" s="6"/>
      <c r="G88" s="6"/>
      <c r="H88" s="6"/>
      <c r="I88" s="6"/>
      <c r="J88" s="6"/>
      <c r="K88" s="6"/>
      <c r="L88" s="6"/>
    </row>
    <row r="89" spans="1:12" ht="15.75" customHeight="1">
      <c r="A89" s="6"/>
      <c r="B89" s="6"/>
      <c r="C89" s="6"/>
      <c r="D89" s="6"/>
      <c r="E89" s="6"/>
      <c r="F89" s="6"/>
      <c r="G89" s="6"/>
      <c r="H89" s="6"/>
      <c r="I89" s="6"/>
      <c r="J89" s="6"/>
      <c r="K89" s="6"/>
      <c r="L89" s="6"/>
    </row>
    <row r="90" spans="1:12" ht="15.75" customHeight="1">
      <c r="A90" s="6"/>
      <c r="B90" s="6"/>
      <c r="C90" s="6"/>
      <c r="D90" s="6"/>
      <c r="E90" s="6"/>
      <c r="F90" s="6"/>
      <c r="G90" s="6"/>
      <c r="H90" s="6"/>
      <c r="I90" s="6"/>
      <c r="J90" s="6"/>
      <c r="K90" s="6"/>
      <c r="L90" s="6"/>
    </row>
    <row r="91" spans="1:12" ht="15.75" customHeight="1">
      <c r="A91" s="6"/>
      <c r="B91" s="6"/>
      <c r="C91" s="6"/>
      <c r="D91" s="6"/>
      <c r="E91" s="6"/>
      <c r="F91" s="6"/>
      <c r="G91" s="6"/>
      <c r="H91" s="6"/>
      <c r="I91" s="6"/>
      <c r="J91" s="6"/>
      <c r="K91" s="6"/>
      <c r="L91" s="6"/>
    </row>
    <row r="92" spans="1:12" ht="15.75" customHeight="1">
      <c r="A92" s="6"/>
      <c r="B92" s="6"/>
      <c r="C92" s="6"/>
      <c r="D92" s="6"/>
      <c r="E92" s="6"/>
      <c r="F92" s="6"/>
      <c r="G92" s="6"/>
      <c r="H92" s="6"/>
      <c r="I92" s="6"/>
      <c r="J92" s="6"/>
      <c r="K92" s="6"/>
      <c r="L92" s="6"/>
    </row>
    <row r="93" spans="1:12" ht="15.75" customHeight="1">
      <c r="A93" s="6"/>
      <c r="B93" s="6"/>
      <c r="C93" s="6"/>
      <c r="D93" s="6"/>
      <c r="E93" s="6"/>
      <c r="F93" s="6"/>
      <c r="G93" s="6"/>
      <c r="H93" s="6"/>
      <c r="I93" s="6"/>
      <c r="J93" s="6"/>
      <c r="K93" s="6"/>
      <c r="L93" s="6"/>
    </row>
    <row r="94" spans="1:12" ht="15.75" customHeight="1">
      <c r="A94" s="6"/>
      <c r="B94" s="6"/>
      <c r="C94" s="6"/>
      <c r="D94" s="6"/>
      <c r="E94" s="6"/>
      <c r="F94" s="6"/>
      <c r="G94" s="6"/>
      <c r="H94" s="6"/>
      <c r="I94" s="6"/>
      <c r="J94" s="6"/>
      <c r="K94" s="6"/>
      <c r="L94" s="6"/>
    </row>
    <row r="95" spans="1:12" ht="15.75" customHeight="1">
      <c r="A95" s="6"/>
      <c r="B95" s="6"/>
      <c r="C95" s="6"/>
      <c r="D95" s="6"/>
      <c r="E95" s="6"/>
      <c r="F95" s="6"/>
      <c r="G95" s="6"/>
      <c r="H95" s="6"/>
      <c r="I95" s="6"/>
      <c r="J95" s="6"/>
      <c r="K95" s="6"/>
      <c r="L95" s="6"/>
    </row>
    <row r="96" spans="1:12" ht="15.75" customHeight="1">
      <c r="A96" s="6"/>
      <c r="B96" s="6"/>
      <c r="C96" s="6"/>
      <c r="D96" s="6"/>
      <c r="E96" s="6"/>
      <c r="F96" s="6"/>
      <c r="G96" s="6"/>
      <c r="H96" s="6"/>
      <c r="I96" s="6"/>
      <c r="J96" s="6"/>
      <c r="K96" s="6"/>
      <c r="L96" s="6"/>
    </row>
    <row r="97" spans="1:12" ht="15.75" customHeight="1">
      <c r="A97" s="6"/>
      <c r="B97" s="6"/>
      <c r="C97" s="6"/>
      <c r="D97" s="6"/>
      <c r="E97" s="6"/>
      <c r="F97" s="6"/>
      <c r="G97" s="6"/>
      <c r="H97" s="6"/>
      <c r="I97" s="6"/>
      <c r="J97" s="6"/>
      <c r="K97" s="6"/>
      <c r="L97" s="6"/>
    </row>
    <row r="98" spans="1:12" ht="15.75" customHeight="1">
      <c r="A98" s="6"/>
      <c r="B98" s="6"/>
      <c r="C98" s="6"/>
      <c r="D98" s="6"/>
      <c r="E98" s="6"/>
      <c r="F98" s="6"/>
      <c r="G98" s="6"/>
      <c r="H98" s="6"/>
      <c r="I98" s="6"/>
      <c r="J98" s="6"/>
      <c r="K98" s="6"/>
      <c r="L98" s="6"/>
    </row>
    <row r="99" spans="1:12" ht="15.75" customHeight="1">
      <c r="A99" s="6"/>
      <c r="B99" s="6"/>
      <c r="C99" s="6"/>
      <c r="D99" s="6"/>
      <c r="E99" s="6"/>
      <c r="F99" s="6"/>
      <c r="G99" s="6"/>
      <c r="H99" s="6"/>
      <c r="I99" s="6"/>
      <c r="J99" s="6"/>
      <c r="K99" s="6"/>
      <c r="L99" s="6"/>
    </row>
    <row r="100" spans="1:12" ht="15.75" customHeight="1">
      <c r="A100" s="6"/>
      <c r="B100" s="6"/>
      <c r="C100" s="6"/>
      <c r="D100" s="6"/>
      <c r="E100" s="6"/>
      <c r="F100" s="6"/>
      <c r="G100" s="6"/>
      <c r="H100" s="6"/>
      <c r="I100" s="6"/>
      <c r="J100" s="6"/>
      <c r="K100" s="6"/>
      <c r="L100" s="6"/>
    </row>
  </sheetData>
  <mergeCells count="5">
    <mergeCell ref="A1:I2"/>
    <mergeCell ref="A27:E27"/>
    <mergeCell ref="A28:E28"/>
    <mergeCell ref="A26:E26"/>
    <mergeCell ref="A29:E40"/>
  </mergeCells>
  <conditionalFormatting sqref="B16">
    <cfRule type="containsText" dxfId="5" priority="1" operator="containsText" text="The car will lose the race – Acceleration value too low!">
      <formula>NOT(ISERROR(SEARCH(("The car will lose the race – Acceleration value too low!"),(B16))))</formula>
    </cfRule>
  </conditionalFormatting>
  <conditionalFormatting sqref="D5:D14">
    <cfRule type="containsText" dxfId="4" priority="2" operator="containsText" text="The car will lose the race – Acceleration value too low!">
      <formula>NOT(ISERROR(SEARCH(("The car will lose the race – Acceleration value too low!"),(D5))))</formula>
    </cfRule>
  </conditionalFormatting>
  <conditionalFormatting sqref="D8:D9">
    <cfRule type="containsText" dxfId="3" priority="3" operator="containsText" text="The car will win the race">
      <formula>NOT(ISERROR(SEARCH(("The car will win the race"),(D8))))</formula>
    </cfRule>
  </conditionalFormatting>
  <conditionalFormatting sqref="D10:D14">
    <cfRule type="containsText" dxfId="2" priority="4" operator="containsText" text="Impossible! – the race car cannot accelerate this quickly!">
      <formula>NOT(ISERROR(SEARCH(("Impossible! – the race car cannot accelerate this quickly!"),(D10))))</formula>
    </cfRule>
  </conditionalFormatting>
  <pageMargins left="0.7" right="0.7" top="0.75" bottom="0.75" header="0" footer="0"/>
  <pageSetup orientation="landscape"/>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100"/>
  <sheetViews>
    <sheetView tabSelected="1" workbookViewId="0">
      <selection activeCell="K10" sqref="K10"/>
    </sheetView>
  </sheetViews>
  <sheetFormatPr defaultColWidth="12.6640625" defaultRowHeight="15" customHeight="1"/>
  <cols>
    <col min="1" max="1" width="11.33203125" customWidth="1"/>
    <col min="2" max="2" width="10.77734375" customWidth="1"/>
    <col min="3" max="3" width="13.77734375" customWidth="1"/>
    <col min="4" max="4" width="14.77734375" customWidth="1"/>
    <col min="5" max="5" width="15.44140625" customWidth="1"/>
    <col min="6" max="6" width="10.77734375" customWidth="1"/>
    <col min="7" max="7" width="13.21875" customWidth="1"/>
    <col min="8" max="8" width="12.44140625" customWidth="1"/>
    <col min="9" max="9" width="7.6640625" customWidth="1"/>
    <col min="10" max="10" width="10.44140625" customWidth="1"/>
    <col min="11" max="11" width="11.44140625" customWidth="1"/>
    <col min="12" max="12" width="9.33203125" customWidth="1"/>
    <col min="13" max="13" width="11.109375" customWidth="1"/>
    <col min="14" max="16" width="7.6640625" customWidth="1"/>
  </cols>
  <sheetData>
    <row r="1" spans="1:14" ht="14.4">
      <c r="A1" s="114" t="s">
        <v>53</v>
      </c>
      <c r="B1" s="88"/>
      <c r="C1" s="88"/>
      <c r="D1" s="88"/>
      <c r="E1" s="88"/>
      <c r="F1" s="88"/>
      <c r="G1" s="88"/>
      <c r="H1" s="88"/>
      <c r="I1" s="88"/>
      <c r="J1" s="88"/>
      <c r="K1" s="88"/>
      <c r="L1" s="88"/>
      <c r="M1" s="88"/>
      <c r="N1" s="115"/>
    </row>
    <row r="2" spans="1:14" ht="14.4">
      <c r="A2" s="116"/>
      <c r="B2" s="92"/>
      <c r="C2" s="92"/>
      <c r="D2" s="92"/>
      <c r="E2" s="92"/>
      <c r="F2" s="92"/>
      <c r="G2" s="92"/>
      <c r="H2" s="92"/>
      <c r="I2" s="92"/>
      <c r="J2" s="92"/>
      <c r="K2" s="92"/>
      <c r="L2" s="92"/>
      <c r="M2" s="92"/>
      <c r="N2" s="117"/>
    </row>
    <row r="3" spans="1:14" ht="15.6">
      <c r="A3" s="50" t="s">
        <v>54</v>
      </c>
      <c r="B3" s="50" t="s">
        <v>55</v>
      </c>
      <c r="C3" s="50" t="s">
        <v>56</v>
      </c>
      <c r="D3" s="50" t="s">
        <v>57</v>
      </c>
      <c r="E3" s="50" t="s">
        <v>58</v>
      </c>
      <c r="F3" s="50" t="s">
        <v>59</v>
      </c>
      <c r="G3" s="50" t="s">
        <v>60</v>
      </c>
      <c r="H3" s="50" t="s">
        <v>61</v>
      </c>
      <c r="I3" s="2"/>
      <c r="J3" s="2"/>
      <c r="K3" s="2"/>
      <c r="L3" s="2"/>
      <c r="M3" s="2"/>
      <c r="N3" s="2"/>
    </row>
    <row r="4" spans="1:14" ht="15.6">
      <c r="A4" s="51">
        <v>1</v>
      </c>
      <c r="B4" s="51">
        <v>0.7</v>
      </c>
      <c r="C4" s="51">
        <v>1.5</v>
      </c>
      <c r="D4" s="51">
        <v>1</v>
      </c>
      <c r="E4" s="51">
        <v>1.4</v>
      </c>
      <c r="F4" s="51">
        <f t="shared" ref="F4:F23" si="0">C4-B4</f>
        <v>0.8</v>
      </c>
      <c r="G4" s="51">
        <f t="shared" ref="G4:G22" si="1">D4-B4</f>
        <v>0.30000000000000004</v>
      </c>
      <c r="H4" s="51">
        <f t="shared" ref="H4:H23" si="2">E4-B4</f>
        <v>0.7</v>
      </c>
      <c r="I4" s="2"/>
      <c r="J4" s="2"/>
      <c r="K4" s="2"/>
      <c r="L4" s="2"/>
      <c r="M4" s="2"/>
      <c r="N4" s="2"/>
    </row>
    <row r="5" spans="1:14" ht="15.6">
      <c r="A5" s="51">
        <v>2</v>
      </c>
      <c r="B5" s="51">
        <v>2.1</v>
      </c>
      <c r="C5" s="51">
        <v>1.8</v>
      </c>
      <c r="D5" s="51">
        <v>2</v>
      </c>
      <c r="E5" s="51">
        <v>2.5</v>
      </c>
      <c r="F5" s="51">
        <f t="shared" si="0"/>
        <v>-0.30000000000000004</v>
      </c>
      <c r="G5" s="51">
        <f t="shared" si="1"/>
        <v>-0.10000000000000009</v>
      </c>
      <c r="H5" s="51">
        <f t="shared" si="2"/>
        <v>0.39999999999999991</v>
      </c>
      <c r="I5" s="2"/>
      <c r="J5" s="2"/>
      <c r="K5" s="2"/>
      <c r="L5" s="2"/>
      <c r="M5" s="2"/>
      <c r="N5" s="2"/>
    </row>
    <row r="6" spans="1:14" ht="15.6">
      <c r="A6" s="51">
        <v>3</v>
      </c>
      <c r="B6" s="51">
        <v>1.1000000000000001</v>
      </c>
      <c r="C6" s="51">
        <v>2</v>
      </c>
      <c r="D6" s="51">
        <v>2</v>
      </c>
      <c r="E6" s="51">
        <v>1.6</v>
      </c>
      <c r="F6" s="51">
        <f t="shared" si="0"/>
        <v>0.89999999999999991</v>
      </c>
      <c r="G6" s="51">
        <f t="shared" si="1"/>
        <v>0.89999999999999991</v>
      </c>
      <c r="H6" s="51">
        <f t="shared" si="2"/>
        <v>0.5</v>
      </c>
      <c r="I6" s="2"/>
      <c r="J6" s="2"/>
      <c r="K6" s="2"/>
      <c r="L6" s="2"/>
      <c r="M6" s="2"/>
      <c r="N6" s="2"/>
    </row>
    <row r="7" spans="1:14" ht="15.6">
      <c r="A7" s="51">
        <v>4</v>
      </c>
      <c r="B7" s="51">
        <v>1.6</v>
      </c>
      <c r="C7" s="51">
        <v>0.8</v>
      </c>
      <c r="D7" s="51">
        <v>2</v>
      </c>
      <c r="E7" s="51">
        <v>1.6</v>
      </c>
      <c r="F7" s="51">
        <f t="shared" si="0"/>
        <v>-0.8</v>
      </c>
      <c r="G7" s="51">
        <f t="shared" si="1"/>
        <v>0.39999999999999991</v>
      </c>
      <c r="H7" s="51">
        <f t="shared" si="2"/>
        <v>0</v>
      </c>
      <c r="I7" s="2"/>
      <c r="J7" s="2"/>
      <c r="K7" s="2"/>
      <c r="L7" s="2"/>
      <c r="M7" s="2"/>
      <c r="N7" s="2"/>
    </row>
    <row r="8" spans="1:14" ht="15.6">
      <c r="A8" s="51">
        <v>5</v>
      </c>
      <c r="B8" s="51">
        <v>2.7</v>
      </c>
      <c r="C8" s="51">
        <v>3</v>
      </c>
      <c r="D8" s="51">
        <v>3.5</v>
      </c>
      <c r="E8" s="51">
        <v>3</v>
      </c>
      <c r="F8" s="51">
        <f t="shared" si="0"/>
        <v>0.29999999999999982</v>
      </c>
      <c r="G8" s="51">
        <f t="shared" si="1"/>
        <v>0.79999999999999982</v>
      </c>
      <c r="H8" s="51">
        <f t="shared" si="2"/>
        <v>0.29999999999999982</v>
      </c>
      <c r="I8" s="2"/>
      <c r="J8" s="2"/>
      <c r="K8" s="2"/>
      <c r="L8" s="2"/>
      <c r="M8" s="2"/>
      <c r="N8" s="2"/>
    </row>
    <row r="9" spans="1:14" ht="15.6">
      <c r="A9" s="51">
        <v>6</v>
      </c>
      <c r="B9" s="51">
        <v>0.55000000000000004</v>
      </c>
      <c r="C9" s="51">
        <v>1.2</v>
      </c>
      <c r="D9" s="51">
        <v>1</v>
      </c>
      <c r="E9" s="51">
        <v>1</v>
      </c>
      <c r="F9" s="51">
        <f t="shared" si="0"/>
        <v>0.64999999999999991</v>
      </c>
      <c r="G9" s="51">
        <f t="shared" si="1"/>
        <v>0.44999999999999996</v>
      </c>
      <c r="H9" s="51">
        <f t="shared" si="2"/>
        <v>0.44999999999999996</v>
      </c>
      <c r="I9" s="2"/>
      <c r="J9" s="52"/>
      <c r="K9" s="52"/>
      <c r="L9" s="52"/>
      <c r="M9" s="52"/>
      <c r="N9" s="2"/>
    </row>
    <row r="10" spans="1:14" ht="15.6">
      <c r="A10" s="51">
        <v>7</v>
      </c>
      <c r="B10" s="51">
        <v>0.27</v>
      </c>
      <c r="C10" s="51">
        <v>1.2</v>
      </c>
      <c r="D10" s="51">
        <v>1</v>
      </c>
      <c r="E10" s="51">
        <v>0.7</v>
      </c>
      <c r="F10" s="51">
        <f t="shared" si="0"/>
        <v>0.92999999999999994</v>
      </c>
      <c r="G10" s="51">
        <f t="shared" si="1"/>
        <v>0.73</v>
      </c>
      <c r="H10" s="51">
        <f t="shared" si="2"/>
        <v>0.42999999999999994</v>
      </c>
      <c r="I10" s="2"/>
      <c r="J10" s="6"/>
      <c r="K10" s="60" t="s">
        <v>95</v>
      </c>
      <c r="L10" s="61" t="s">
        <v>96</v>
      </c>
      <c r="M10" s="61" t="s">
        <v>97</v>
      </c>
      <c r="N10" s="62" t="s">
        <v>98</v>
      </c>
    </row>
    <row r="11" spans="1:14" ht="15.6">
      <c r="A11" s="51">
        <v>8</v>
      </c>
      <c r="B11" s="51">
        <v>0.4</v>
      </c>
      <c r="C11" s="51">
        <v>0.5</v>
      </c>
      <c r="D11" s="51">
        <v>1</v>
      </c>
      <c r="E11" s="51">
        <v>0.9</v>
      </c>
      <c r="F11" s="51">
        <f t="shared" si="0"/>
        <v>9.9999999999999978E-2</v>
      </c>
      <c r="G11" s="51">
        <f t="shared" si="1"/>
        <v>0.6</v>
      </c>
      <c r="H11" s="51">
        <f t="shared" si="2"/>
        <v>0.5</v>
      </c>
      <c r="I11" s="2"/>
      <c r="J11" s="6"/>
      <c r="K11" s="63">
        <v>35.020000000000003</v>
      </c>
      <c r="L11" s="64">
        <v>37.800000000000004</v>
      </c>
      <c r="M11" s="64">
        <v>44.7</v>
      </c>
      <c r="N11" s="65">
        <v>40.599999999999994</v>
      </c>
    </row>
    <row r="12" spans="1:14" ht="15.6">
      <c r="A12" s="51">
        <v>9</v>
      </c>
      <c r="B12" s="51">
        <v>6</v>
      </c>
      <c r="C12" s="51">
        <v>5.5</v>
      </c>
      <c r="D12" s="51">
        <v>6.5</v>
      </c>
      <c r="E12" s="51">
        <v>6.2</v>
      </c>
      <c r="F12" s="51">
        <f t="shared" si="0"/>
        <v>-0.5</v>
      </c>
      <c r="G12" s="51">
        <f t="shared" si="1"/>
        <v>0.5</v>
      </c>
      <c r="H12" s="51">
        <f t="shared" si="2"/>
        <v>0.20000000000000018</v>
      </c>
      <c r="I12" s="2"/>
      <c r="J12" s="2"/>
    </row>
    <row r="13" spans="1:14" ht="15.6">
      <c r="A13" s="51">
        <v>10</v>
      </c>
      <c r="B13" s="51">
        <v>1.1200000000000001</v>
      </c>
      <c r="C13" s="51">
        <v>0.5</v>
      </c>
      <c r="D13" s="51">
        <v>1.5</v>
      </c>
      <c r="E13" s="51">
        <v>1.4</v>
      </c>
      <c r="F13" s="51">
        <f t="shared" si="0"/>
        <v>-0.62000000000000011</v>
      </c>
      <c r="G13" s="51">
        <f t="shared" si="1"/>
        <v>0.37999999999999989</v>
      </c>
      <c r="H13" s="51">
        <f t="shared" si="2"/>
        <v>0.2799999999999998</v>
      </c>
      <c r="I13" s="2"/>
      <c r="J13" s="2"/>
    </row>
    <row r="14" spans="1:14" ht="15.6">
      <c r="A14" s="51">
        <v>11</v>
      </c>
      <c r="B14" s="51">
        <v>1.3</v>
      </c>
      <c r="C14" s="51">
        <v>2.1</v>
      </c>
      <c r="D14" s="51">
        <v>1.5</v>
      </c>
      <c r="E14" s="51">
        <v>1.7</v>
      </c>
      <c r="F14" s="51">
        <f t="shared" si="0"/>
        <v>0.8</v>
      </c>
      <c r="G14" s="51">
        <f t="shared" si="1"/>
        <v>0.19999999999999996</v>
      </c>
      <c r="H14" s="51">
        <f t="shared" si="2"/>
        <v>0.39999999999999991</v>
      </c>
      <c r="I14" s="2"/>
      <c r="J14" s="2"/>
    </row>
    <row r="15" spans="1:14" ht="15.6">
      <c r="A15" s="51">
        <v>12</v>
      </c>
      <c r="B15" s="51">
        <v>0.98</v>
      </c>
      <c r="C15" s="51">
        <v>1</v>
      </c>
      <c r="D15" s="51">
        <v>1</v>
      </c>
      <c r="E15" s="51">
        <v>1.3</v>
      </c>
      <c r="F15" s="51">
        <f t="shared" si="0"/>
        <v>2.0000000000000018E-2</v>
      </c>
      <c r="G15" s="51">
        <f t="shared" si="1"/>
        <v>2.0000000000000018E-2</v>
      </c>
      <c r="H15" s="51">
        <f t="shared" si="2"/>
        <v>0.32000000000000006</v>
      </c>
      <c r="I15" s="2"/>
      <c r="J15" s="2"/>
    </row>
    <row r="16" spans="1:14" ht="15.6">
      <c r="A16" s="51">
        <v>13</v>
      </c>
      <c r="B16" s="51">
        <v>1.1499999999999999</v>
      </c>
      <c r="C16" s="51">
        <v>1.8</v>
      </c>
      <c r="D16" s="51">
        <v>1.5</v>
      </c>
      <c r="E16" s="51">
        <v>1.6</v>
      </c>
      <c r="F16" s="51">
        <f t="shared" si="0"/>
        <v>0.65000000000000013</v>
      </c>
      <c r="G16" s="51">
        <f t="shared" si="1"/>
        <v>0.35000000000000009</v>
      </c>
      <c r="H16" s="51">
        <f t="shared" si="2"/>
        <v>0.45000000000000018</v>
      </c>
      <c r="I16" s="2"/>
      <c r="J16" s="2"/>
    </row>
    <row r="17" spans="1:16" ht="15.6">
      <c r="A17" s="51">
        <v>14</v>
      </c>
      <c r="B17" s="51">
        <v>0.52</v>
      </c>
      <c r="C17" s="51">
        <v>1.5</v>
      </c>
      <c r="D17" s="51">
        <v>1</v>
      </c>
      <c r="E17" s="51">
        <v>1</v>
      </c>
      <c r="F17" s="51">
        <f t="shared" si="0"/>
        <v>0.98</v>
      </c>
      <c r="G17" s="51">
        <f t="shared" si="1"/>
        <v>0.48</v>
      </c>
      <c r="H17" s="51">
        <f t="shared" si="2"/>
        <v>0.48</v>
      </c>
      <c r="I17" s="2"/>
      <c r="J17" s="2"/>
    </row>
    <row r="18" spans="1:16" ht="15.6">
      <c r="A18" s="51">
        <v>15</v>
      </c>
      <c r="B18" s="51">
        <v>1.8</v>
      </c>
      <c r="C18" s="51">
        <v>2</v>
      </c>
      <c r="D18" s="51">
        <v>2.5</v>
      </c>
      <c r="E18" s="51">
        <v>2.1</v>
      </c>
      <c r="F18" s="51">
        <f t="shared" si="0"/>
        <v>0.19999999999999996</v>
      </c>
      <c r="G18" s="51">
        <f t="shared" si="1"/>
        <v>0.7</v>
      </c>
      <c r="H18" s="51">
        <f t="shared" si="2"/>
        <v>0.30000000000000004</v>
      </c>
      <c r="I18" s="2"/>
      <c r="J18" s="2"/>
    </row>
    <row r="19" spans="1:16" ht="15.6">
      <c r="A19" s="51">
        <v>16</v>
      </c>
      <c r="B19" s="51">
        <v>7.5</v>
      </c>
      <c r="C19" s="51">
        <v>6</v>
      </c>
      <c r="D19" s="51">
        <v>8</v>
      </c>
      <c r="E19" s="51">
        <v>7</v>
      </c>
      <c r="F19" s="51">
        <f t="shared" si="0"/>
        <v>-1.5</v>
      </c>
      <c r="G19" s="51">
        <f t="shared" si="1"/>
        <v>0.5</v>
      </c>
      <c r="H19" s="51">
        <f t="shared" si="2"/>
        <v>-0.5</v>
      </c>
      <c r="I19" s="2"/>
      <c r="J19" s="2"/>
    </row>
    <row r="20" spans="1:16" ht="15.6">
      <c r="A20" s="51">
        <v>17</v>
      </c>
      <c r="B20" s="51">
        <v>0.28000000000000003</v>
      </c>
      <c r="C20" s="51">
        <v>1</v>
      </c>
      <c r="D20" s="51">
        <v>1</v>
      </c>
      <c r="E20" s="51">
        <v>0.8</v>
      </c>
      <c r="F20" s="51">
        <f t="shared" si="0"/>
        <v>0.72</v>
      </c>
      <c r="G20" s="51">
        <f t="shared" si="1"/>
        <v>0.72</v>
      </c>
      <c r="H20" s="51">
        <f t="shared" si="2"/>
        <v>0.52</v>
      </c>
      <c r="I20" s="2"/>
      <c r="J20" s="2"/>
      <c r="K20" s="2"/>
      <c r="L20" s="2"/>
      <c r="M20" s="2"/>
      <c r="N20" s="2"/>
    </row>
    <row r="21" spans="1:16" ht="15.75" customHeight="1">
      <c r="A21" s="51">
        <v>18</v>
      </c>
      <c r="B21" s="51">
        <v>0.5</v>
      </c>
      <c r="C21" s="51">
        <v>0.9</v>
      </c>
      <c r="D21" s="51">
        <v>1.2</v>
      </c>
      <c r="E21" s="51">
        <v>0.8</v>
      </c>
      <c r="F21" s="51">
        <f t="shared" si="0"/>
        <v>0.4</v>
      </c>
      <c r="G21" s="51">
        <f t="shared" si="1"/>
        <v>0.7</v>
      </c>
      <c r="H21" s="51">
        <f t="shared" si="2"/>
        <v>0.30000000000000004</v>
      </c>
      <c r="I21" s="2"/>
      <c r="J21" s="2"/>
      <c r="K21" s="2"/>
      <c r="L21" s="2"/>
      <c r="M21" s="2"/>
      <c r="N21" s="2"/>
    </row>
    <row r="22" spans="1:16" ht="15.75" customHeight="1">
      <c r="A22" s="51">
        <v>19</v>
      </c>
      <c r="B22" s="51">
        <v>4.9000000000000004</v>
      </c>
      <c r="C22" s="51">
        <v>4.5</v>
      </c>
      <c r="D22" s="51">
        <v>5.5</v>
      </c>
      <c r="E22" s="51">
        <v>4.9000000000000004</v>
      </c>
      <c r="F22" s="51">
        <f t="shared" si="0"/>
        <v>-0.40000000000000036</v>
      </c>
      <c r="G22" s="51">
        <f t="shared" si="1"/>
        <v>0.59999999999999964</v>
      </c>
      <c r="H22" s="51">
        <f t="shared" si="2"/>
        <v>0</v>
      </c>
      <c r="I22" s="2"/>
      <c r="J22" s="2"/>
      <c r="K22" s="2"/>
      <c r="L22" s="2"/>
      <c r="M22" s="2"/>
      <c r="N22" s="2"/>
    </row>
    <row r="23" spans="1:16" ht="15.75" customHeight="1">
      <c r="A23" s="51">
        <v>20</v>
      </c>
      <c r="B23" s="51">
        <v>0.25</v>
      </c>
      <c r="C23" s="51">
        <v>0.5</v>
      </c>
      <c r="D23" s="51">
        <v>1</v>
      </c>
      <c r="E23" s="51">
        <v>0.5</v>
      </c>
      <c r="F23" s="51">
        <f t="shared" si="0"/>
        <v>0.25</v>
      </c>
      <c r="G23" s="51"/>
      <c r="H23" s="51">
        <f t="shared" si="2"/>
        <v>0.25</v>
      </c>
      <c r="I23" s="2"/>
      <c r="J23" s="2"/>
      <c r="K23" s="2"/>
      <c r="L23" s="2"/>
      <c r="M23" s="2"/>
      <c r="N23" s="2"/>
    </row>
    <row r="24" spans="1:16" ht="15.75" customHeight="1">
      <c r="A24" s="118"/>
      <c r="B24" s="82"/>
      <c r="C24" s="82"/>
      <c r="D24" s="82"/>
      <c r="E24" s="82"/>
      <c r="F24" s="82"/>
      <c r="G24" s="82"/>
      <c r="H24" s="82"/>
    </row>
    <row r="25" spans="1:16" ht="15.75" customHeight="1">
      <c r="A25" s="53" t="s">
        <v>62</v>
      </c>
      <c r="B25" s="54">
        <f t="shared" ref="B25:E25" si="3">AVERAGE(B4:B23)</f>
        <v>1.786</v>
      </c>
      <c r="C25" s="54">
        <f t="shared" si="3"/>
        <v>1.9650000000000003</v>
      </c>
      <c r="D25" s="54">
        <f t="shared" si="3"/>
        <v>2.2850000000000001</v>
      </c>
      <c r="E25" s="54">
        <f t="shared" si="3"/>
        <v>2.0999999999999996</v>
      </c>
      <c r="F25" s="119"/>
      <c r="G25" s="73"/>
      <c r="H25" s="73"/>
    </row>
    <row r="26" spans="1:16" ht="15.75" customHeight="1">
      <c r="A26" s="53" t="s">
        <v>63</v>
      </c>
      <c r="B26" s="54" t="s">
        <v>64</v>
      </c>
      <c r="C26" s="54" t="s">
        <v>65</v>
      </c>
      <c r="D26" s="54" t="s">
        <v>66</v>
      </c>
      <c r="E26" s="54" t="s">
        <v>67</v>
      </c>
      <c r="F26" s="72"/>
      <c r="G26" s="73"/>
      <c r="H26" s="73"/>
    </row>
    <row r="27" spans="1:16" ht="15.75" customHeight="1">
      <c r="A27" s="55" t="s">
        <v>68</v>
      </c>
      <c r="B27" s="56">
        <f t="shared" ref="B27:E27" si="4">STDEVP(B4:B23)</f>
        <v>1.9759564772534848</v>
      </c>
      <c r="C27" s="56">
        <f t="shared" si="4"/>
        <v>1.5611774402674412</v>
      </c>
      <c r="D27" s="56">
        <f t="shared" si="4"/>
        <v>1.9845087553346799</v>
      </c>
      <c r="E27" s="56">
        <f t="shared" si="4"/>
        <v>1.7877359984069241</v>
      </c>
      <c r="F27" s="72"/>
      <c r="G27" s="73"/>
      <c r="H27" s="73"/>
    </row>
    <row r="28" spans="1:16" ht="15.75" customHeight="1"/>
    <row r="29" spans="1:16" ht="15.75" customHeight="1"/>
    <row r="30" spans="1:16" ht="15.75" customHeight="1"/>
    <row r="31" spans="1:16" ht="15.75" customHeight="1">
      <c r="J31" s="120" t="s">
        <v>4</v>
      </c>
      <c r="K31" s="73"/>
      <c r="L31" s="73"/>
      <c r="M31" s="73"/>
      <c r="N31" s="73"/>
      <c r="O31" s="73"/>
      <c r="P31" s="73"/>
    </row>
    <row r="32" spans="1:16" ht="15.75" customHeight="1">
      <c r="J32" s="121"/>
      <c r="K32" s="73"/>
      <c r="L32" s="73"/>
      <c r="M32" s="73"/>
      <c r="N32" s="73"/>
      <c r="O32" s="73"/>
      <c r="P32" s="73"/>
    </row>
    <row r="33" spans="10:16" ht="15" customHeight="1">
      <c r="J33" s="122" t="s">
        <v>69</v>
      </c>
      <c r="K33" s="73"/>
      <c r="L33" s="73"/>
      <c r="M33" s="73"/>
      <c r="N33" s="73"/>
      <c r="O33" s="73"/>
      <c r="P33" s="73"/>
    </row>
    <row r="34" spans="10:16" ht="15" customHeight="1">
      <c r="J34" s="73"/>
      <c r="K34" s="73"/>
      <c r="L34" s="73"/>
      <c r="M34" s="73"/>
      <c r="N34" s="73"/>
      <c r="O34" s="73"/>
      <c r="P34" s="73"/>
    </row>
    <row r="35" spans="10:16" ht="15" customHeight="1">
      <c r="J35" s="73"/>
      <c r="K35" s="73"/>
      <c r="L35" s="73"/>
      <c r="M35" s="73"/>
      <c r="N35" s="73"/>
      <c r="O35" s="73"/>
      <c r="P35" s="73"/>
    </row>
    <row r="36" spans="10:16" ht="15" customHeight="1">
      <c r="J36" s="73"/>
      <c r="K36" s="73"/>
      <c r="L36" s="73"/>
      <c r="M36" s="73"/>
      <c r="N36" s="73"/>
      <c r="O36" s="73"/>
      <c r="P36" s="73"/>
    </row>
    <row r="37" spans="10:16" ht="15" customHeight="1">
      <c r="J37" s="73"/>
      <c r="K37" s="73"/>
      <c r="L37" s="73"/>
      <c r="M37" s="73"/>
      <c r="N37" s="73"/>
      <c r="O37" s="73"/>
      <c r="P37" s="73"/>
    </row>
    <row r="38" spans="10:16" ht="15" customHeight="1">
      <c r="J38" s="73"/>
      <c r="K38" s="73"/>
      <c r="L38" s="73"/>
      <c r="M38" s="73"/>
      <c r="N38" s="73"/>
      <c r="O38" s="73"/>
      <c r="P38" s="73"/>
    </row>
    <row r="39" spans="10:16" ht="15" customHeight="1">
      <c r="J39" s="73"/>
      <c r="K39" s="73"/>
      <c r="L39" s="73"/>
      <c r="M39" s="73"/>
      <c r="N39" s="73"/>
      <c r="O39" s="73"/>
      <c r="P39" s="73"/>
    </row>
    <row r="40" spans="10:16" ht="15" customHeight="1">
      <c r="J40" s="73"/>
      <c r="K40" s="73"/>
      <c r="L40" s="73"/>
      <c r="M40" s="73"/>
      <c r="N40" s="73"/>
      <c r="O40" s="73"/>
      <c r="P40" s="73"/>
    </row>
    <row r="41" spans="10:16" ht="15" customHeight="1">
      <c r="J41" s="73"/>
      <c r="K41" s="73"/>
      <c r="L41" s="73"/>
      <c r="M41" s="73"/>
      <c r="N41" s="73"/>
      <c r="O41" s="73"/>
      <c r="P41" s="73"/>
    </row>
    <row r="42" spans="10:16" ht="15" customHeight="1">
      <c r="J42" s="73"/>
      <c r="K42" s="73"/>
      <c r="L42" s="73"/>
      <c r="M42" s="73"/>
      <c r="N42" s="73"/>
      <c r="O42" s="73"/>
      <c r="P42" s="73"/>
    </row>
    <row r="43" spans="10:16" ht="15" customHeight="1">
      <c r="J43" s="73"/>
      <c r="K43" s="73"/>
      <c r="L43" s="73"/>
      <c r="M43" s="73"/>
      <c r="N43" s="73"/>
      <c r="O43" s="73"/>
      <c r="P43" s="73"/>
    </row>
    <row r="44" spans="10:16" ht="15" customHeight="1">
      <c r="J44" s="73"/>
      <c r="K44" s="73"/>
      <c r="L44" s="73"/>
      <c r="M44" s="73"/>
      <c r="N44" s="73"/>
      <c r="O44" s="73"/>
      <c r="P44" s="73"/>
    </row>
    <row r="45" spans="10:16" ht="15" customHeight="1">
      <c r="J45" s="73"/>
      <c r="K45" s="73"/>
      <c r="L45" s="73"/>
      <c r="M45" s="73"/>
      <c r="N45" s="73"/>
      <c r="O45" s="73"/>
      <c r="P45" s="73"/>
    </row>
    <row r="46" spans="10:16" ht="15" customHeight="1">
      <c r="J46" s="73"/>
      <c r="K46" s="73"/>
      <c r="L46" s="73"/>
      <c r="M46" s="73"/>
      <c r="N46" s="73"/>
      <c r="O46" s="73"/>
      <c r="P46" s="73"/>
    </row>
    <row r="47" spans="10:16" ht="15" customHeight="1">
      <c r="J47" s="73"/>
      <c r="K47" s="73"/>
      <c r="L47" s="73"/>
      <c r="M47" s="73"/>
      <c r="N47" s="73"/>
      <c r="O47" s="73"/>
      <c r="P47" s="73"/>
    </row>
    <row r="48" spans="10:16" ht="15" customHeight="1">
      <c r="J48" s="73"/>
      <c r="K48" s="73"/>
      <c r="L48" s="73"/>
      <c r="M48" s="73"/>
      <c r="N48" s="73"/>
      <c r="O48" s="73"/>
      <c r="P48" s="73"/>
    </row>
    <row r="49" spans="1:16" ht="15" customHeight="1">
      <c r="J49" s="73"/>
      <c r="K49" s="73"/>
      <c r="L49" s="73"/>
      <c r="M49" s="73"/>
      <c r="N49" s="73"/>
      <c r="O49" s="73"/>
      <c r="P49" s="73"/>
    </row>
    <row r="50" spans="1:16" ht="15" customHeight="1">
      <c r="J50" s="73"/>
      <c r="K50" s="73"/>
      <c r="L50" s="73"/>
      <c r="M50" s="73"/>
      <c r="N50" s="73"/>
      <c r="O50" s="73"/>
      <c r="P50" s="73"/>
    </row>
    <row r="51" spans="1:16" ht="15" customHeight="1">
      <c r="J51" s="73"/>
      <c r="K51" s="73"/>
      <c r="L51" s="73"/>
      <c r="M51" s="73"/>
      <c r="N51" s="73"/>
      <c r="O51" s="73"/>
      <c r="P51" s="73"/>
    </row>
    <row r="52" spans="1:16" ht="15" customHeight="1">
      <c r="J52" s="73"/>
      <c r="K52" s="73"/>
      <c r="L52" s="73"/>
      <c r="M52" s="73"/>
      <c r="N52" s="73"/>
      <c r="O52" s="73"/>
      <c r="P52" s="73"/>
    </row>
    <row r="53" spans="1:16" ht="15" customHeight="1">
      <c r="J53" s="73"/>
      <c r="K53" s="73"/>
      <c r="L53" s="73"/>
      <c r="M53" s="73"/>
      <c r="N53" s="73"/>
      <c r="O53" s="73"/>
      <c r="P53" s="73"/>
    </row>
    <row r="54" spans="1:16" ht="15" customHeight="1">
      <c r="A54" s="28"/>
      <c r="B54" s="28"/>
      <c r="C54" s="28"/>
      <c r="D54" s="28"/>
      <c r="E54" s="28"/>
      <c r="F54" s="28"/>
      <c r="G54" s="28"/>
      <c r="H54" s="28"/>
      <c r="I54" s="28"/>
      <c r="J54" s="73"/>
      <c r="K54" s="73"/>
      <c r="L54" s="73"/>
      <c r="M54" s="73"/>
      <c r="N54" s="73"/>
      <c r="O54" s="73"/>
      <c r="P54" s="73"/>
    </row>
    <row r="55" spans="1:16" ht="15" customHeight="1">
      <c r="A55" s="28"/>
      <c r="B55" s="28"/>
      <c r="C55" s="28"/>
      <c r="D55" s="28"/>
      <c r="E55" s="28"/>
      <c r="F55" s="28"/>
      <c r="G55" s="28"/>
      <c r="H55" s="28"/>
      <c r="I55" s="28"/>
      <c r="J55" s="73"/>
      <c r="K55" s="73"/>
      <c r="L55" s="73"/>
      <c r="M55" s="73"/>
      <c r="N55" s="73"/>
      <c r="O55" s="73"/>
      <c r="P55" s="73"/>
    </row>
    <row r="56" spans="1:16" ht="15" customHeight="1">
      <c r="A56" s="28"/>
      <c r="B56" s="28"/>
      <c r="C56" s="28"/>
      <c r="D56" s="28"/>
      <c r="E56" s="28"/>
      <c r="F56" s="28"/>
      <c r="G56" s="28"/>
      <c r="H56" s="28"/>
      <c r="I56" s="28"/>
      <c r="J56" s="73"/>
      <c r="K56" s="73"/>
      <c r="L56" s="73"/>
      <c r="M56" s="73"/>
      <c r="N56" s="73"/>
      <c r="O56" s="73"/>
      <c r="P56" s="73"/>
    </row>
    <row r="57" spans="1:16" ht="15" customHeight="1">
      <c r="A57" s="28"/>
      <c r="B57" s="28"/>
      <c r="C57" s="28"/>
      <c r="D57" s="28"/>
      <c r="E57" s="28"/>
      <c r="F57" s="28"/>
      <c r="G57" s="28"/>
      <c r="H57" s="28"/>
      <c r="I57" s="28"/>
      <c r="J57" s="73"/>
      <c r="K57" s="73"/>
      <c r="L57" s="73"/>
      <c r="M57" s="73"/>
      <c r="N57" s="73"/>
      <c r="O57" s="73"/>
      <c r="P57" s="73"/>
    </row>
    <row r="58" spans="1:16" ht="15" customHeight="1">
      <c r="A58" s="28"/>
      <c r="B58" s="28"/>
      <c r="C58" s="28"/>
      <c r="D58" s="28"/>
      <c r="E58" s="28"/>
      <c r="F58" s="28"/>
      <c r="G58" s="28"/>
      <c r="H58" s="28"/>
      <c r="I58" s="28"/>
      <c r="J58" s="73"/>
      <c r="K58" s="73"/>
      <c r="L58" s="73"/>
      <c r="M58" s="73"/>
      <c r="N58" s="73"/>
      <c r="O58" s="73"/>
      <c r="P58" s="73"/>
    </row>
    <row r="59" spans="1:16" ht="15" customHeight="1">
      <c r="A59" s="28"/>
      <c r="B59" s="28"/>
      <c r="C59" s="28"/>
      <c r="D59" s="28"/>
      <c r="E59" s="28"/>
      <c r="F59" s="28"/>
      <c r="G59" s="28"/>
      <c r="H59" s="28"/>
      <c r="I59" s="28"/>
      <c r="J59" s="73"/>
      <c r="K59" s="73"/>
      <c r="L59" s="73"/>
      <c r="M59" s="73"/>
      <c r="N59" s="73"/>
      <c r="O59" s="73"/>
      <c r="P59" s="73"/>
    </row>
    <row r="60" spans="1:16" ht="15" customHeight="1">
      <c r="A60" s="28"/>
      <c r="B60" s="28"/>
      <c r="C60" s="28"/>
      <c r="D60" s="28"/>
      <c r="E60" s="28"/>
      <c r="F60" s="28"/>
      <c r="G60" s="28"/>
      <c r="H60" s="28"/>
      <c r="I60" s="28"/>
      <c r="J60" s="73"/>
      <c r="K60" s="73"/>
      <c r="L60" s="73"/>
      <c r="M60" s="73"/>
      <c r="N60" s="73"/>
      <c r="O60" s="73"/>
      <c r="P60" s="73"/>
    </row>
    <row r="61" spans="1:16" ht="15" customHeight="1">
      <c r="A61" s="28"/>
      <c r="B61" s="28"/>
      <c r="C61" s="28"/>
      <c r="D61" s="28"/>
      <c r="E61" s="28"/>
      <c r="F61" s="28"/>
      <c r="G61" s="28"/>
      <c r="H61" s="28"/>
      <c r="I61" s="28"/>
      <c r="J61" s="73"/>
      <c r="K61" s="73"/>
      <c r="L61" s="73"/>
      <c r="M61" s="73"/>
      <c r="N61" s="73"/>
      <c r="O61" s="73"/>
      <c r="P61" s="73"/>
    </row>
    <row r="62" spans="1:16" ht="15" customHeight="1">
      <c r="A62" s="28"/>
      <c r="B62" s="28"/>
      <c r="C62" s="28"/>
      <c r="D62" s="28"/>
      <c r="E62" s="28"/>
      <c r="F62" s="28"/>
      <c r="G62" s="28"/>
      <c r="H62" s="28"/>
      <c r="I62" s="28"/>
      <c r="J62" s="73"/>
      <c r="K62" s="73"/>
      <c r="L62" s="73"/>
      <c r="M62" s="73"/>
      <c r="N62" s="73"/>
      <c r="O62" s="73"/>
      <c r="P62" s="73"/>
    </row>
    <row r="63" spans="1:16" ht="15" customHeight="1">
      <c r="A63" s="28"/>
      <c r="B63" s="28"/>
      <c r="C63" s="28"/>
      <c r="D63" s="28"/>
      <c r="E63" s="28"/>
      <c r="F63" s="28"/>
      <c r="G63" s="28"/>
      <c r="H63" s="28"/>
      <c r="I63" s="28"/>
      <c r="J63" s="73"/>
      <c r="K63" s="73"/>
      <c r="L63" s="73"/>
      <c r="M63" s="73"/>
      <c r="N63" s="73"/>
      <c r="O63" s="73"/>
      <c r="P63" s="73"/>
    </row>
    <row r="64" spans="1:16" ht="15" customHeight="1">
      <c r="A64" s="28"/>
      <c r="B64" s="28"/>
      <c r="C64" s="28"/>
      <c r="D64" s="28"/>
      <c r="E64" s="28"/>
      <c r="F64" s="28"/>
      <c r="G64" s="28"/>
      <c r="H64" s="28"/>
      <c r="I64" s="28"/>
      <c r="J64" s="73"/>
      <c r="K64" s="73"/>
      <c r="L64" s="73"/>
      <c r="M64" s="73"/>
      <c r="N64" s="73"/>
      <c r="O64" s="73"/>
      <c r="P64" s="73"/>
    </row>
    <row r="65" spans="1:16" ht="15" customHeight="1">
      <c r="A65" s="28"/>
      <c r="B65" s="28"/>
      <c r="C65" s="28"/>
      <c r="D65" s="28"/>
      <c r="E65" s="28"/>
      <c r="F65" s="28"/>
      <c r="G65" s="28"/>
      <c r="H65" s="28"/>
      <c r="I65" s="28"/>
      <c r="J65" s="73"/>
      <c r="K65" s="73"/>
      <c r="L65" s="73"/>
      <c r="M65" s="73"/>
      <c r="N65" s="73"/>
      <c r="O65" s="73"/>
      <c r="P65" s="73"/>
    </row>
    <row r="66" spans="1:16" ht="15" customHeight="1">
      <c r="A66" s="28"/>
      <c r="B66" s="28"/>
      <c r="C66" s="28"/>
      <c r="D66" s="28"/>
      <c r="E66" s="28"/>
      <c r="F66" s="28"/>
      <c r="G66" s="28"/>
      <c r="H66" s="28"/>
      <c r="I66" s="28"/>
      <c r="J66" s="73"/>
      <c r="K66" s="73"/>
      <c r="L66" s="73"/>
      <c r="M66" s="73"/>
      <c r="N66" s="73"/>
      <c r="O66" s="73"/>
      <c r="P66" s="73"/>
    </row>
    <row r="67" spans="1:16" ht="15" customHeight="1">
      <c r="A67" s="28"/>
      <c r="B67" s="28"/>
      <c r="C67" s="28"/>
      <c r="D67" s="28"/>
      <c r="E67" s="28"/>
      <c r="F67" s="28"/>
      <c r="G67" s="28"/>
      <c r="H67" s="28"/>
      <c r="I67" s="28"/>
      <c r="J67" s="73"/>
      <c r="K67" s="73"/>
      <c r="L67" s="73"/>
      <c r="M67" s="73"/>
      <c r="N67" s="73"/>
      <c r="O67" s="73"/>
      <c r="P67" s="73"/>
    </row>
    <row r="68" spans="1:16" ht="15" customHeight="1">
      <c r="A68" s="113" t="s">
        <v>4</v>
      </c>
      <c r="B68" s="105"/>
      <c r="C68" s="105"/>
      <c r="D68" s="105"/>
      <c r="E68" s="105"/>
      <c r="F68" s="105"/>
      <c r="G68" s="105"/>
      <c r="H68" s="106"/>
      <c r="I68" s="28"/>
      <c r="J68" s="73"/>
      <c r="K68" s="73"/>
      <c r="L68" s="73"/>
      <c r="M68" s="73"/>
      <c r="N68" s="73"/>
      <c r="O68" s="73"/>
      <c r="P68" s="73"/>
    </row>
    <row r="69" spans="1:16" ht="15" customHeight="1">
      <c r="A69" s="108"/>
      <c r="B69" s="105"/>
      <c r="C69" s="105"/>
      <c r="D69" s="105"/>
      <c r="E69" s="105"/>
      <c r="F69" s="105"/>
      <c r="G69" s="105"/>
      <c r="H69" s="106"/>
      <c r="I69" s="28"/>
      <c r="J69" s="73"/>
      <c r="K69" s="73"/>
      <c r="L69" s="73"/>
      <c r="M69" s="73"/>
      <c r="N69" s="73"/>
      <c r="O69" s="73"/>
      <c r="P69" s="73"/>
    </row>
    <row r="70" spans="1:16" ht="21.75" customHeight="1">
      <c r="A70" s="123" t="s">
        <v>70</v>
      </c>
      <c r="B70" s="70"/>
      <c r="C70" s="70"/>
      <c r="D70" s="70"/>
      <c r="E70" s="70"/>
      <c r="F70" s="70"/>
      <c r="G70" s="70"/>
      <c r="H70" s="70"/>
      <c r="I70" s="28"/>
      <c r="J70" s="73"/>
      <c r="K70" s="73"/>
      <c r="L70" s="73"/>
      <c r="M70" s="73"/>
      <c r="N70" s="73"/>
      <c r="O70" s="73"/>
      <c r="P70" s="73"/>
    </row>
    <row r="71" spans="1:16" ht="15" customHeight="1">
      <c r="A71" s="73"/>
      <c r="B71" s="73"/>
      <c r="C71" s="73"/>
      <c r="D71" s="73"/>
      <c r="E71" s="73"/>
      <c r="F71" s="73"/>
      <c r="G71" s="73"/>
      <c r="H71" s="73"/>
      <c r="I71" s="28"/>
      <c r="J71" s="57"/>
      <c r="K71" s="57"/>
      <c r="L71" s="57"/>
      <c r="M71" s="57"/>
      <c r="N71" s="57"/>
      <c r="O71" s="57"/>
      <c r="P71" s="57"/>
    </row>
    <row r="72" spans="1:16" ht="15" customHeight="1">
      <c r="A72" s="73"/>
      <c r="B72" s="73"/>
      <c r="C72" s="73"/>
      <c r="D72" s="73"/>
      <c r="E72" s="73"/>
      <c r="F72" s="73"/>
      <c r="G72" s="73"/>
      <c r="H72" s="73"/>
      <c r="I72" s="28"/>
      <c r="J72" s="57"/>
      <c r="K72" s="57"/>
      <c r="L72" s="57"/>
      <c r="M72" s="57"/>
      <c r="N72" s="57"/>
      <c r="O72" s="57"/>
      <c r="P72" s="57"/>
    </row>
    <row r="73" spans="1:16" ht="15" customHeight="1">
      <c r="A73" s="73"/>
      <c r="B73" s="73"/>
      <c r="C73" s="73"/>
      <c r="D73" s="73"/>
      <c r="E73" s="73"/>
      <c r="F73" s="73"/>
      <c r="G73" s="73"/>
      <c r="H73" s="73"/>
      <c r="I73" s="28"/>
      <c r="J73" s="57"/>
      <c r="K73" s="57"/>
      <c r="L73" s="57"/>
      <c r="M73" s="57"/>
      <c r="N73" s="57"/>
      <c r="O73" s="57"/>
      <c r="P73" s="57"/>
    </row>
    <row r="74" spans="1:16" ht="15" customHeight="1">
      <c r="A74" s="73"/>
      <c r="B74" s="73"/>
      <c r="C74" s="73"/>
      <c r="D74" s="73"/>
      <c r="E74" s="73"/>
      <c r="F74" s="73"/>
      <c r="G74" s="73"/>
      <c r="H74" s="73"/>
      <c r="I74" s="28"/>
      <c r="J74" s="57"/>
      <c r="K74" s="57"/>
      <c r="L74" s="57"/>
      <c r="M74" s="57"/>
      <c r="N74" s="57"/>
      <c r="O74" s="57"/>
      <c r="P74" s="57"/>
    </row>
    <row r="75" spans="1:16" ht="15" customHeight="1">
      <c r="A75" s="73"/>
      <c r="B75" s="73"/>
      <c r="C75" s="73"/>
      <c r="D75" s="73"/>
      <c r="E75" s="73"/>
      <c r="F75" s="73"/>
      <c r="G75" s="73"/>
      <c r="H75" s="73"/>
      <c r="I75" s="28"/>
      <c r="J75" s="57"/>
      <c r="K75" s="57"/>
      <c r="L75" s="57"/>
      <c r="M75" s="57"/>
      <c r="N75" s="57"/>
      <c r="O75" s="57"/>
      <c r="P75" s="57"/>
    </row>
    <row r="76" spans="1:16" ht="15" customHeight="1">
      <c r="A76" s="73"/>
      <c r="B76" s="73"/>
      <c r="C76" s="73"/>
      <c r="D76" s="73"/>
      <c r="E76" s="73"/>
      <c r="F76" s="73"/>
      <c r="G76" s="73"/>
      <c r="H76" s="73"/>
      <c r="I76" s="28"/>
      <c r="J76" s="57"/>
      <c r="K76" s="57"/>
      <c r="L76" s="57"/>
      <c r="M76" s="57"/>
      <c r="N76" s="57"/>
      <c r="O76" s="57"/>
      <c r="P76" s="57"/>
    </row>
    <row r="77" spans="1:16" ht="15" customHeight="1">
      <c r="A77" s="73"/>
      <c r="B77" s="73"/>
      <c r="C77" s="73"/>
      <c r="D77" s="73"/>
      <c r="E77" s="73"/>
      <c r="F77" s="73"/>
      <c r="G77" s="73"/>
      <c r="H77" s="73"/>
      <c r="I77" s="28"/>
      <c r="J77" s="57"/>
      <c r="K77" s="57"/>
      <c r="L77" s="57"/>
      <c r="M77" s="57"/>
      <c r="N77" s="57"/>
      <c r="O77" s="57"/>
      <c r="P77" s="57"/>
    </row>
    <row r="78" spans="1:16" ht="15" customHeight="1">
      <c r="A78" s="73"/>
      <c r="B78" s="73"/>
      <c r="C78" s="73"/>
      <c r="D78" s="73"/>
      <c r="E78" s="73"/>
      <c r="F78" s="73"/>
      <c r="G78" s="73"/>
      <c r="H78" s="73"/>
      <c r="I78" s="28"/>
      <c r="J78" s="57"/>
      <c r="K78" s="57"/>
      <c r="L78" s="57"/>
      <c r="M78" s="57"/>
      <c r="N78" s="57"/>
      <c r="O78" s="57"/>
      <c r="P78" s="57"/>
    </row>
    <row r="79" spans="1:16" ht="15" customHeight="1">
      <c r="A79" s="73"/>
      <c r="B79" s="73"/>
      <c r="C79" s="73"/>
      <c r="D79" s="73"/>
      <c r="E79" s="73"/>
      <c r="F79" s="73"/>
      <c r="G79" s="73"/>
      <c r="H79" s="73"/>
      <c r="I79" s="28"/>
      <c r="J79" s="57"/>
      <c r="K79" s="57"/>
      <c r="L79" s="57"/>
      <c r="M79" s="57"/>
      <c r="N79" s="57"/>
      <c r="O79" s="57"/>
      <c r="P79" s="57"/>
    </row>
    <row r="80" spans="1:16" ht="15" customHeight="1">
      <c r="A80" s="73"/>
      <c r="B80" s="73"/>
      <c r="C80" s="73"/>
      <c r="D80" s="73"/>
      <c r="E80" s="73"/>
      <c r="F80" s="73"/>
      <c r="G80" s="73"/>
      <c r="H80" s="73"/>
      <c r="I80" s="28"/>
      <c r="J80" s="57"/>
      <c r="K80" s="57"/>
      <c r="L80" s="57"/>
      <c r="M80" s="57"/>
      <c r="N80" s="57"/>
      <c r="O80" s="57"/>
      <c r="P80" s="57"/>
    </row>
    <row r="81" spans="1:16" ht="15" customHeight="1">
      <c r="A81" s="73"/>
      <c r="B81" s="73"/>
      <c r="C81" s="73"/>
      <c r="D81" s="73"/>
      <c r="E81" s="73"/>
      <c r="F81" s="73"/>
      <c r="G81" s="73"/>
      <c r="H81" s="73"/>
      <c r="I81" s="28"/>
      <c r="J81" s="57"/>
      <c r="K81" s="57"/>
      <c r="L81" s="57"/>
      <c r="M81" s="57"/>
      <c r="N81" s="57"/>
      <c r="O81" s="57"/>
      <c r="P81" s="57"/>
    </row>
    <row r="82" spans="1:16" ht="15" customHeight="1">
      <c r="A82" s="73"/>
      <c r="B82" s="73"/>
      <c r="C82" s="73"/>
      <c r="D82" s="73"/>
      <c r="E82" s="73"/>
      <c r="F82" s="73"/>
      <c r="G82" s="73"/>
      <c r="H82" s="73"/>
      <c r="I82" s="28"/>
      <c r="J82" s="57"/>
      <c r="K82" s="57"/>
      <c r="L82" s="57"/>
      <c r="M82" s="57"/>
      <c r="N82" s="57"/>
      <c r="O82" s="57"/>
      <c r="P82" s="57"/>
    </row>
    <row r="83" spans="1:16" ht="15" customHeight="1">
      <c r="A83" s="73"/>
      <c r="B83" s="73"/>
      <c r="C83" s="73"/>
      <c r="D83" s="73"/>
      <c r="E83" s="73"/>
      <c r="F83" s="73"/>
      <c r="G83" s="73"/>
      <c r="H83" s="73"/>
      <c r="I83" s="28"/>
      <c r="J83" s="57"/>
      <c r="K83" s="57"/>
      <c r="L83" s="57"/>
      <c r="M83" s="57"/>
      <c r="N83" s="57"/>
      <c r="O83" s="57"/>
      <c r="P83" s="57"/>
    </row>
    <row r="84" spans="1:16" ht="15.75" customHeight="1">
      <c r="A84" s="73"/>
      <c r="B84" s="73"/>
      <c r="C84" s="73"/>
      <c r="D84" s="73"/>
      <c r="E84" s="73"/>
      <c r="F84" s="73"/>
      <c r="G84" s="73"/>
      <c r="H84" s="73"/>
    </row>
    <row r="85" spans="1:16" ht="15.75" customHeight="1">
      <c r="A85" s="73"/>
      <c r="B85" s="73"/>
      <c r="C85" s="73"/>
      <c r="D85" s="73"/>
      <c r="E85" s="73"/>
      <c r="F85" s="73"/>
      <c r="G85" s="73"/>
      <c r="H85" s="73"/>
    </row>
    <row r="86" spans="1:16" ht="15.75" customHeight="1">
      <c r="A86" s="73"/>
      <c r="B86" s="73"/>
      <c r="C86" s="73"/>
      <c r="D86" s="73"/>
      <c r="E86" s="73"/>
      <c r="F86" s="73"/>
      <c r="G86" s="73"/>
      <c r="H86" s="73"/>
    </row>
    <row r="87" spans="1:16" ht="15.75" customHeight="1">
      <c r="A87" s="73"/>
      <c r="B87" s="73"/>
      <c r="C87" s="73"/>
      <c r="D87" s="73"/>
      <c r="E87" s="73"/>
      <c r="F87" s="73"/>
      <c r="G87" s="73"/>
      <c r="H87" s="73"/>
    </row>
    <row r="88" spans="1:16" ht="15.75" customHeight="1">
      <c r="A88" s="73"/>
      <c r="B88" s="73"/>
      <c r="C88" s="73"/>
      <c r="D88" s="73"/>
      <c r="E88" s="73"/>
      <c r="F88" s="73"/>
      <c r="G88" s="73"/>
      <c r="H88" s="73"/>
    </row>
    <row r="89" spans="1:16" ht="15.75" customHeight="1">
      <c r="A89" s="73"/>
      <c r="B89" s="73"/>
      <c r="C89" s="73"/>
      <c r="D89" s="73"/>
      <c r="E89" s="73"/>
      <c r="F89" s="73"/>
      <c r="G89" s="73"/>
      <c r="H89" s="73"/>
    </row>
    <row r="90" spans="1:16" ht="15.75" customHeight="1">
      <c r="A90" s="73"/>
      <c r="B90" s="73"/>
      <c r="C90" s="73"/>
      <c r="D90" s="73"/>
      <c r="E90" s="73"/>
      <c r="F90" s="73"/>
      <c r="G90" s="73"/>
      <c r="H90" s="73"/>
    </row>
    <row r="91" spans="1:16" ht="15.75" customHeight="1">
      <c r="A91" s="73"/>
      <c r="B91" s="73"/>
      <c r="C91" s="73"/>
      <c r="D91" s="73"/>
      <c r="E91" s="73"/>
      <c r="F91" s="73"/>
      <c r="G91" s="73"/>
      <c r="H91" s="73"/>
    </row>
    <row r="92" spans="1:16" ht="15.75" customHeight="1">
      <c r="A92" s="73"/>
      <c r="B92" s="73"/>
      <c r="C92" s="73"/>
      <c r="D92" s="73"/>
      <c r="E92" s="73"/>
      <c r="F92" s="73"/>
      <c r="G92" s="73"/>
      <c r="H92" s="73"/>
    </row>
    <row r="93" spans="1:16" ht="15.75" customHeight="1">
      <c r="A93" s="73"/>
      <c r="B93" s="73"/>
      <c r="C93" s="73"/>
      <c r="D93" s="73"/>
      <c r="E93" s="73"/>
      <c r="F93" s="73"/>
      <c r="G93" s="73"/>
      <c r="H93" s="73"/>
    </row>
    <row r="94" spans="1:16" ht="15.75" customHeight="1"/>
    <row r="95" spans="1:16" ht="15.75" customHeight="1"/>
    <row r="96" spans="1:16" ht="15.75" customHeight="1"/>
    <row r="97" ht="15.75" customHeight="1"/>
    <row r="98" ht="15.75" customHeight="1"/>
    <row r="99" ht="15.75" customHeight="1"/>
    <row r="100" ht="15.75" customHeight="1"/>
  </sheetData>
  <mergeCells count="9">
    <mergeCell ref="A68:H68"/>
    <mergeCell ref="A69:H69"/>
    <mergeCell ref="A1:N2"/>
    <mergeCell ref="A24:H24"/>
    <mergeCell ref="F25:H27"/>
    <mergeCell ref="J31:P31"/>
    <mergeCell ref="J32:P32"/>
    <mergeCell ref="J33:P70"/>
    <mergeCell ref="A70:H93"/>
  </mergeCells>
  <pageMargins left="0.7" right="0.7" top="0.75" bottom="0.75" header="0" footer="0"/>
  <pageSetup orientation="landscape" r:id="rId2"/>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100"/>
  <sheetViews>
    <sheetView workbookViewId="0">
      <selection sqref="A1:G1"/>
    </sheetView>
  </sheetViews>
  <sheetFormatPr defaultColWidth="12.6640625" defaultRowHeight="15" customHeight="1"/>
  <cols>
    <col min="1" max="1" width="15.77734375" customWidth="1"/>
    <col min="2" max="2" width="14" customWidth="1"/>
    <col min="3" max="4" width="16.21875" customWidth="1"/>
    <col min="5" max="5" width="16.33203125" customWidth="1"/>
    <col min="6" max="6" width="15" customWidth="1"/>
    <col min="7" max="7" width="14.77734375" customWidth="1"/>
    <col min="8" max="14" width="7.6640625" customWidth="1"/>
  </cols>
  <sheetData>
    <row r="1" spans="1:14" ht="30" customHeight="1">
      <c r="A1" s="66" t="s">
        <v>71</v>
      </c>
      <c r="B1" s="67"/>
      <c r="C1" s="67"/>
      <c r="D1" s="67"/>
      <c r="E1" s="67"/>
      <c r="F1" s="67"/>
      <c r="G1" s="68"/>
      <c r="H1" s="28"/>
      <c r="I1" s="28"/>
      <c r="J1" s="28"/>
      <c r="K1" s="28"/>
      <c r="L1" s="28"/>
      <c r="M1" s="58"/>
      <c r="N1" s="58"/>
    </row>
    <row r="2" spans="1:14" ht="14.4">
      <c r="A2" s="78"/>
      <c r="B2" s="79"/>
      <c r="C2" s="79"/>
      <c r="D2" s="79"/>
      <c r="E2" s="79"/>
      <c r="F2" s="79"/>
      <c r="G2" s="80"/>
      <c r="H2" s="28"/>
      <c r="I2" s="28"/>
      <c r="J2" s="28"/>
      <c r="K2" s="28"/>
      <c r="L2" s="28"/>
      <c r="M2" s="58"/>
      <c r="N2" s="58"/>
    </row>
    <row r="3" spans="1:14" ht="14.4">
      <c r="A3" s="69" t="s">
        <v>72</v>
      </c>
      <c r="B3" s="70"/>
      <c r="C3" s="70"/>
      <c r="D3" s="70"/>
      <c r="E3" s="70"/>
      <c r="F3" s="70"/>
      <c r="G3" s="71"/>
      <c r="H3" s="28"/>
      <c r="I3" s="28"/>
      <c r="J3" s="28"/>
      <c r="K3" s="28"/>
      <c r="L3" s="28"/>
      <c r="M3" s="58"/>
      <c r="N3" s="58"/>
    </row>
    <row r="4" spans="1:14" ht="14.4">
      <c r="A4" s="72"/>
      <c r="B4" s="73"/>
      <c r="C4" s="73"/>
      <c r="D4" s="73"/>
      <c r="E4" s="73"/>
      <c r="F4" s="73"/>
      <c r="G4" s="74"/>
      <c r="H4" s="28"/>
      <c r="I4" s="28"/>
      <c r="J4" s="28"/>
      <c r="K4" s="28"/>
      <c r="L4" s="28"/>
      <c r="M4" s="58"/>
      <c r="N4" s="58"/>
    </row>
    <row r="5" spans="1:14" ht="14.4">
      <c r="A5" s="72"/>
      <c r="B5" s="73"/>
      <c r="C5" s="73"/>
      <c r="D5" s="73"/>
      <c r="E5" s="73"/>
      <c r="F5" s="73"/>
      <c r="G5" s="74"/>
      <c r="H5" s="28"/>
      <c r="I5" s="28"/>
      <c r="J5" s="28"/>
      <c r="K5" s="28"/>
      <c r="L5" s="28"/>
      <c r="M5" s="58"/>
      <c r="N5" s="58"/>
    </row>
    <row r="6" spans="1:14" ht="14.4">
      <c r="A6" s="72"/>
      <c r="B6" s="73"/>
      <c r="C6" s="73"/>
      <c r="D6" s="73"/>
      <c r="E6" s="73"/>
      <c r="F6" s="73"/>
      <c r="G6" s="74"/>
      <c r="H6" s="28"/>
      <c r="I6" s="28"/>
      <c r="J6" s="28"/>
      <c r="K6" s="28"/>
      <c r="L6" s="28"/>
      <c r="M6" s="58"/>
      <c r="N6" s="58"/>
    </row>
    <row r="7" spans="1:14" ht="14.4">
      <c r="A7" s="72"/>
      <c r="B7" s="73"/>
      <c r="C7" s="73"/>
      <c r="D7" s="73"/>
      <c r="E7" s="73"/>
      <c r="F7" s="73"/>
      <c r="G7" s="74"/>
      <c r="H7" s="28"/>
      <c r="I7" s="28"/>
      <c r="J7" s="28"/>
      <c r="K7" s="28"/>
      <c r="L7" s="28"/>
      <c r="M7" s="58"/>
      <c r="N7" s="58"/>
    </row>
    <row r="8" spans="1:14" ht="45.75" customHeight="1">
      <c r="A8" s="75"/>
      <c r="B8" s="76"/>
      <c r="C8" s="76"/>
      <c r="D8" s="76"/>
      <c r="E8" s="76"/>
      <c r="F8" s="76"/>
      <c r="G8" s="77"/>
      <c r="H8" s="28"/>
      <c r="I8" s="28"/>
      <c r="J8" s="28"/>
      <c r="K8" s="28"/>
      <c r="L8" s="28"/>
      <c r="M8" s="58"/>
      <c r="N8" s="58"/>
    </row>
    <row r="9" spans="1:14" ht="14.4">
      <c r="A9" s="81"/>
      <c r="B9" s="82"/>
      <c r="C9" s="82"/>
      <c r="D9" s="82"/>
      <c r="E9" s="82"/>
      <c r="F9" s="82"/>
      <c r="G9" s="83"/>
      <c r="H9" s="28"/>
      <c r="I9" s="28"/>
      <c r="J9" s="28"/>
      <c r="K9" s="28"/>
      <c r="L9" s="28"/>
      <c r="M9" s="58"/>
      <c r="N9" s="58"/>
    </row>
    <row r="10" spans="1:14" ht="14.4">
      <c r="A10" s="72"/>
      <c r="B10" s="73"/>
      <c r="C10" s="73"/>
      <c r="D10" s="73"/>
      <c r="E10" s="73"/>
      <c r="F10" s="73"/>
      <c r="G10" s="74"/>
      <c r="H10" s="28"/>
      <c r="I10" s="28"/>
      <c r="J10" s="28"/>
      <c r="K10" s="28"/>
      <c r="L10" s="28"/>
      <c r="M10" s="58"/>
      <c r="N10" s="58"/>
    </row>
    <row r="11" spans="1:14" ht="14.4">
      <c r="A11" s="72"/>
      <c r="B11" s="73"/>
      <c r="C11" s="73"/>
      <c r="D11" s="73"/>
      <c r="E11" s="73"/>
      <c r="F11" s="73"/>
      <c r="G11" s="74"/>
      <c r="H11" s="28"/>
      <c r="I11" s="28"/>
      <c r="J11" s="28"/>
      <c r="K11" s="28"/>
      <c r="L11" s="28"/>
      <c r="M11" s="58"/>
      <c r="N11" s="58"/>
    </row>
    <row r="12" spans="1:14" ht="14.4">
      <c r="A12" s="72"/>
      <c r="B12" s="73"/>
      <c r="C12" s="73"/>
      <c r="D12" s="73"/>
      <c r="E12" s="73"/>
      <c r="F12" s="73"/>
      <c r="G12" s="74"/>
      <c r="H12" s="28"/>
      <c r="I12" s="28"/>
      <c r="J12" s="28"/>
      <c r="K12" s="28"/>
      <c r="L12" s="28"/>
      <c r="M12" s="58"/>
      <c r="N12" s="58"/>
    </row>
    <row r="13" spans="1:14" ht="14.4">
      <c r="A13" s="72"/>
      <c r="B13" s="73"/>
      <c r="C13" s="73"/>
      <c r="D13" s="73"/>
      <c r="E13" s="73"/>
      <c r="F13" s="73"/>
      <c r="G13" s="74"/>
      <c r="H13" s="28"/>
      <c r="I13" s="28"/>
      <c r="J13" s="28"/>
      <c r="K13" s="28"/>
      <c r="L13" s="28"/>
      <c r="M13" s="58"/>
      <c r="N13" s="58"/>
    </row>
    <row r="14" spans="1:14" ht="14.4">
      <c r="A14" s="72"/>
      <c r="B14" s="73"/>
      <c r="C14" s="73"/>
      <c r="D14" s="73"/>
      <c r="E14" s="73"/>
      <c r="F14" s="73"/>
      <c r="G14" s="74"/>
    </row>
    <row r="15" spans="1:14" ht="14.4">
      <c r="A15" s="72"/>
      <c r="B15" s="73"/>
      <c r="C15" s="73"/>
      <c r="D15" s="73"/>
      <c r="E15" s="73"/>
      <c r="F15" s="73"/>
      <c r="G15" s="74"/>
    </row>
    <row r="16" spans="1:14" ht="14.4">
      <c r="A16" s="72"/>
      <c r="B16" s="73"/>
      <c r="C16" s="73"/>
      <c r="D16" s="73"/>
      <c r="E16" s="73"/>
      <c r="F16" s="73"/>
      <c r="G16" s="74"/>
    </row>
    <row r="17" spans="1:7" ht="14.4">
      <c r="A17" s="72"/>
      <c r="B17" s="73"/>
      <c r="C17" s="73"/>
      <c r="D17" s="73"/>
      <c r="E17" s="73"/>
      <c r="F17" s="73"/>
      <c r="G17" s="74"/>
    </row>
    <row r="18" spans="1:7" ht="14.4">
      <c r="A18" s="72"/>
      <c r="B18" s="73"/>
      <c r="C18" s="73"/>
      <c r="D18" s="73"/>
      <c r="E18" s="73"/>
      <c r="F18" s="73"/>
      <c r="G18" s="74"/>
    </row>
    <row r="19" spans="1:7" ht="14.4">
      <c r="A19" s="72"/>
      <c r="B19" s="73"/>
      <c r="C19" s="73"/>
      <c r="D19" s="73"/>
      <c r="E19" s="73"/>
      <c r="F19" s="73"/>
      <c r="G19" s="74"/>
    </row>
    <row r="20" spans="1:7" ht="14.4">
      <c r="A20" s="72"/>
      <c r="B20" s="73"/>
      <c r="C20" s="73"/>
      <c r="D20" s="73"/>
      <c r="E20" s="73"/>
      <c r="F20" s="73"/>
      <c r="G20" s="74"/>
    </row>
    <row r="21" spans="1:7" ht="15.75" customHeight="1">
      <c r="A21" s="72"/>
      <c r="B21" s="73"/>
      <c r="C21" s="73"/>
      <c r="D21" s="73"/>
      <c r="E21" s="73"/>
      <c r="F21" s="73"/>
      <c r="G21" s="74"/>
    </row>
    <row r="22" spans="1:7" ht="15.75" customHeight="1">
      <c r="A22" s="72"/>
      <c r="B22" s="73"/>
      <c r="C22" s="73"/>
      <c r="D22" s="73"/>
      <c r="E22" s="73"/>
      <c r="F22" s="73"/>
      <c r="G22" s="74"/>
    </row>
    <row r="23" spans="1:7" ht="15.75" customHeight="1">
      <c r="A23" s="72"/>
      <c r="B23" s="73"/>
      <c r="C23" s="73"/>
      <c r="D23" s="73"/>
      <c r="E23" s="73"/>
      <c r="F23" s="73"/>
      <c r="G23" s="74"/>
    </row>
    <row r="24" spans="1:7" ht="15.75" customHeight="1">
      <c r="A24" s="84"/>
      <c r="B24" s="85"/>
      <c r="C24" s="85"/>
      <c r="D24" s="85"/>
      <c r="E24" s="85"/>
      <c r="F24" s="85"/>
      <c r="G24" s="86"/>
    </row>
    <row r="25" spans="1:7" ht="15.75" customHeight="1"/>
    <row r="26" spans="1:7" ht="15.75" customHeight="1"/>
    <row r="27" spans="1:7" ht="15.75" customHeight="1"/>
    <row r="28" spans="1:7" ht="15.75" customHeight="1"/>
    <row r="29" spans="1:7" ht="15.75" customHeight="1"/>
    <row r="30" spans="1:7" ht="15.75" customHeight="1"/>
    <row r="31" spans="1:7" ht="15.75" customHeight="1"/>
    <row r="32" spans="1:7"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4">
    <mergeCell ref="A1:G1"/>
    <mergeCell ref="A2:G2"/>
    <mergeCell ref="A3:G8"/>
    <mergeCell ref="A9:G24"/>
  </mergeCells>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S100"/>
  <sheetViews>
    <sheetView workbookViewId="0"/>
  </sheetViews>
  <sheetFormatPr defaultColWidth="12.6640625" defaultRowHeight="15" customHeight="1"/>
  <cols>
    <col min="1" max="1" width="8" customWidth="1"/>
    <col min="2" max="19" width="7.6640625" customWidth="1"/>
  </cols>
  <sheetData>
    <row r="1" spans="1:19" ht="14.4">
      <c r="A1" s="124" t="s">
        <v>73</v>
      </c>
      <c r="B1" s="70"/>
      <c r="C1" s="70"/>
      <c r="D1" s="70"/>
      <c r="E1" s="70"/>
      <c r="F1" s="70"/>
      <c r="G1" s="70"/>
      <c r="H1" s="70"/>
      <c r="I1" s="70"/>
      <c r="J1" s="70"/>
      <c r="K1" s="70"/>
      <c r="L1" s="70"/>
      <c r="M1" s="70"/>
      <c r="N1" s="70"/>
      <c r="O1" s="70"/>
      <c r="P1" s="70"/>
      <c r="Q1" s="70"/>
      <c r="R1" s="70"/>
      <c r="S1" s="71"/>
    </row>
    <row r="2" spans="1:19" ht="14.4">
      <c r="A2" s="84"/>
      <c r="B2" s="85"/>
      <c r="C2" s="85"/>
      <c r="D2" s="85"/>
      <c r="E2" s="85"/>
      <c r="F2" s="85"/>
      <c r="G2" s="85"/>
      <c r="H2" s="85"/>
      <c r="I2" s="85"/>
      <c r="J2" s="85"/>
      <c r="K2" s="85"/>
      <c r="L2" s="85"/>
      <c r="M2" s="85"/>
      <c r="N2" s="85"/>
      <c r="O2" s="85"/>
      <c r="P2" s="85"/>
      <c r="Q2" s="85"/>
      <c r="R2" s="85"/>
      <c r="S2" s="86"/>
    </row>
    <row r="4" spans="1:19" ht="14.4">
      <c r="A4" s="59" t="s">
        <v>74</v>
      </c>
    </row>
    <row r="6" spans="1:19" ht="14.4">
      <c r="A6" s="59" t="s">
        <v>75</v>
      </c>
    </row>
    <row r="8" spans="1:19" ht="14.4">
      <c r="A8" s="59" t="s">
        <v>76</v>
      </c>
    </row>
    <row r="10" spans="1:19" ht="14.4">
      <c r="A10" s="59" t="s">
        <v>77</v>
      </c>
    </row>
    <row r="12" spans="1:19" ht="14.4">
      <c r="A12" s="59" t="s">
        <v>78</v>
      </c>
    </row>
    <row r="14" spans="1:19" ht="14.4">
      <c r="A14" s="59" t="s">
        <v>79</v>
      </c>
    </row>
    <row r="16" spans="1:19" ht="14.4">
      <c r="A16" s="59" t="s">
        <v>80</v>
      </c>
    </row>
    <row r="18" spans="1:1" ht="14.4">
      <c r="A18" s="59" t="s">
        <v>81</v>
      </c>
    </row>
    <row r="20" spans="1:1" ht="14.4">
      <c r="A20" s="59" t="s">
        <v>82</v>
      </c>
    </row>
    <row r="21" spans="1:1" ht="15.75" customHeight="1">
      <c r="A21" s="58"/>
    </row>
    <row r="22" spans="1:1" ht="15.75" customHeight="1">
      <c r="A22" s="59" t="s">
        <v>83</v>
      </c>
    </row>
    <row r="23" spans="1:1" ht="15.75" customHeight="1">
      <c r="A23" s="58"/>
    </row>
    <row r="24" spans="1:1" ht="15.75" customHeight="1">
      <c r="A24" s="59" t="s">
        <v>84</v>
      </c>
    </row>
    <row r="25" spans="1:1" ht="15.75" customHeight="1"/>
    <row r="26" spans="1:1" ht="15.75" customHeight="1">
      <c r="A26" s="59" t="s">
        <v>85</v>
      </c>
    </row>
    <row r="27" spans="1:1" ht="15.75" customHeight="1"/>
    <row r="28" spans="1:1" ht="15.75" customHeight="1">
      <c r="A28" s="59" t="s">
        <v>86</v>
      </c>
    </row>
    <row r="29" spans="1:1" ht="15.75" customHeight="1"/>
    <row r="30" spans="1:1" ht="15.75" customHeight="1">
      <c r="A30" s="59" t="s">
        <v>87</v>
      </c>
    </row>
    <row r="31" spans="1:1" ht="15.75" customHeight="1"/>
    <row r="32" spans="1:1" ht="15.75" customHeight="1">
      <c r="A32" s="59" t="s">
        <v>88</v>
      </c>
    </row>
    <row r="33" spans="1:1" ht="15.75" customHeight="1"/>
    <row r="34" spans="1:1" ht="15.75" customHeight="1">
      <c r="A34" s="59" t="s">
        <v>89</v>
      </c>
    </row>
    <row r="35" spans="1:1" ht="15.75" customHeight="1"/>
    <row r="36" spans="1:1" ht="15.75" customHeight="1">
      <c r="A36" s="59" t="s">
        <v>90</v>
      </c>
    </row>
    <row r="37" spans="1:1" ht="15.75" customHeight="1"/>
    <row r="38" spans="1:1" ht="15.75" customHeight="1">
      <c r="A38" s="59" t="s">
        <v>91</v>
      </c>
    </row>
    <row r="39" spans="1:1" ht="15.75" customHeight="1"/>
    <row r="40" spans="1:1" ht="15.75" customHeight="1">
      <c r="A40" s="59" t="s">
        <v>92</v>
      </c>
    </row>
    <row r="41" spans="1:1" ht="15.75" customHeight="1"/>
    <row r="42" spans="1:1" ht="15.75" customHeight="1">
      <c r="A42" s="59" t="s">
        <v>93</v>
      </c>
    </row>
    <row r="43" spans="1:1" ht="15.75" customHeight="1"/>
    <row r="44" spans="1:1" ht="15.75" customHeight="1">
      <c r="A44" s="59" t="s">
        <v>94</v>
      </c>
    </row>
    <row r="45" spans="1:1" ht="15.75" customHeight="1"/>
    <row r="46" spans="1:1" ht="15.75" customHeight="1"/>
    <row r="47" spans="1:1" ht="15.75" customHeight="1"/>
    <row r="48" spans="1:1"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1">
    <mergeCell ref="A1:S2"/>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Worksheets</vt:lpstr>
      </vt:variant>
      <vt:variant>
        <vt:i4>7</vt:i4>
      </vt:variant>
    </vt:vector>
  </HeadingPairs>
  <TitlesOfParts>
    <vt:vector size="7" baseType="lpstr">
      <vt:lpstr>Introduction</vt:lpstr>
      <vt:lpstr>1 A</vt:lpstr>
      <vt:lpstr>1 B</vt:lpstr>
      <vt:lpstr>1 C</vt:lpstr>
      <vt:lpstr>2 A and Others</vt:lpstr>
      <vt:lpstr>Conclusion</vt:lpstr>
      <vt:lpstr>References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2006-09-16T00:00:00Z</dcterms:created>
  <dcterms:modified xsi:type="dcterms:W3CDTF">2023-04-30T17:24:43Z</dcterms:modified>
</cp:coreProperties>
</file>