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filterPrivacy="1" defaultThemeVersion="124226"/>
  <xr:revisionPtr revIDLastSave="0" documentId="13_ncr:1_{76998134-C09B-424E-874E-77ED3709A1E6}" xr6:coauthVersionLast="47" xr6:coauthVersionMax="47" xr10:uidLastSave="{00000000-0000-0000-0000-000000000000}"/>
  <bookViews>
    <workbookView xWindow="-120" yWindow="-120" windowWidth="20730" windowHeight="11160" firstSheet="1" activeTab="6" xr2:uid="{00000000-000D-0000-FFFF-FFFF00000000}"/>
  </bookViews>
  <sheets>
    <sheet name="Introduction" sheetId="1" r:id="rId1"/>
    <sheet name="Task 1(a)" sheetId="2" r:id="rId2"/>
    <sheet name="Task 1(b)" sheetId="3" r:id="rId3"/>
    <sheet name="Task 1(c)" sheetId="4" r:id="rId4"/>
    <sheet name="Task 2(a) and Task 2(b)" sheetId="5" r:id="rId5"/>
    <sheet name="Conclusion" sheetId="6" r:id="rId6"/>
    <sheet name="References" sheetId="7" r:id="rId7"/>
  </sheets>
  <externalReferences>
    <externalReference r:id="rId8"/>
  </externalReferences>
  <calcPr calcId="191029"/>
</workbook>
</file>

<file path=xl/calcChain.xml><?xml version="1.0" encoding="utf-8"?>
<calcChain xmlns="http://schemas.openxmlformats.org/spreadsheetml/2006/main">
  <c r="C5" i="3" l="1"/>
  <c r="B5" i="3"/>
  <c r="B29" i="2" l="1"/>
  <c r="B15" i="2"/>
  <c r="E33" i="5"/>
  <c r="D33" i="5"/>
  <c r="C33" i="5"/>
  <c r="B33" i="5"/>
  <c r="E32" i="5"/>
  <c r="D32" i="5"/>
  <c r="C32" i="5"/>
  <c r="B32" i="5"/>
  <c r="E31" i="5"/>
  <c r="D31" i="5"/>
  <c r="C31" i="5"/>
  <c r="B31" i="5"/>
  <c r="F9" i="5"/>
  <c r="G9" i="5"/>
  <c r="H9" i="5"/>
  <c r="F10" i="5"/>
  <c r="G10" i="5"/>
  <c r="H10" i="5"/>
  <c r="F11" i="5"/>
  <c r="G11" i="5"/>
  <c r="H11" i="5"/>
  <c r="F12" i="5"/>
  <c r="G12" i="5"/>
  <c r="H12" i="5"/>
  <c r="F13" i="5"/>
  <c r="G13" i="5"/>
  <c r="H13" i="5"/>
  <c r="F14" i="5"/>
  <c r="G14" i="5"/>
  <c r="H14" i="5"/>
  <c r="F15" i="5"/>
  <c r="G15" i="5"/>
  <c r="H15" i="5"/>
  <c r="F16" i="5"/>
  <c r="G16" i="5"/>
  <c r="H16" i="5"/>
  <c r="F17" i="5"/>
  <c r="G17" i="5"/>
  <c r="H17" i="5"/>
  <c r="F18" i="5"/>
  <c r="G18" i="5"/>
  <c r="H18" i="5"/>
  <c r="F19" i="5"/>
  <c r="G19" i="5"/>
  <c r="H19" i="5"/>
  <c r="F20" i="5"/>
  <c r="G20" i="5"/>
  <c r="H20" i="5"/>
  <c r="F21" i="5"/>
  <c r="G21" i="5"/>
  <c r="H21" i="5"/>
  <c r="F22" i="5"/>
  <c r="G22" i="5"/>
  <c r="H22" i="5"/>
  <c r="F23" i="5"/>
  <c r="G23" i="5"/>
  <c r="H23" i="5"/>
  <c r="F24" i="5"/>
  <c r="G24" i="5"/>
  <c r="H24" i="5"/>
  <c r="F25" i="5"/>
  <c r="G25" i="5"/>
  <c r="H25" i="5"/>
  <c r="F26" i="5"/>
  <c r="G26" i="5"/>
  <c r="H26" i="5"/>
  <c r="F27" i="5"/>
  <c r="G27" i="5"/>
  <c r="H27" i="5"/>
  <c r="F28" i="5"/>
  <c r="H28" i="5"/>
  <c r="D14" i="4"/>
  <c r="C14" i="4"/>
  <c r="B14" i="4"/>
  <c r="D13" i="4"/>
  <c r="C13" i="4"/>
  <c r="B13" i="4"/>
  <c r="D12" i="4"/>
  <c r="C12" i="4"/>
  <c r="B12" i="4"/>
  <c r="D11" i="4"/>
  <c r="C11" i="4"/>
  <c r="B11" i="4"/>
  <c r="D10" i="4"/>
  <c r="C10" i="4"/>
  <c r="B10" i="4"/>
  <c r="D9" i="4"/>
  <c r="C9" i="4"/>
  <c r="B9" i="4"/>
  <c r="D8" i="4"/>
  <c r="C8" i="4"/>
  <c r="B8" i="4"/>
  <c r="D7" i="4"/>
  <c r="C7" i="4"/>
  <c r="B7" i="4"/>
  <c r="D6" i="4"/>
  <c r="C6" i="4"/>
  <c r="B6" i="4"/>
  <c r="D5" i="4"/>
  <c r="C5" i="4"/>
  <c r="B5" i="4"/>
  <c r="C14" i="3"/>
  <c r="D14" i="3" s="1"/>
  <c r="B14" i="3"/>
  <c r="C13" i="3"/>
  <c r="D13" i="3" s="1"/>
  <c r="B13" i="3"/>
  <c r="C12" i="3"/>
  <c r="D12" i="3" s="1"/>
  <c r="B12" i="3"/>
  <c r="C11" i="3"/>
  <c r="D11" i="3" s="1"/>
  <c r="B11" i="3"/>
  <c r="C10" i="3"/>
  <c r="D10" i="3" s="1"/>
  <c r="B10" i="3"/>
  <c r="C9" i="3"/>
  <c r="B9" i="3"/>
  <c r="C8" i="3"/>
  <c r="D8" i="3" s="1"/>
  <c r="B8" i="3"/>
  <c r="C7" i="3"/>
  <c r="D7" i="3" s="1"/>
  <c r="B7" i="3"/>
  <c r="C6" i="3"/>
  <c r="D6" i="3" s="1"/>
  <c r="B6" i="3"/>
  <c r="D5" i="3"/>
  <c r="D9" i="3" l="1"/>
</calcChain>
</file>

<file path=xl/sharedStrings.xml><?xml version="1.0" encoding="utf-8"?>
<sst xmlns="http://schemas.openxmlformats.org/spreadsheetml/2006/main" count="121" uniqueCount="72">
  <si>
    <r>
      <rPr>
        <b/>
        <sz val="12"/>
        <color theme="1"/>
        <rFont val="Times New Roman"/>
        <family val="1"/>
      </rPr>
      <t>Scenario:</t>
    </r>
    <r>
      <rPr>
        <sz val="12"/>
        <color theme="1"/>
        <rFont val="Times New Roman"/>
        <family val="1"/>
      </rPr>
      <t xml:space="preserve"> A race car competing in a drag race accelerates from rest and crosses the finish line with a top speed of 240 km/h (66.66 m/s). The race track is 400m long.</t>
    </r>
    <r>
      <rPr>
        <sz val="14"/>
        <color theme="1"/>
        <rFont val="Times New Roman"/>
        <family val="1"/>
      </rPr>
      <t xml:space="preserve"> Here, Final Velocity (v)  =  66.66 m/s, Initial Velocity (u) = 0 and Distance (s) = 400.   </t>
    </r>
  </si>
  <si>
    <t xml:space="preserve">Formula for accleration is a = (v^2 - u^2) / 2s </t>
  </si>
  <si>
    <t>Final Velocity</t>
  </si>
  <si>
    <t>m/s</t>
  </si>
  <si>
    <t>a</t>
  </si>
  <si>
    <t>?</t>
  </si>
  <si>
    <t>m/s^2</t>
  </si>
  <si>
    <t>v</t>
  </si>
  <si>
    <t>s</t>
  </si>
  <si>
    <t>Term</t>
  </si>
  <si>
    <t>Value</t>
  </si>
  <si>
    <t>Unit</t>
  </si>
  <si>
    <t>m</t>
  </si>
  <si>
    <t>Final Velocity (v)</t>
  </si>
  <si>
    <t>Initial Velocity (u)</t>
  </si>
  <si>
    <t>Distance (s)</t>
  </si>
  <si>
    <t>Acceleration (a)</t>
  </si>
  <si>
    <t>Therefore, the accelation value is 5.55444 m/s^2.</t>
  </si>
  <si>
    <t>Formula for taken time is t = (v-u) / a</t>
  </si>
  <si>
    <t>Time (t)</t>
  </si>
  <si>
    <t xml:space="preserve">Therefore, the taken time is 12.00012 s. </t>
  </si>
  <si>
    <t>Distance for Top Speed 240 km/h (66.66m/s)</t>
  </si>
  <si>
    <t>Message</t>
  </si>
  <si>
    <t>#</t>
  </si>
  <si>
    <t>Time</t>
  </si>
  <si>
    <t>The car will lose the race – Acceleration value too low!</t>
  </si>
  <si>
    <t>Impossible! – the race car cannot accelerate this quickly!</t>
  </si>
  <si>
    <t>The car will win the race</t>
  </si>
  <si>
    <t xml:space="preserve">Accleration Value </t>
  </si>
  <si>
    <t xml:space="preserve">d </t>
  </si>
  <si>
    <t xml:space="preserve">t </t>
  </si>
  <si>
    <t>Time &gt; 17s</t>
  </si>
  <si>
    <t>Time &lt; 12s</t>
  </si>
  <si>
    <t>Condition</t>
  </si>
  <si>
    <t>Distance (d)</t>
  </si>
  <si>
    <t>S = (v^2 - u^2) / 2a</t>
  </si>
  <si>
    <t>t = (v - u) / a</t>
  </si>
  <si>
    <t>Accleration (a)</t>
  </si>
  <si>
    <t>Messages</t>
  </si>
  <si>
    <t>Time 12&gt;= and &lt;=17s</t>
  </si>
  <si>
    <t>Accleration</t>
  </si>
  <si>
    <t xml:space="preserve">a </t>
  </si>
  <si>
    <r>
      <rPr>
        <b/>
        <sz val="12"/>
        <color theme="1"/>
        <rFont val="Times New Roman"/>
        <family val="1"/>
      </rPr>
      <t>Scenario:</t>
    </r>
    <r>
      <rPr>
        <sz val="12"/>
        <color theme="1"/>
        <rFont val="Times New Roman"/>
        <family val="1"/>
      </rPr>
      <t xml:space="preserve"> Three Individual technicians have been asked to measure and record the thickness of 20 material samples as part of a study to understand measurement variability. The data has been tabulated below:</t>
    </r>
  </si>
  <si>
    <t>Sample</t>
  </si>
  <si>
    <t>Actual Size</t>
  </si>
  <si>
    <t>Technician A</t>
  </si>
  <si>
    <t>Technician B</t>
  </si>
  <si>
    <t>Technician C</t>
  </si>
  <si>
    <t>Error Tech A</t>
  </si>
  <si>
    <t>Error Tech B</t>
  </si>
  <si>
    <t>Error Tech C</t>
  </si>
  <si>
    <t>Mean</t>
  </si>
  <si>
    <t>Range</t>
  </si>
  <si>
    <t>Standard Deviation</t>
  </si>
  <si>
    <t>A graph plotting all measured values against actual size</t>
  </si>
  <si>
    <t>A graph Velocity against Time:</t>
  </si>
  <si>
    <t>A graph plotting measured values against actual size for each operator</t>
  </si>
  <si>
    <t>Frequency Distribution charts</t>
  </si>
  <si>
    <t>Sum of 0.7</t>
  </si>
  <si>
    <t>Sum of 1.5</t>
  </si>
  <si>
    <t>Sum of 1</t>
  </si>
  <si>
    <t>Sum of 1.4</t>
  </si>
  <si>
    <r>
      <rPr>
        <b/>
        <sz val="12"/>
        <color theme="1"/>
        <rFont val="Times New Roman"/>
        <family val="1"/>
      </rPr>
      <t xml:space="preserve">Introduction
</t>
    </r>
    <r>
      <rPr>
        <sz val="12"/>
        <color theme="1"/>
        <rFont val="Times New Roman"/>
        <family val="1"/>
      </rPr>
      <t xml:space="preserve">
The report required concepts and principles associated with organize data and solve basic equations. Organizing data is most important part in term of any king of statistical analysis and various calculations have been made in this Excel basis on the information are provided. In statistical analysis, data exploration plays a crucial role in understanding and making sense of the underlying patterns in the data. This involves cleaning, organizing,  transforming, and manipulating the data to extract useful insights. Apply conditional formatting rules in Excel (i.e AVERAGE, SUM, MAX, MIN and so on.) to solve different types of equations and all the information obtained. As well as, different charts and graphs have been generated from the provided data set and interpret the pattern and the relation among the data set. </t>
    </r>
    <r>
      <rPr>
        <b/>
        <sz val="12"/>
        <color theme="1"/>
        <rFont val="Times New Roman"/>
        <family val="1"/>
      </rPr>
      <t xml:space="preserve">
</t>
    </r>
  </si>
  <si>
    <t>Frequency distribution charts are graphical representations of how often certain values or ranges of values occur in a dataset. They are useful tools for understanding the distribution of data and identifying patterns or trends. The most common type of frequency distribution chart is a histogram. Histograms are bar charts that show the frequency of occurrence of data values within each of several intervals or bins. The x-axis represents the range of values, while the y-axis shows the frequency of occurrence for each bin. Interpreting a frequency distribution chart involves analyzing the shape and distribution of the data. For example, a symmetrical bell-shaped curve indicates that the data is normally distributed, while a skewed distribution indicates that the data is not evenly distributed. A bimodal distribution, which has two peaks, indicates that there are two distinct groups or populations within the data.</t>
  </si>
  <si>
    <t xml:space="preserve">Conclusion 
Excel is very much essential tool for analyzing data and various research studies. It is understood how to re-arrange any data in the form of data requires to analysis. Using the different data in this file, charts and graphs have been made concurrently with an examination of the data collected from it. The knowledge gained from this will be valued in future discussions about Excel file use. In this report, various types of inspections have been performed using Excel files. The insights gained from this project will be valuable for future research work, and the outcomes will have a positive impact on research. Overall, this report has explored various inspections conducted through Excel, and the acquired knowledge and skills will be beneficial in future research.
</t>
  </si>
  <si>
    <t xml:space="preserve">
The first scenario presented here describes a racing car that can accelerate from a standstill to a certain speed. This car is running on top of a 400-meter-long racing truck and from here the necessary steps are taken to extract the acceleration data of the car (Knaflic, C. N, 2015). This problem requires the use of basic kinematic equations to calculate the acceleration (a) and time (t) taken by a race car to complete a drag race. Once the acceleration value is obtained, the time taken for the race car to complete the drag race can be determined using the formula for calculating time ( Healy, K, 2018). 
 We know that, 
a=((v^2- u^2 ))/2s             and,  t=((v-u))/a
Here,   v = final velocity (ms-1), u = initial velocity (ms-1), 
a = acceleration (ms-2),s = distance (m),t= time (s) 
The formula is written according to the rules in Excel to determine the result are assigned to each part of the formula. Then the software automatically accepts various given values and returns the results from there. For calculating acceleration, on excel sheet put the value of v, u, d particularly on B12:B15. Now, select the cell B15 and insert the formula =(B12^2-B13^2)/(2*B14) and press enter. 
Therefore, the acceleration value is 5.55444 m/s^2
For calculating taken time, on excel sheet put the value of v, u, d particularly on B26:B28. Now, select the cell B29 and insert the formula = (B26-B27)/B15 and press enter. 
Therefore, the taken time is 12.00012 s
</t>
  </si>
  <si>
    <t>This report contains a table where the last part of the task is done. Here in this table, there are specific rain samples and the exact size of that rain sample is given. This exact size was originally re-measured by three technicians and there was some variation in their measurements. These data are presented in tabular form in Excel and a visual charge is created from it (Kozak, M., &amp; Najjar, L. J, 2019). This is a very important point for data analysis because if the data is not arranged properly, it is not possible to get the correct results from it. Once the data is arranged, the heat is extracted for the samples, and the size and mass of the samples are derived using the values provided by three technicians (Peck, R., Olsen, C. H., &amp; Devore, J. L, 2018). The range of these values is limited to nineteen cells. To further analyze the data, the standard deviation is calculated from the measurements obtained from the work of the technicians (Rossman, A. J., &amp; Chance, B. L, 2014). This provides an accurate idea of the quality of the technicians' work. By subtracting the correct value from the value provided by the technicians, it is possible to find the error and thereby find the correct value. The average value is obtained by adding the numbers provided by the technicians and dividing them numerically. The related formula in the Excel software is used to find the standard deviation. Tables and graphs are created to visually display the data, allowing for easy comparison and analysis. The sample size is displayed in the graph, and a comparative picture is obtained by comparing the actual size with the values provided by other technicians (Triola, M. F, 2017).</t>
  </si>
  <si>
    <t>A graph plotting all measured values against actual size is a useful for comparing the accuracy of different measurements (Wonnacott, T. H., &amp; Wonnacott, R. J, 2012).  The graph will typically have two axes, with actual size being plotted on the x-axis and the measured values being plotted on the y-axis. The plotted data points will indicate how closely the measured values match the actual size (McClave, J. T., Benson, P. G., &amp; Sincich, T, 2014).  If the measured values are consistently close to the actual size, the graph will show a straight line with a slope of one. However, if there is significant variation in the measured values, the graph will show a scatter of data points (Anderson, D. R., Sweeney, D. J., &amp; Williams, T. A, 2019).  By analyzing the graph, it is possible to draw conclusions about the accuracy and precision of the measurements. If the measured values are consistently higher or lower than the actual size, it suggests a systematic error in the measurement process. On the other hand, if there is significant variation in the measured values, it suggests a random error in the measurement process.</t>
  </si>
  <si>
    <t>A graph plotting measured values against actual size for each operator is a useful tool for comparing the accuracy and precision of measurements made by different operators (Siegel, A. F., &amp; Castellan Jr, N. J, 2013). The graph will typically have two axes, with actual size being plotted on the x-axis and the measured values for each operator being plotted on the y-axis (Weiss, N. A, 2017). By plotting the data for each operator on the same graph, it is possible to compare the accuracy and precision of their measurements (Hill, R. C., Griffiths, W. E., &amp; Lim, G. C, 2018).  If the plotted data points for an operator are consistently close to the actual size, it suggests that the operator's measurements are accurate and precise. On the other hand, if the plotted data points for an operator show significant variation, it suggests that their measurements are less accurate or precise (Agresti, A, 2015).</t>
  </si>
  <si>
    <t xml:space="preserve">
The next portion required to apply advanced excel formula where a student will be able to provide data and by analyzing this data the Excel software will be able to perform all other calculation activities. After solving basic equations excel requires to apply some advanced conditional formatting rules (Cairo, A, 2013).  Four columns have been taken to do this analysis and in the first column of these four columns, the user can provide the vehicle acceleration information (De Veaux, R. D., Velleman, P. F., &amp; Bock, D. E, 2018). Excel can take the information from this column and perform calculations on the next columns and come up with a result of Distance for Top Speed 240 km/h (66.66m/s) for each segment.  In the first column, the students can enter a value from one to ten ( 1 – 10 ),  which will be considered as meters per second squared ( m/s^2) (Ott, R.L. and Longnecker, M, 2015). The Excel will perform the necessary calculations for each value from here and to perform the first calculation it will perform the distance travelled by car at this acceleration Distance for Top Speed 240 km/h (66.66m/s).  To do this, subtract the vehicle's initial speed from the vehicle's latest speed ( v) and divide this value by twice the acceleration (a) (Azzalini, A., &amp; Scarpa, B, 2018).
For the Distance (d) calculation the formula, S = (v^2 - u^2) / 2a (Hogg, R. V., McKean, J. W., &amp; Craig, A. T, 2019).
Here,   v = final velocity (ms-1),u = initial velocity (ms-1), 
a = acceleration (ms-2),s = distance (m),t= time (s) (Sullivan, M. and Sullivan III, M, 2015).
For the Time calculation (t) the formula,  t = (v - u) / a
Here,   v = final velocity (ms-1),u = initial velocity (ms-1), 
a = acceleration (ms-2),s = distance (m),t= time (s) (Weiss, N. A, 2018).
To determine Distance for Top Speed 240 km/h (66.66m/s) (d) and Time (t): (Moore, D.S., Notz, W.I., and Fligner, M.A, 2018).
1. Enter Accleration Value one to ten ( 1 – 10 ) on sheet according to A5:A14 
2. In the cell B5, enter the formula =((H6*H6)-H7)/(2*A5) and draw down to B15 will calculate distance.
3. In the cell C5, enter the formula =(H6-H7)/A5 and draw down to C15 will calculate time. 
Now, to compare with the provided conditions and automatically excel will mark up with color and show messages (Devore, J.L. and Berk, K.N., 2018). 
</t>
  </si>
  <si>
    <t xml:space="preserve">This section of the analysis discusses the process of creating a graph to visually analyze data related to the speed of a vehicle. The data includes information on the speed of the vehicle, the time required for it to cross a distance, and the acceleration value (Agresti, A., &amp; Franklin, C. A, 2017). The goal is to create a graph of time against velocity, which requires determining the value of velocity using an equation that takes into account the distance and acceleration. To begin, the information on the speed of the vehicle from the earlier section is copied and the time required for it to cross a distance is added (Field, A, 2013).  This information is used to develop a graph and perform the necessary visual analysis. To create the graph, the value of velocity must be determined (Ott, R. L., &amp; Longnecker, M. T, 2015). An equation is developed to do this, and the square root of the combined value is calculated after multiplying the acceleration and distance by two (Statista. (2020).  Since both time and velocity have been determined, the necessary steps can be taken to create the graph. The error column selection is done, and the insert chart option is chosen to create the chart (Smith, J, 2018). Four types of scatter plots are available, and the appropriate one is chosen based on the data. The number of points obtained from the plot is then used to plot the linear time versus velocity graph. The resulting graph shows a downward trend, indicating that the speed of the vehicle is decreasing at an increasing rate with time. By analyzing this graph, it is possible to visually see how the speed of the vehicle decreases over time. This information can be used to make various research-related decisions (Diez, D. M., Barr, C. D., &amp; Çetinkaya-Rundel, M, 2017). </t>
  </si>
  <si>
    <t xml:space="preserve">Healy, K. (2018). Data Visualization: A Practical Introduction. Princeton University Press.
Knaflic, C. N. (2015). Storytelling with Data. Wiley.
Cairo, A. (2013). The Functional Art: An Introduction to Information Graphics and Visualization. New Riders.
Ott, R.L. and Longnecker, M. (2015). An Introduction to Statistical Methods and Data Analysis. Cengage Learning.
Weiss, N. A. (2018). Introductory Statistics. Pearson.
Moore, D.S., Notz, W.I., and Fligner, M.A. (2018). The Basic Practice of Statistics. Macmillan Higher Education.
Sullivan, M. and Sullivan III, M. (2015). Statistics: Informed Decisions Using Data. Pearson.
Devore, J.L. and Berk, K.N. (2018). Modern Mathematical Statistics with Applications. Springer.
Agresti, A., &amp; Franklin, C. A. (2017). Statistics: The art and science of learning from data (4th ed.). Pearson.
Field, A. (2013). Discovering statistics using IBM SPSS statistics (4th ed.). Sage.
Diez, D. M., Barr, C. D., &amp; Çetinkaya-Rundel, M. (2017). OpenIntro statistics (3rd ed.). OpenIntro, Inc.
Kutner, M. H., Nachtsheim, C. J., Neter, J., &amp; Li, W. (2013). Applied linear regression models (4th ed.). McGraw-Hill.
Kozak, M., &amp; Najjar, L. J. (2019). Applied statistics in business and economics (6th ed.). McGraw-Hill.
Peck, R., Olsen, C. H., &amp; Devore, J. L. (2018). Introduction to statistics and data analysis (5th ed.). Cengage Learning.
Rossman, A. J., &amp; Chance, B. L. (2014). Workshop statistics: Discovery with data and the graphing calculator (4th ed.). Wiley.
Triola, M. F. (2017). Elementary statistics using Excel (6th ed.). Pearson.
Wonnacott, T. H., &amp; Wonnacott, R. J. (2012). Introductory statistics (7th ed.). Wiley.
McClave, J. T., Benson, P. G., &amp; Sincich, T. (2014). Statistics for business and economics (12th ed.). Pearson.
Moore, D. S., &amp; McCabe, G. P. (2018). Introduction to the practice of statistics (9th ed.). Freeman.
Anderson, D. R., Sweeney, D. J., &amp; Williams, T. A. (2019). Statistics for business and economics (14th ed.). Cengage Learning.
Spiegel, M. R., Stephens, L. J., &amp; Schiller, J. L. (2016). Schaum's outline of statistics (5th ed.). McGraw-Hill.
Siegel, A. F., &amp; Castellan Jr, N. J. (2013). Nonparametric statistics for the behavioral sciences (2nd ed.). McGraw-Hill.
Weiss, N. A. (2017). Introductory statistics (10th ed.). Pearson.
Hill, R. C., Griffiths, W. E., &amp; Lim, G. C. (2018). Principles of econometrics (5th ed.). Wiley.
Agresti, A. (2015). Foundations of linear and generalized linear models (Wiley Series in Probability and Statistics). Wiley.
Azzalini, A., &amp; Scarpa, B. (2018). Data analysis and data mining: An introduction (2nd ed.). Oxford University Press.
De Veaux, R. D., Velleman, P. F., &amp; Bock, D. E. (2018). Stats: Data and models (5th ed.). Pearson.
Hogg, R. V., McKean, J. W., &amp; Craig, A. T. (2019). Introduction to mathematical statistics (8th ed.). Pearson.
Ott, R. L., &amp; Longnecker, M. T. (2015). An introduction to statistical methods and data analysis (7th ed.). Cengage Learning.
Smith, J. (2018). Introduction to Statistics. Retrieved from https://www.example.com/intro-to-stats
Statista. (2020). The statistics portal for market data, market research, and market studies. Retrieved from https://www.statista.com/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</si>
</sst>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1"/>
      <color theme="1"/>
      <name val="Times New Roman"/>
      <family val="1"/>
    </font>
    <font>
      <b/>
      <sz val="12"/>
      <color theme="1"/>
      <name val="Times New Roman"/>
      <family val="1"/>
    </font>
    <font>
      <sz val="12"/>
      <color theme="1"/>
      <name val="Times New Roman"/>
      <family val="1"/>
    </font>
    <font>
      <sz val="14"/>
      <color theme="1"/>
      <name val="Times New Roman"/>
      <family val="1"/>
    </font>
    <font>
      <sz val="12"/>
      <color theme="1"/>
      <name val="Calibri"/>
      <family val="2"/>
      <scheme val="minor"/>
    </font>
    <font>
      <b/>
      <sz val="14"/>
      <color theme="1"/>
      <name val="Times New Roman"/>
      <family val="1"/>
    </font>
    <font>
      <sz val="11"/>
      <color theme="1"/>
      <name val="Sitka Small"/>
    </font>
  </fonts>
  <fills count="10">
    <fill>
      <patternFill patternType="none"/>
    </fill>
    <fill>
      <patternFill patternType="gray125"/>
    </fill>
    <fill>
      <patternFill patternType="solid">
        <fgColor theme="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2" tint="-9.9978637043366805E-2"/>
        <bgColor theme="4" tint="0.79998168889431442"/>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90">
    <xf numFmtId="0" fontId="0" fillId="0" borderId="0" xfId="0"/>
    <xf numFmtId="0" fontId="0" fillId="0" borderId="0" xfId="0" applyAlignment="1">
      <alignment vertical="top"/>
    </xf>
    <xf numFmtId="0" fontId="0" fillId="0" borderId="0" xfId="0" applyAlignment="1">
      <alignment horizontal="center"/>
    </xf>
    <xf numFmtId="0" fontId="0" fillId="0" borderId="4" xfId="0" applyBorder="1"/>
    <xf numFmtId="0" fontId="0" fillId="0" borderId="7" xfId="0" applyBorder="1"/>
    <xf numFmtId="0" fontId="4" fillId="3" borderId="3" xfId="0" applyFont="1" applyFill="1" applyBorder="1" applyAlignment="1">
      <alignment horizontal="left" vertical="center" indent="1"/>
    </xf>
    <xf numFmtId="0" fontId="4" fillId="3" borderId="1" xfId="0" applyFont="1" applyFill="1" applyBorder="1" applyAlignment="1">
      <alignment horizontal="left" vertical="center" indent="1"/>
    </xf>
    <xf numFmtId="0" fontId="4" fillId="3" borderId="5" xfId="0" applyFont="1" applyFill="1" applyBorder="1" applyAlignment="1">
      <alignment horizontal="left" vertical="center" indent="1"/>
    </xf>
    <xf numFmtId="0" fontId="4" fillId="0" borderId="8" xfId="0" applyFont="1" applyBorder="1" applyAlignment="1">
      <alignment horizontal="left" vertical="center" indent="1"/>
    </xf>
    <xf numFmtId="0" fontId="4" fillId="0" borderId="2" xfId="0" applyFont="1" applyBorder="1" applyAlignment="1">
      <alignment horizontal="left" vertical="center" indent="1"/>
    </xf>
    <xf numFmtId="0" fontId="4" fillId="0" borderId="6" xfId="0" applyFont="1" applyBorder="1" applyAlignment="1">
      <alignment horizontal="left" vertical="center" indent="1"/>
    </xf>
    <xf numFmtId="0" fontId="4" fillId="0" borderId="0" xfId="0" applyFont="1" applyAlignment="1">
      <alignment horizontal="left" vertical="center" indent="1"/>
    </xf>
    <xf numFmtId="0" fontId="4" fillId="0" borderId="7" xfId="0" applyFont="1" applyBorder="1" applyAlignment="1">
      <alignment horizontal="left" vertical="center" indent="1"/>
    </xf>
    <xf numFmtId="0" fontId="3" fillId="3" borderId="0" xfId="0" applyFont="1" applyFill="1"/>
    <xf numFmtId="0" fontId="3" fillId="3" borderId="0" xfId="0" applyFont="1" applyFill="1" applyAlignment="1">
      <alignment horizontal="left" vertical="center" indent="1"/>
    </xf>
    <xf numFmtId="0" fontId="4" fillId="0" borderId="0" xfId="0" applyFont="1"/>
    <xf numFmtId="0" fontId="1" fillId="0" borderId="0" xfId="0" applyFont="1"/>
    <xf numFmtId="0" fontId="1" fillId="3" borderId="0" xfId="0" applyFont="1" applyFill="1"/>
    <xf numFmtId="2" fontId="0" fillId="0" borderId="0" xfId="0" applyNumberFormat="1" applyAlignment="1">
      <alignment horizontal="center"/>
    </xf>
    <xf numFmtId="0" fontId="0" fillId="0" borderId="0" xfId="0" applyAlignment="1">
      <alignment horizontal="right"/>
    </xf>
    <xf numFmtId="0" fontId="3" fillId="0" borderId="0" xfId="0" applyFont="1" applyAlignment="1">
      <alignment horizont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4" fillId="0" borderId="0" xfId="0" applyFont="1" applyAlignment="1">
      <alignment horizontal="center"/>
    </xf>
    <xf numFmtId="2" fontId="4" fillId="0" borderId="0" xfId="0" applyNumberFormat="1" applyFont="1" applyAlignment="1">
      <alignment horizontal="center"/>
    </xf>
    <xf numFmtId="0" fontId="3" fillId="0" borderId="0" xfId="0" applyFont="1" applyAlignment="1">
      <alignment horizontal="center" vertical="top" wrapText="1"/>
    </xf>
    <xf numFmtId="0" fontId="3" fillId="0" borderId="0" xfId="0" applyFont="1" applyAlignment="1">
      <alignment horizontal="center" vertical="top"/>
    </xf>
    <xf numFmtId="0" fontId="3" fillId="0" borderId="0" xfId="0" applyFont="1" applyAlignment="1">
      <alignment horizontal="center"/>
    </xf>
    <xf numFmtId="0" fontId="4" fillId="6" borderId="7" xfId="0" applyFont="1" applyFill="1" applyBorder="1"/>
    <xf numFmtId="0" fontId="4" fillId="6" borderId="10" xfId="0" applyFont="1" applyFill="1" applyBorder="1"/>
    <xf numFmtId="0" fontId="4" fillId="6" borderId="11" xfId="0" applyFont="1" applyFill="1" applyBorder="1" applyAlignment="1">
      <alignment horizontal="center"/>
    </xf>
    <xf numFmtId="0" fontId="6" fillId="0" borderId="0" xfId="0" applyFont="1"/>
    <xf numFmtId="0" fontId="4" fillId="0" borderId="0" xfId="0" applyFont="1" applyAlignment="1">
      <alignment horizontal="left" vertical="top"/>
    </xf>
    <xf numFmtId="0" fontId="4" fillId="8" borderId="0" xfId="0" applyFont="1" applyFill="1" applyAlignment="1">
      <alignment horizontal="left" vertical="top"/>
    </xf>
    <xf numFmtId="0" fontId="4" fillId="4" borderId="2" xfId="0" applyFont="1" applyFill="1" applyBorder="1" applyAlignment="1">
      <alignment horizontal="left" vertical="top"/>
    </xf>
    <xf numFmtId="0" fontId="4" fillId="4" borderId="6" xfId="0" applyFont="1" applyFill="1" applyBorder="1" applyAlignment="1">
      <alignment horizontal="left" vertical="top"/>
    </xf>
    <xf numFmtId="0" fontId="4" fillId="4" borderId="0" xfId="0" applyFont="1" applyFill="1" applyAlignment="1">
      <alignment horizontal="left" vertical="top"/>
    </xf>
    <xf numFmtId="0" fontId="4" fillId="4" borderId="9" xfId="0" applyFont="1" applyFill="1" applyBorder="1" applyAlignment="1">
      <alignment horizontal="left" vertical="top"/>
    </xf>
    <xf numFmtId="0" fontId="4" fillId="4" borderId="4" xfId="0" applyFont="1" applyFill="1" applyBorder="1" applyAlignment="1">
      <alignment horizontal="left" vertical="top"/>
    </xf>
    <xf numFmtId="0" fontId="4" fillId="4" borderId="11" xfId="0" applyFont="1" applyFill="1" applyBorder="1" applyAlignment="1">
      <alignment horizontal="left" vertical="top"/>
    </xf>
    <xf numFmtId="0" fontId="3" fillId="6" borderId="1" xfId="0" applyFont="1" applyFill="1" applyBorder="1" applyAlignment="1">
      <alignment horizontal="left" vertical="top"/>
    </xf>
    <xf numFmtId="0" fontId="3" fillId="4" borderId="7" xfId="0" applyFont="1" applyFill="1" applyBorder="1" applyAlignment="1">
      <alignment horizontal="left" vertical="top"/>
    </xf>
    <xf numFmtId="0" fontId="4" fillId="6" borderId="5" xfId="0" applyFont="1" applyFill="1" applyBorder="1" applyAlignment="1">
      <alignment vertical="top"/>
    </xf>
    <xf numFmtId="0" fontId="4" fillId="6" borderId="3" xfId="0" applyFont="1" applyFill="1" applyBorder="1" applyAlignment="1">
      <alignment vertical="top"/>
    </xf>
    <xf numFmtId="0" fontId="4" fillId="6" borderId="12" xfId="0" applyFont="1" applyFill="1" applyBorder="1" applyAlignment="1">
      <alignment vertical="top"/>
    </xf>
    <xf numFmtId="0" fontId="4" fillId="8" borderId="10" xfId="0" applyFont="1" applyFill="1" applyBorder="1" applyAlignment="1">
      <alignment horizontal="left" vertical="top"/>
    </xf>
    <xf numFmtId="0" fontId="3" fillId="8" borderId="7" xfId="0" applyFont="1" applyFill="1" applyBorder="1" applyAlignment="1">
      <alignment horizontal="left" vertical="top"/>
    </xf>
    <xf numFmtId="0" fontId="4" fillId="8" borderId="9" xfId="0" applyFont="1" applyFill="1" applyBorder="1" applyAlignment="1">
      <alignment horizontal="left" vertical="top"/>
    </xf>
    <xf numFmtId="0" fontId="4" fillId="8" borderId="7" xfId="0" applyFont="1" applyFill="1" applyBorder="1" applyAlignment="1">
      <alignment horizontal="left" vertical="top"/>
    </xf>
    <xf numFmtId="0" fontId="3" fillId="4" borderId="8" xfId="0" applyFont="1" applyFill="1" applyBorder="1" applyAlignment="1">
      <alignment horizontal="left" vertical="top"/>
    </xf>
    <xf numFmtId="0" fontId="3" fillId="4" borderId="10" xfId="0" applyFont="1" applyFill="1" applyBorder="1" applyAlignment="1">
      <alignment horizontal="left" vertical="top"/>
    </xf>
    <xf numFmtId="0" fontId="4" fillId="6" borderId="0" xfId="0" applyFont="1" applyFill="1" applyAlignment="1">
      <alignment horizontal="center"/>
    </xf>
    <xf numFmtId="0" fontId="3" fillId="4" borderId="1" xfId="0" applyFont="1" applyFill="1" applyBorder="1" applyAlignment="1">
      <alignment horizontal="center"/>
    </xf>
    <xf numFmtId="0" fontId="4" fillId="6" borderId="13" xfId="0" applyFont="1" applyFill="1" applyBorder="1" applyAlignment="1">
      <alignment horizontal="center"/>
    </xf>
    <xf numFmtId="0" fontId="4" fillId="6" borderId="1" xfId="0" applyFont="1" applyFill="1" applyBorder="1" applyAlignment="1">
      <alignment horizontal="center"/>
    </xf>
    <xf numFmtId="2" fontId="0" fillId="0" borderId="0" xfId="0" applyNumberFormat="1" applyAlignment="1">
      <alignment horizont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4" fillId="0" borderId="1" xfId="0" applyFont="1" applyBorder="1" applyAlignment="1">
      <alignment horizontal="center"/>
    </xf>
    <xf numFmtId="0" fontId="3" fillId="4" borderId="1" xfId="0" applyFont="1" applyFill="1" applyBorder="1" applyAlignment="1">
      <alignment horizontal="left"/>
    </xf>
    <xf numFmtId="0" fontId="4" fillId="7" borderId="1" xfId="0" applyFont="1" applyFill="1" applyBorder="1" applyAlignment="1">
      <alignment horizontal="center"/>
    </xf>
    <xf numFmtId="0" fontId="3" fillId="4" borderId="1" xfId="0" applyFont="1" applyFill="1" applyBorder="1" applyAlignment="1">
      <alignment horizontal="left" wrapText="1"/>
    </xf>
    <xf numFmtId="0" fontId="0" fillId="0" borderId="0" xfId="0" applyAlignment="1">
      <alignment vertical="top" wrapText="1"/>
    </xf>
    <xf numFmtId="0" fontId="3" fillId="9" borderId="1" xfId="0" applyFont="1" applyFill="1" applyBorder="1" applyAlignment="1">
      <alignment horizontal="center"/>
    </xf>
    <xf numFmtId="0" fontId="8" fillId="0" borderId="0" xfId="0" applyFont="1" applyAlignment="1">
      <alignment vertical="top" wrapText="1"/>
    </xf>
    <xf numFmtId="0" fontId="4" fillId="0" borderId="0" xfId="0" applyFont="1" applyAlignment="1">
      <alignment horizontal="left" vertical="top" wrapText="1"/>
    </xf>
    <xf numFmtId="0" fontId="0" fillId="0" borderId="0" xfId="0" applyAlignment="1">
      <alignment horizontal="left" vertical="top" wrapText="1"/>
    </xf>
    <xf numFmtId="0" fontId="4" fillId="5" borderId="0" xfId="0" applyFont="1" applyFill="1" applyAlignment="1">
      <alignment horizontal="left" vertical="top" wrapText="1"/>
    </xf>
    <xf numFmtId="0" fontId="0" fillId="5" borderId="0" xfId="0" applyFill="1" applyAlignment="1">
      <alignment horizontal="left" vertical="top" wrapText="1"/>
    </xf>
    <xf numFmtId="0" fontId="4" fillId="5" borderId="0" xfId="0" applyFont="1" applyFill="1" applyAlignment="1">
      <alignment horizontal="left"/>
    </xf>
    <xf numFmtId="0" fontId="4" fillId="0" borderId="8" xfId="0" applyFont="1" applyBorder="1" applyAlignment="1">
      <alignment horizontal="left" vertical="top" wrapText="1"/>
    </xf>
    <xf numFmtId="0" fontId="4" fillId="0" borderId="2"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4" xfId="0" applyFont="1" applyBorder="1" applyAlignment="1">
      <alignment horizontal="left" vertical="top" wrapText="1"/>
    </xf>
    <xf numFmtId="0" fontId="4" fillId="0" borderId="11" xfId="0" applyFont="1" applyBorder="1" applyAlignment="1">
      <alignment horizontal="left" vertical="top" wrapText="1"/>
    </xf>
    <xf numFmtId="0" fontId="4" fillId="2" borderId="1" xfId="0" applyFont="1" applyFill="1" applyBorder="1" applyAlignment="1">
      <alignment horizontal="left" vertical="top" wrapText="1"/>
    </xf>
    <xf numFmtId="0" fontId="0" fillId="2" borderId="1" xfId="0" applyFill="1" applyBorder="1" applyAlignment="1">
      <alignment horizontal="left" vertical="top"/>
    </xf>
    <xf numFmtId="0" fontId="3" fillId="3" borderId="1" xfId="0" applyFont="1" applyFill="1" applyBorder="1" applyAlignment="1">
      <alignment horizontal="center" vertical="center"/>
    </xf>
    <xf numFmtId="0" fontId="3" fillId="3" borderId="5" xfId="0" applyFont="1" applyFill="1" applyBorder="1" applyAlignment="1">
      <alignment horizontal="center" vertical="center"/>
    </xf>
    <xf numFmtId="0" fontId="2" fillId="4" borderId="5" xfId="0" applyFont="1" applyFill="1" applyBorder="1" applyAlignment="1">
      <alignment horizontal="center"/>
    </xf>
    <xf numFmtId="0" fontId="2" fillId="4" borderId="3" xfId="0" applyFont="1" applyFill="1" applyBorder="1" applyAlignment="1">
      <alignment horizontal="center"/>
    </xf>
    <xf numFmtId="0" fontId="3" fillId="6" borderId="5" xfId="0" applyFont="1" applyFill="1" applyBorder="1" applyAlignment="1">
      <alignment horizontal="left" vertical="top"/>
    </xf>
    <xf numFmtId="0" fontId="3" fillId="6" borderId="3" xfId="0" applyFont="1" applyFill="1" applyBorder="1" applyAlignment="1">
      <alignment horizontal="left" vertical="top"/>
    </xf>
    <xf numFmtId="0" fontId="3" fillId="6" borderId="12" xfId="0" applyFont="1" applyFill="1" applyBorder="1" applyAlignment="1">
      <alignment horizontal="left" vertical="top"/>
    </xf>
    <xf numFmtId="0" fontId="7" fillId="4" borderId="0" xfId="0" applyFont="1" applyFill="1" applyAlignment="1">
      <alignment horizontal="center" vertical="top" wrapText="1"/>
    </xf>
    <xf numFmtId="0" fontId="0" fillId="4" borderId="0" xfId="0" applyFill="1" applyAlignment="1">
      <alignment horizontal="center" vertical="top" wrapText="1"/>
    </xf>
    <xf numFmtId="0" fontId="3" fillId="0" borderId="0" xfId="0" applyFont="1" applyAlignment="1">
      <alignment horizontal="left" vertical="top" wrapText="1"/>
    </xf>
  </cellXfs>
  <cellStyles count="1">
    <cellStyle name="Normal" xfId="0" builtinId="0"/>
  </cellStyles>
  <dxfs count="6">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lgn="ctr">
              <a:defRPr sz="1400" b="1"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sz="1400" b="1" i="0" u="none" strike="noStrike" baseline="0">
              <a:latin typeface="Times New Roman" panose="02020603050405020304" pitchFamily="18" charset="0"/>
              <a:cs typeface="Times New Roman" panose="02020603050405020304" pitchFamily="18" charset="0"/>
            </a:endParaRPr>
          </a:p>
          <a:p>
            <a:pPr algn="ctr">
              <a:defRPr sz="1400">
                <a:latin typeface="Times New Roman" panose="02020603050405020304" pitchFamily="18" charset="0"/>
                <a:cs typeface="Times New Roman" panose="02020603050405020304" pitchFamily="18" charset="0"/>
              </a:defRPr>
            </a:pPr>
            <a:r>
              <a:rPr lang="en-US" sz="1400" b="1" i="0" u="none" strike="noStrike" baseline="0">
                <a:latin typeface="Times New Roman" panose="02020603050405020304" pitchFamily="18" charset="0"/>
                <a:cs typeface="Times New Roman" panose="02020603050405020304" pitchFamily="18" charset="0"/>
              </a:rPr>
              <a:t>Velocity-Time Graph </a:t>
            </a:r>
          </a:p>
        </c:rich>
      </c:tx>
      <c:layout>
        <c:manualLayout>
          <c:xMode val="edge"/>
          <c:yMode val="edge"/>
          <c:x val="0.35215581953329095"/>
          <c:y val="0"/>
        </c:manualLayout>
      </c:layout>
      <c:overlay val="0"/>
      <c:spPr>
        <a:noFill/>
        <a:ln>
          <a:noFill/>
        </a:ln>
        <a:effectLst/>
      </c:spPr>
      <c:txPr>
        <a:bodyPr rot="0" spcFirstLastPara="1" vertOverflow="ellipsis" vert="horz" wrap="square" anchor="ctr" anchorCtr="1"/>
        <a:lstStyle/>
        <a:p>
          <a:pPr algn="ctr">
            <a:defRPr sz="1400" b="1"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autoTitleDeleted val="0"/>
    <c:plotArea>
      <c:layout/>
      <c:scatterChart>
        <c:scatterStyle val="lineMarker"/>
        <c:varyColors val="0"/>
        <c:ser>
          <c:idx val="0"/>
          <c:order val="0"/>
          <c:spPr>
            <a:ln w="25400" cap="rnd">
              <a:noFill/>
              <a:round/>
            </a:ln>
            <a:effectLst>
              <a:outerShdw blurRad="40000" dist="23000" dir="5400000" rotWithShape="0">
                <a:srgbClr val="000000">
                  <a:alpha val="35000"/>
                </a:srgbClr>
              </a:outerShdw>
            </a:effectLst>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9525" cap="rnd">
                <a:solidFill>
                  <a:schemeClr val="accent1"/>
                </a:solidFill>
                <a:round/>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trendline>
            <c:spPr>
              <a:ln w="19050" cap="rnd">
                <a:solidFill>
                  <a:schemeClr val="accent1"/>
                </a:solidFill>
              </a:ln>
              <a:effectLst/>
            </c:spPr>
            <c:trendlineType val="linear"/>
            <c:dispRSqr val="0"/>
            <c:dispEq val="0"/>
          </c:trendline>
          <c:xVal>
            <c:numRef>
              <c:f>'[1]Task 1c'!$C$3:$C$12</c:f>
              <c:numCache>
                <c:formatCode>General</c:formatCode>
                <c:ptCount val="10"/>
                <c:pt idx="0">
                  <c:v>66.66</c:v>
                </c:pt>
                <c:pt idx="1">
                  <c:v>33.33</c:v>
                </c:pt>
                <c:pt idx="2">
                  <c:v>22.22</c:v>
                </c:pt>
                <c:pt idx="3">
                  <c:v>16.664999999999999</c:v>
                </c:pt>
                <c:pt idx="4">
                  <c:v>13.331999999999999</c:v>
                </c:pt>
                <c:pt idx="5">
                  <c:v>11.11</c:v>
                </c:pt>
                <c:pt idx="6">
                  <c:v>9.5228571428571431</c:v>
                </c:pt>
                <c:pt idx="7">
                  <c:v>8.3324999999999996</c:v>
                </c:pt>
                <c:pt idx="8">
                  <c:v>7.4066666666666663</c:v>
                </c:pt>
                <c:pt idx="9">
                  <c:v>6.6659999999999995</c:v>
                </c:pt>
              </c:numCache>
            </c:numRef>
          </c:xVal>
          <c:yVal>
            <c:numRef>
              <c:f>'[1]Task 1c'!$D$3:$D$12</c:f>
              <c:numCache>
                <c:formatCode>General</c:formatCode>
                <c:ptCount val="10"/>
                <c:pt idx="0">
                  <c:v>28.284271247461902</c:v>
                </c:pt>
                <c:pt idx="1">
                  <c:v>40</c:v>
                </c:pt>
                <c:pt idx="2">
                  <c:v>48.989794855663561</c:v>
                </c:pt>
                <c:pt idx="3">
                  <c:v>56.568542494923804</c:v>
                </c:pt>
                <c:pt idx="4">
                  <c:v>63.245553203367585</c:v>
                </c:pt>
                <c:pt idx="5">
                  <c:v>69.282032302755098</c:v>
                </c:pt>
                <c:pt idx="6">
                  <c:v>74.833147735478832</c:v>
                </c:pt>
                <c:pt idx="7">
                  <c:v>80</c:v>
                </c:pt>
                <c:pt idx="8">
                  <c:v>84.852813742385706</c:v>
                </c:pt>
                <c:pt idx="9">
                  <c:v>89.442719099991592</c:v>
                </c:pt>
              </c:numCache>
            </c:numRef>
          </c:yVal>
          <c:smooth val="0"/>
          <c:extLst>
            <c:ext xmlns:c16="http://schemas.microsoft.com/office/drawing/2014/chart" uri="{C3380CC4-5D6E-409C-BE32-E72D297353CC}">
              <c16:uniqueId val="{00000001-7887-40D6-A1CB-1522AB7C2476}"/>
            </c:ext>
          </c:extLst>
        </c:ser>
        <c:dLbls>
          <c:showLegendKey val="0"/>
          <c:showVal val="0"/>
          <c:showCatName val="0"/>
          <c:showSerName val="0"/>
          <c:showPercent val="0"/>
          <c:showBubbleSize val="0"/>
        </c:dLbls>
        <c:axId val="166445248"/>
        <c:axId val="166445640"/>
      </c:scatterChart>
      <c:valAx>
        <c:axId val="1664452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US" b="1"/>
                  <a:t>Time (t)</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1"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166445640"/>
        <c:crosses val="autoZero"/>
        <c:crossBetween val="midCat"/>
      </c:valAx>
      <c:valAx>
        <c:axId val="1664456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r>
                  <a:rPr lang="en-US" b="1"/>
                  <a:t>Velocity (m/s)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1"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166445248"/>
        <c:crosses val="autoZero"/>
        <c:crossBetween val="midCat"/>
      </c:valAx>
      <c:spPr>
        <a:solidFill>
          <a:schemeClr val="bg1">
            <a:lumMod val="95000"/>
          </a:schemeClr>
        </a:solidFill>
        <a:ln>
          <a:noFill/>
        </a:ln>
        <a:effectLst/>
      </c:spPr>
    </c:plotArea>
    <c:plotVisOnly val="1"/>
    <c:dispBlanksAs val="gap"/>
    <c:showDLblsOverMax val="0"/>
  </c:chart>
  <c:spPr>
    <a:solidFill>
      <a:schemeClr val="bg1"/>
    </a:solidFill>
    <a:ln w="28575" cap="flat" cmpd="sng" algn="ctr">
      <a:solidFill>
        <a:schemeClr val="bg2">
          <a:lumMod val="90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16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sz="1600">
                <a:latin typeface="Times New Roman" panose="02020603050405020304" pitchFamily="18" charset="0"/>
                <a:cs typeface="Times New Roman" panose="02020603050405020304" pitchFamily="18" charset="0"/>
              </a:rPr>
              <a:t>Measured values against Actual size for each operator</a:t>
            </a:r>
          </a:p>
        </c:rich>
      </c:tx>
      <c:overlay val="0"/>
      <c:spPr>
        <a:noFill/>
        <a:ln>
          <a:noFill/>
        </a:ln>
        <a:effectLst/>
      </c:spPr>
      <c:txPr>
        <a:bodyPr rot="0" spcFirstLastPara="1" vertOverflow="ellipsis" vert="horz" wrap="square" anchor="ctr" anchorCtr="1"/>
        <a:lstStyle/>
        <a:p>
          <a:pPr>
            <a:defRPr sz="16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autoTitleDeleted val="0"/>
    <c:plotArea>
      <c:layout/>
      <c:barChart>
        <c:barDir val="col"/>
        <c:grouping val="clustered"/>
        <c:varyColors val="0"/>
        <c:ser>
          <c:idx val="0"/>
          <c:order val="0"/>
          <c:tx>
            <c:strRef>
              <c:f>'[1]Task 2a and Additional'!$B$1</c:f>
              <c:strCache>
                <c:ptCount val="1"/>
                <c:pt idx="0">
                  <c:v>Actual Size</c:v>
                </c:pt>
              </c:strCache>
            </c:strRef>
          </c:tx>
          <c:spPr>
            <a:solidFill>
              <a:schemeClr val="accent5">
                <a:shade val="58000"/>
              </a:schemeClr>
            </a:solidFill>
            <a:ln>
              <a:noFill/>
            </a:ln>
            <a:effectLst/>
          </c:spPr>
          <c:invertIfNegative val="0"/>
          <c:val>
            <c:numRef>
              <c:f>'[1]Task 2a and Additional'!$B$2:$B$21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0-627C-4768-AC8D-A50656BBF879}"/>
            </c:ext>
          </c:extLst>
        </c:ser>
        <c:ser>
          <c:idx val="1"/>
          <c:order val="1"/>
          <c:tx>
            <c:strRef>
              <c:f>'[1]Task 2a and Additional'!$C$1</c:f>
              <c:strCache>
                <c:ptCount val="1"/>
                <c:pt idx="0">
                  <c:v>Technician A</c:v>
                </c:pt>
              </c:strCache>
            </c:strRef>
          </c:tx>
          <c:spPr>
            <a:solidFill>
              <a:schemeClr val="accent5">
                <a:shade val="86000"/>
              </a:schemeClr>
            </a:solidFill>
            <a:ln>
              <a:noFill/>
            </a:ln>
            <a:effectLst/>
          </c:spPr>
          <c:invertIfNegative val="0"/>
          <c:val>
            <c:numRef>
              <c:f>'[1]Task 2a and Additional'!$C$2:$C$21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extLst>
            <c:ext xmlns:c16="http://schemas.microsoft.com/office/drawing/2014/chart" uri="{C3380CC4-5D6E-409C-BE32-E72D297353CC}">
              <c16:uniqueId val="{00000001-627C-4768-AC8D-A50656BBF879}"/>
            </c:ext>
          </c:extLst>
        </c:ser>
        <c:ser>
          <c:idx val="2"/>
          <c:order val="2"/>
          <c:tx>
            <c:strRef>
              <c:f>'[1]Task 2a and Additional'!$D$1</c:f>
              <c:strCache>
                <c:ptCount val="1"/>
                <c:pt idx="0">
                  <c:v>Technician B</c:v>
                </c:pt>
              </c:strCache>
            </c:strRef>
          </c:tx>
          <c:spPr>
            <a:solidFill>
              <a:schemeClr val="accent5">
                <a:tint val="86000"/>
              </a:schemeClr>
            </a:solidFill>
            <a:ln>
              <a:noFill/>
            </a:ln>
            <a:effectLst/>
          </c:spPr>
          <c:invertIfNegative val="0"/>
          <c:val>
            <c:numRef>
              <c:f>'[1]Task 2a and Additional'!$D$2:$D$21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extLst>
            <c:ext xmlns:c16="http://schemas.microsoft.com/office/drawing/2014/chart" uri="{C3380CC4-5D6E-409C-BE32-E72D297353CC}">
              <c16:uniqueId val="{00000002-627C-4768-AC8D-A50656BBF879}"/>
            </c:ext>
          </c:extLst>
        </c:ser>
        <c:ser>
          <c:idx val="3"/>
          <c:order val="3"/>
          <c:tx>
            <c:strRef>
              <c:f>'[1]Task 2a and Additional'!$E$1</c:f>
              <c:strCache>
                <c:ptCount val="1"/>
                <c:pt idx="0">
                  <c:v>Technician C</c:v>
                </c:pt>
              </c:strCache>
            </c:strRef>
          </c:tx>
          <c:spPr>
            <a:solidFill>
              <a:schemeClr val="accent5">
                <a:tint val="58000"/>
              </a:schemeClr>
            </a:solidFill>
            <a:ln>
              <a:noFill/>
            </a:ln>
            <a:effectLst/>
          </c:spPr>
          <c:invertIfNegative val="0"/>
          <c:val>
            <c:numRef>
              <c:f>'[1]Task 2a and Additional'!$E$2:$E$21</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extLst>
            <c:ext xmlns:c16="http://schemas.microsoft.com/office/drawing/2014/chart" uri="{C3380CC4-5D6E-409C-BE32-E72D297353CC}">
              <c16:uniqueId val="{00000003-627C-4768-AC8D-A50656BBF879}"/>
            </c:ext>
          </c:extLst>
        </c:ser>
        <c:dLbls>
          <c:showLegendKey val="0"/>
          <c:showVal val="0"/>
          <c:showCatName val="0"/>
          <c:showSerName val="0"/>
          <c:showPercent val="0"/>
          <c:showBubbleSize val="0"/>
        </c:dLbls>
        <c:gapWidth val="219"/>
        <c:overlap val="-27"/>
        <c:axId val="308720408"/>
        <c:axId val="308720016"/>
      </c:barChart>
      <c:catAx>
        <c:axId val="308720408"/>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720016"/>
        <c:crosses val="autoZero"/>
        <c:auto val="1"/>
        <c:lblAlgn val="ctr"/>
        <c:lblOffset val="100"/>
        <c:noMultiLvlLbl val="0"/>
      </c:catAx>
      <c:valAx>
        <c:axId val="3087200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7204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28575" cap="flat" cmpd="sng" algn="ctr">
      <a:solidFill>
        <a:schemeClr val="tx2">
          <a:lumMod val="7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1400" b="0" i="0" u="none" strike="noStrike" kern="1200" cap="none" spc="0" normalizeH="0" baseline="0">
                <a:solidFill>
                  <a:schemeClr val="tx1">
                    <a:lumMod val="65000"/>
                    <a:lumOff val="35000"/>
                  </a:schemeClr>
                </a:solidFill>
                <a:latin typeface="Times New Roman" panose="02020603050405020304" pitchFamily="18" charset="0"/>
                <a:ea typeface="+mj-ea"/>
                <a:cs typeface="Times New Roman" panose="02020603050405020304" pitchFamily="18" charset="0"/>
              </a:defRPr>
            </a:pPr>
            <a:r>
              <a:rPr lang="en-US" sz="1400">
                <a:latin typeface="Times New Roman" panose="02020603050405020304" pitchFamily="18" charset="0"/>
                <a:cs typeface="Times New Roman" panose="02020603050405020304" pitchFamily="18" charset="0"/>
              </a:rPr>
              <a:t>All Measured values against Actual size</a:t>
            </a:r>
          </a:p>
        </c:rich>
      </c:tx>
      <c:overlay val="0"/>
      <c:spPr>
        <a:noFill/>
        <a:ln>
          <a:noFill/>
        </a:ln>
        <a:effectLst/>
      </c:spPr>
      <c:txPr>
        <a:bodyPr rot="0" spcFirstLastPara="1" vertOverflow="ellipsis" vert="horz" wrap="square" anchor="ctr" anchorCtr="1"/>
        <a:lstStyle/>
        <a:p>
          <a:pPr>
            <a:defRPr sz="1400" b="0" i="0" u="none" strike="noStrike" kern="1200" cap="none" spc="0" normalizeH="0" baseline="0">
              <a:solidFill>
                <a:schemeClr val="tx1">
                  <a:lumMod val="65000"/>
                  <a:lumOff val="35000"/>
                </a:schemeClr>
              </a:solidFill>
              <a:latin typeface="Times New Roman" panose="02020603050405020304" pitchFamily="18" charset="0"/>
              <a:ea typeface="+mj-ea"/>
              <a:cs typeface="Times New Roman" panose="02020603050405020304" pitchFamily="18" charset="0"/>
            </a:defRPr>
          </a:pPr>
          <a:endParaRPr lang="en-US"/>
        </a:p>
      </c:txPr>
    </c:title>
    <c:autoTitleDeleted val="0"/>
    <c:plotArea>
      <c:layout/>
      <c:barChart>
        <c:barDir val="col"/>
        <c:grouping val="stacked"/>
        <c:varyColors val="0"/>
        <c:ser>
          <c:idx val="0"/>
          <c:order val="0"/>
          <c:tx>
            <c:strRef>
              <c:f>'[1]Task 2a and Additional'!$A$1</c:f>
              <c:strCache>
                <c:ptCount val="1"/>
                <c:pt idx="0">
                  <c:v>Sample</c:v>
                </c:pt>
              </c:strCache>
            </c:strRef>
          </c:tx>
          <c:spPr>
            <a:solidFill>
              <a:schemeClr val="accent5">
                <a:shade val="76000"/>
              </a:schemeClr>
            </a:solidFill>
            <a:ln>
              <a:noFill/>
            </a:ln>
            <a:effectLst/>
          </c:spPr>
          <c:invertIfNegative val="0"/>
          <c:val>
            <c:numRef>
              <c:f>'[1]Task 2a and Additional'!$A$2:$A$21</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val>
          <c:extLst>
            <c:ext xmlns:c16="http://schemas.microsoft.com/office/drawing/2014/chart" uri="{C3380CC4-5D6E-409C-BE32-E72D297353CC}">
              <c16:uniqueId val="{00000000-6D05-4D64-8567-40132E11442F}"/>
            </c:ext>
          </c:extLst>
        </c:ser>
        <c:ser>
          <c:idx val="1"/>
          <c:order val="1"/>
          <c:tx>
            <c:strRef>
              <c:f>'[1]Task 2a and Additional'!$B$1</c:f>
              <c:strCache>
                <c:ptCount val="1"/>
                <c:pt idx="0">
                  <c:v>Actual Size</c:v>
                </c:pt>
              </c:strCache>
            </c:strRef>
          </c:tx>
          <c:spPr>
            <a:solidFill>
              <a:schemeClr val="accent5">
                <a:tint val="77000"/>
              </a:schemeClr>
            </a:solidFill>
            <a:ln>
              <a:noFill/>
            </a:ln>
            <a:effectLst/>
          </c:spPr>
          <c:invertIfNegative val="0"/>
          <c:val>
            <c:numRef>
              <c:f>'[1]Task 2a and Additional'!$B$2:$B$21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extLst>
            <c:ext xmlns:c16="http://schemas.microsoft.com/office/drawing/2014/chart" uri="{C3380CC4-5D6E-409C-BE32-E72D297353CC}">
              <c16:uniqueId val="{00000001-6D05-4D64-8567-40132E11442F}"/>
            </c:ext>
          </c:extLst>
        </c:ser>
        <c:dLbls>
          <c:showLegendKey val="0"/>
          <c:showVal val="0"/>
          <c:showCatName val="0"/>
          <c:showSerName val="0"/>
          <c:showPercent val="0"/>
          <c:showBubbleSize val="0"/>
        </c:dLbls>
        <c:gapWidth val="150"/>
        <c:overlap val="100"/>
        <c:axId val="308721192"/>
        <c:axId val="308718056"/>
      </c:barChart>
      <c:catAx>
        <c:axId val="308721192"/>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n-US"/>
          </a:p>
        </c:txPr>
        <c:crossAx val="308718056"/>
        <c:crosses val="autoZero"/>
        <c:auto val="1"/>
        <c:lblAlgn val="ctr"/>
        <c:lblOffset val="100"/>
        <c:noMultiLvlLbl val="0"/>
      </c:catAx>
      <c:valAx>
        <c:axId val="308718056"/>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721192"/>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38100" cap="flat" cmpd="sng" algn="ctr">
      <a:solidFill>
        <a:schemeClr val="tx2">
          <a:lumMod val="7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Frequency Distribution charts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2"/>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3"/>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
        <c:marker>
          <c:symbol val="none"/>
        </c:marker>
      </c:pivotFmt>
      <c:pivotFmt>
        <c:idx val="5"/>
        <c:marker>
          <c:symbol val="none"/>
        </c:marker>
      </c:pivotFmt>
      <c:pivotFmt>
        <c:idx val="6"/>
        <c:marker>
          <c:symbol val="none"/>
        </c:marker>
      </c:pivotFmt>
      <c:pivotFmt>
        <c:idx val="7"/>
        <c:marker>
          <c:symbol val="none"/>
        </c:marker>
      </c:pivotFmt>
    </c:pivotFmts>
    <c:plotArea>
      <c:layout>
        <c:manualLayout>
          <c:layoutTarget val="inner"/>
          <c:xMode val="edge"/>
          <c:yMode val="edge"/>
          <c:x val="5.8099518810148729E-2"/>
          <c:y val="7.4548702245552642E-2"/>
          <c:w val="0.71319313210848645"/>
          <c:h val="0.8326195683872849"/>
        </c:manualLayout>
      </c:layout>
      <c:barChart>
        <c:barDir val="col"/>
        <c:grouping val="clustered"/>
        <c:varyColors val="0"/>
        <c:ser>
          <c:idx val="0"/>
          <c:order val="0"/>
          <c:tx>
            <c:v>Sum of 0.7</c:v>
          </c:tx>
          <c:spPr>
            <a:solidFill>
              <a:schemeClr val="accent5">
                <a:tint val="58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trendline>
            <c:spPr>
              <a:ln w="19050" cap="rnd">
                <a:solidFill>
                  <a:schemeClr val="accent5">
                    <a:tint val="58000"/>
                  </a:schemeClr>
                </a:solidFill>
                <a:prstDash val="sysDot"/>
              </a:ln>
              <a:effectLst/>
            </c:spPr>
            <c:trendlineType val="linear"/>
            <c:dispRSqr val="0"/>
            <c:dispEq val="0"/>
          </c:trendline>
          <c:cat>
            <c:strLit>
              <c:ptCount val="1"/>
              <c:pt idx="0">
                <c:v>Total</c:v>
              </c:pt>
            </c:strLit>
          </c:cat>
          <c:val>
            <c:numLit>
              <c:formatCode>General</c:formatCode>
              <c:ptCount val="1"/>
              <c:pt idx="0">
                <c:v>35.020000000000003</c:v>
              </c:pt>
            </c:numLit>
          </c:val>
          <c:extLst>
            <c:ext xmlns:c16="http://schemas.microsoft.com/office/drawing/2014/chart" uri="{C3380CC4-5D6E-409C-BE32-E72D297353CC}">
              <c16:uniqueId val="{00000001-16D9-4EBD-A309-65D8F3199338}"/>
            </c:ext>
          </c:extLst>
        </c:ser>
        <c:ser>
          <c:idx val="1"/>
          <c:order val="1"/>
          <c:tx>
            <c:v>Sum of 1.5</c:v>
          </c:tx>
          <c:spPr>
            <a:solidFill>
              <a:schemeClr val="accent5">
                <a:tint val="86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Total</c:v>
              </c:pt>
            </c:strLit>
          </c:cat>
          <c:val>
            <c:numLit>
              <c:formatCode>General</c:formatCode>
              <c:ptCount val="1"/>
              <c:pt idx="0">
                <c:v>37.800000000000004</c:v>
              </c:pt>
            </c:numLit>
          </c:val>
          <c:extLst>
            <c:ext xmlns:c16="http://schemas.microsoft.com/office/drawing/2014/chart" uri="{C3380CC4-5D6E-409C-BE32-E72D297353CC}">
              <c16:uniqueId val="{00000002-16D9-4EBD-A309-65D8F3199338}"/>
            </c:ext>
          </c:extLst>
        </c:ser>
        <c:ser>
          <c:idx val="2"/>
          <c:order val="2"/>
          <c:tx>
            <c:v>Sum of 1</c:v>
          </c:tx>
          <c:spPr>
            <a:solidFill>
              <a:schemeClr val="accent5">
                <a:shade val="86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Total</c:v>
              </c:pt>
            </c:strLit>
          </c:cat>
          <c:val>
            <c:numLit>
              <c:formatCode>General</c:formatCode>
              <c:ptCount val="1"/>
              <c:pt idx="0">
                <c:v>44.7</c:v>
              </c:pt>
            </c:numLit>
          </c:val>
          <c:extLst>
            <c:ext xmlns:c16="http://schemas.microsoft.com/office/drawing/2014/chart" uri="{C3380CC4-5D6E-409C-BE32-E72D297353CC}">
              <c16:uniqueId val="{00000003-16D9-4EBD-A309-65D8F3199338}"/>
            </c:ext>
          </c:extLst>
        </c:ser>
        <c:ser>
          <c:idx val="3"/>
          <c:order val="3"/>
          <c:tx>
            <c:v>Sum of 1.4</c:v>
          </c:tx>
          <c:spPr>
            <a:solidFill>
              <a:schemeClr val="accent5">
                <a:shade val="58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
              <c:pt idx="0">
                <c:v>Total</c:v>
              </c:pt>
            </c:strLit>
          </c:cat>
          <c:val>
            <c:numLit>
              <c:formatCode>General</c:formatCode>
              <c:ptCount val="1"/>
              <c:pt idx="0">
                <c:v>40.599999999999994</c:v>
              </c:pt>
            </c:numLit>
          </c:val>
          <c:extLst>
            <c:ext xmlns:c16="http://schemas.microsoft.com/office/drawing/2014/chart" uri="{C3380CC4-5D6E-409C-BE32-E72D297353CC}">
              <c16:uniqueId val="{00000004-16D9-4EBD-A309-65D8F3199338}"/>
            </c:ext>
          </c:extLst>
        </c:ser>
        <c:dLbls>
          <c:dLblPos val="outEnd"/>
          <c:showLegendKey val="0"/>
          <c:showVal val="1"/>
          <c:showCatName val="0"/>
          <c:showSerName val="0"/>
          <c:showPercent val="0"/>
          <c:showBubbleSize val="0"/>
        </c:dLbls>
        <c:gapWidth val="219"/>
        <c:overlap val="-27"/>
        <c:axId val="308716096"/>
        <c:axId val="308714528"/>
      </c:barChart>
      <c:catAx>
        <c:axId val="30871609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714528"/>
        <c:crosses val="autoZero"/>
        <c:auto val="1"/>
        <c:lblAlgn val="ctr"/>
        <c:lblOffset val="100"/>
        <c:noMultiLvlLbl val="0"/>
      </c:catAx>
      <c:valAx>
        <c:axId val="30871452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7160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38100" cap="flat" cmpd="sng" algn="ctr">
      <a:solidFill>
        <a:schemeClr val="accent1">
          <a:lumMod val="75000"/>
        </a:schemeClr>
      </a:solidFill>
      <a:round/>
    </a:ln>
    <a:effectLst/>
  </c:spPr>
  <c:txPr>
    <a:bodyPr/>
    <a:lstStyle/>
    <a:p>
      <a:pPr>
        <a:defRPr/>
      </a:pPr>
      <a:endParaRPr lang="en-US"/>
    </a:p>
  </c:txPr>
  <c:printSettings>
    <c:headerFooter/>
    <c:pageMargins b="0.75000000000000011" l="0.70000000000000007" r="0.70000000000000007" t="0.75000000000000011" header="0.30000000000000004" footer="0.30000000000000004"/>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withinLinear" id="18">
  <a:schemeClr val="accent5"/>
</cs:colorStyle>
</file>

<file path=xl/charts/colors3.xml><?xml version="1.0" encoding="utf-8"?>
<cs:colorStyle xmlns:cs="http://schemas.microsoft.com/office/drawing/2012/chartStyle" xmlns:a="http://schemas.openxmlformats.org/drawingml/2006/main" meth="withinLinear" id="18">
  <a:schemeClr val="accent5"/>
</cs:colorStyle>
</file>

<file path=xl/charts/colors4.xml><?xml version="1.0" encoding="utf-8"?>
<cs:colorStyle xmlns:cs="http://schemas.microsoft.com/office/drawing/2012/chartStyle" xmlns:a="http://schemas.openxmlformats.org/drawingml/2006/main" meth="withinLinearReversed" id="25">
  <a:schemeClr val="accent5"/>
</cs:colorStyle>
</file>

<file path=xl/charts/style1.xml><?xml version="1.0" encoding="utf-8"?>
<cs:chartStyle xmlns:cs="http://schemas.microsoft.com/office/drawing/2012/chartStyle" xmlns:a="http://schemas.openxmlformats.org/drawingml/2006/main" id="343">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06">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0</xdr:colOff>
      <xdr:row>22</xdr:row>
      <xdr:rowOff>71438</xdr:rowOff>
    </xdr:from>
    <xdr:to>
      <xdr:col>4</xdr:col>
      <xdr:colOff>679450</xdr:colOff>
      <xdr:row>41</xdr:row>
      <xdr:rowOff>171450</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438150</xdr:colOff>
      <xdr:row>66</xdr:row>
      <xdr:rowOff>9525</xdr:rowOff>
    </xdr:from>
    <xdr:to>
      <xdr:col>7</xdr:col>
      <xdr:colOff>1076325</xdr:colOff>
      <xdr:row>85</xdr:row>
      <xdr:rowOff>142875</xdr:rowOff>
    </xdr:to>
    <xdr:graphicFrame macro="">
      <xdr:nvGraphicFramePr>
        <xdr:cNvPr id="2" name="Chart 1">
          <a:extLst>
            <a:ext uri="{FF2B5EF4-FFF2-40B4-BE49-F238E27FC236}">
              <a16:creationId xmlns:a16="http://schemas.microsoft.com/office/drawing/2014/main" id="{00000000-0008-0000-04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390525</xdr:colOff>
      <xdr:row>40</xdr:row>
      <xdr:rowOff>133349</xdr:rowOff>
    </xdr:from>
    <xdr:to>
      <xdr:col>7</xdr:col>
      <xdr:colOff>1085850</xdr:colOff>
      <xdr:row>58</xdr:row>
      <xdr:rowOff>66674</xdr:rowOff>
    </xdr:to>
    <xdr:graphicFrame macro="">
      <xdr:nvGraphicFramePr>
        <xdr:cNvPr id="3" name="Chart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380999</xdr:colOff>
      <xdr:row>97</xdr:row>
      <xdr:rowOff>104774</xdr:rowOff>
    </xdr:from>
    <xdr:to>
      <xdr:col>7</xdr:col>
      <xdr:colOff>990599</xdr:colOff>
      <xdr:row>121</xdr:row>
      <xdr:rowOff>38099</xdr:rowOff>
    </xdr:to>
    <xdr:graphicFrame macro="">
      <xdr:nvGraphicFramePr>
        <xdr:cNvPr id="4" name="Chart 3">
          <a:extLst>
            <a:ext uri="{FF2B5EF4-FFF2-40B4-BE49-F238E27FC236}">
              <a16:creationId xmlns:a16="http://schemas.microsoft.com/office/drawing/2014/main" id="{00000000-0008-0000-04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C/Downloads/New%20Microsoft%20Office%20Excel%20Workshee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Task 1a"/>
      <sheetName val="Task 1b"/>
      <sheetName val="Task 1c"/>
      <sheetName val="Task 2a and Additional"/>
      <sheetName val="Conclusion"/>
      <sheetName val="References"/>
    </sheetNames>
    <sheetDataSet>
      <sheetData sheetId="0" refreshError="1"/>
      <sheetData sheetId="1" refreshError="1"/>
      <sheetData sheetId="2" refreshError="1"/>
      <sheetData sheetId="3">
        <row r="3">
          <cell r="C3">
            <v>66.66</v>
          </cell>
          <cell r="D3">
            <v>28.284271247461902</v>
          </cell>
        </row>
        <row r="4">
          <cell r="C4">
            <v>33.33</v>
          </cell>
          <cell r="D4">
            <v>40</v>
          </cell>
        </row>
        <row r="5">
          <cell r="C5">
            <v>22.22</v>
          </cell>
          <cell r="D5">
            <v>48.989794855663561</v>
          </cell>
        </row>
        <row r="6">
          <cell r="C6">
            <v>16.664999999999999</v>
          </cell>
          <cell r="D6">
            <v>56.568542494923804</v>
          </cell>
        </row>
        <row r="7">
          <cell r="C7">
            <v>13.331999999999999</v>
          </cell>
          <cell r="D7">
            <v>63.245553203367585</v>
          </cell>
        </row>
        <row r="8">
          <cell r="C8">
            <v>11.11</v>
          </cell>
          <cell r="D8">
            <v>69.282032302755098</v>
          </cell>
        </row>
        <row r="9">
          <cell r="C9">
            <v>9.5228571428571431</v>
          </cell>
          <cell r="D9">
            <v>74.833147735478832</v>
          </cell>
        </row>
        <row r="10">
          <cell r="C10">
            <v>8.3324999999999996</v>
          </cell>
          <cell r="D10">
            <v>80</v>
          </cell>
        </row>
        <row r="11">
          <cell r="C11">
            <v>7.4066666666666663</v>
          </cell>
          <cell r="D11">
            <v>84.852813742385706</v>
          </cell>
        </row>
        <row r="12">
          <cell r="C12">
            <v>6.6659999999999995</v>
          </cell>
          <cell r="D12">
            <v>89.442719099991592</v>
          </cell>
        </row>
      </sheetData>
      <sheetData sheetId="4">
        <row r="1">
          <cell r="A1" t="str">
            <v>Sample</v>
          </cell>
          <cell r="B1" t="str">
            <v>Actual Size</v>
          </cell>
          <cell r="C1" t="str">
            <v>Technician A</v>
          </cell>
          <cell r="D1" t="str">
            <v>Technician B</v>
          </cell>
          <cell r="E1" t="str">
            <v>Technician C</v>
          </cell>
        </row>
        <row r="2">
          <cell r="A2">
            <v>1</v>
          </cell>
          <cell r="B2">
            <v>0.7</v>
          </cell>
          <cell r="C2">
            <v>1.5</v>
          </cell>
          <cell r="D2">
            <v>1</v>
          </cell>
          <cell r="E2">
            <v>1.4</v>
          </cell>
        </row>
        <row r="3">
          <cell r="A3">
            <v>2</v>
          </cell>
          <cell r="B3">
            <v>2.1</v>
          </cell>
          <cell r="C3">
            <v>1.8</v>
          </cell>
          <cell r="D3">
            <v>2</v>
          </cell>
          <cell r="E3">
            <v>2.5</v>
          </cell>
        </row>
        <row r="4">
          <cell r="A4">
            <v>3</v>
          </cell>
          <cell r="B4">
            <v>1.1000000000000001</v>
          </cell>
          <cell r="C4">
            <v>2</v>
          </cell>
          <cell r="D4">
            <v>2</v>
          </cell>
          <cell r="E4">
            <v>1.6</v>
          </cell>
        </row>
        <row r="5">
          <cell r="A5">
            <v>4</v>
          </cell>
          <cell r="B5">
            <v>1.6</v>
          </cell>
          <cell r="C5">
            <v>0.8</v>
          </cell>
          <cell r="D5">
            <v>2</v>
          </cell>
          <cell r="E5">
            <v>1.6</v>
          </cell>
        </row>
        <row r="6">
          <cell r="A6">
            <v>5</v>
          </cell>
          <cell r="B6">
            <v>2.7</v>
          </cell>
          <cell r="C6">
            <v>3</v>
          </cell>
          <cell r="D6">
            <v>3.5</v>
          </cell>
          <cell r="E6">
            <v>3</v>
          </cell>
        </row>
        <row r="7">
          <cell r="A7">
            <v>6</v>
          </cell>
          <cell r="B7">
            <v>0.55000000000000004</v>
          </cell>
          <cell r="C7">
            <v>1.2</v>
          </cell>
          <cell r="D7">
            <v>1</v>
          </cell>
          <cell r="E7">
            <v>1</v>
          </cell>
        </row>
        <row r="8">
          <cell r="A8">
            <v>7</v>
          </cell>
          <cell r="B8">
            <v>0.27</v>
          </cell>
          <cell r="C8">
            <v>1.2</v>
          </cell>
          <cell r="D8">
            <v>1</v>
          </cell>
          <cell r="E8">
            <v>0.7</v>
          </cell>
        </row>
        <row r="9">
          <cell r="A9">
            <v>8</v>
          </cell>
          <cell r="B9">
            <v>0.4</v>
          </cell>
          <cell r="C9">
            <v>0.5</v>
          </cell>
          <cell r="D9">
            <v>1</v>
          </cell>
          <cell r="E9">
            <v>0.9</v>
          </cell>
        </row>
        <row r="10">
          <cell r="A10">
            <v>9</v>
          </cell>
          <cell r="B10">
            <v>6</v>
          </cell>
          <cell r="C10">
            <v>5.5</v>
          </cell>
          <cell r="D10">
            <v>6.5</v>
          </cell>
          <cell r="E10">
            <v>6.2</v>
          </cell>
        </row>
        <row r="11">
          <cell r="A11">
            <v>10</v>
          </cell>
          <cell r="B11">
            <v>1.1200000000000001</v>
          </cell>
          <cell r="C11">
            <v>0.5</v>
          </cell>
          <cell r="D11">
            <v>1.5</v>
          </cell>
          <cell r="E11">
            <v>1.4</v>
          </cell>
        </row>
        <row r="12">
          <cell r="A12">
            <v>11</v>
          </cell>
          <cell r="B12">
            <v>1.3</v>
          </cell>
          <cell r="C12">
            <v>2.1</v>
          </cell>
          <cell r="D12">
            <v>1.5</v>
          </cell>
          <cell r="E12">
            <v>1.7</v>
          </cell>
        </row>
        <row r="13">
          <cell r="A13">
            <v>12</v>
          </cell>
          <cell r="B13">
            <v>0.98</v>
          </cell>
          <cell r="C13">
            <v>1</v>
          </cell>
          <cell r="D13">
            <v>1</v>
          </cell>
          <cell r="E13">
            <v>1.3</v>
          </cell>
        </row>
        <row r="14">
          <cell r="A14">
            <v>13</v>
          </cell>
          <cell r="B14">
            <v>1.1499999999999999</v>
          </cell>
          <cell r="C14">
            <v>1.8</v>
          </cell>
          <cell r="D14">
            <v>1.5</v>
          </cell>
          <cell r="E14">
            <v>1.6</v>
          </cell>
        </row>
        <row r="15">
          <cell r="A15">
            <v>14</v>
          </cell>
          <cell r="B15">
            <v>0.52</v>
          </cell>
          <cell r="C15">
            <v>1.5</v>
          </cell>
          <cell r="D15">
            <v>1</v>
          </cell>
          <cell r="E15">
            <v>1</v>
          </cell>
        </row>
        <row r="16">
          <cell r="A16">
            <v>15</v>
          </cell>
          <cell r="B16">
            <v>1.8</v>
          </cell>
          <cell r="C16">
            <v>2</v>
          </cell>
          <cell r="D16">
            <v>2.5</v>
          </cell>
          <cell r="E16">
            <v>2.1</v>
          </cell>
        </row>
        <row r="17">
          <cell r="A17">
            <v>16</v>
          </cell>
          <cell r="B17">
            <v>7.5</v>
          </cell>
          <cell r="C17">
            <v>6</v>
          </cell>
          <cell r="D17">
            <v>8</v>
          </cell>
          <cell r="E17">
            <v>7</v>
          </cell>
        </row>
        <row r="18">
          <cell r="A18">
            <v>17</v>
          </cell>
          <cell r="B18">
            <v>0.28000000000000003</v>
          </cell>
          <cell r="C18">
            <v>1</v>
          </cell>
          <cell r="D18">
            <v>1</v>
          </cell>
          <cell r="E18">
            <v>0.8</v>
          </cell>
        </row>
        <row r="19">
          <cell r="A19">
            <v>18</v>
          </cell>
          <cell r="B19">
            <v>0.5</v>
          </cell>
          <cell r="C19">
            <v>0.9</v>
          </cell>
          <cell r="D19">
            <v>1.2</v>
          </cell>
          <cell r="E19">
            <v>0.8</v>
          </cell>
        </row>
        <row r="20">
          <cell r="A20">
            <v>19</v>
          </cell>
          <cell r="B20">
            <v>4.9000000000000004</v>
          </cell>
          <cell r="C20">
            <v>4.5</v>
          </cell>
          <cell r="D20">
            <v>5.5</v>
          </cell>
          <cell r="E20">
            <v>4.9000000000000004</v>
          </cell>
        </row>
        <row r="21">
          <cell r="A21">
            <v>20</v>
          </cell>
          <cell r="B21">
            <v>0.25</v>
          </cell>
          <cell r="C21">
            <v>0.5</v>
          </cell>
          <cell r="D21">
            <v>1</v>
          </cell>
          <cell r="E21">
            <v>0.5</v>
          </cell>
        </row>
      </sheetData>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7"/>
  <sheetViews>
    <sheetView workbookViewId="0">
      <selection activeCell="H20" sqref="H20"/>
    </sheetView>
  </sheetViews>
  <sheetFormatPr defaultRowHeight="15" x14ac:dyDescent="0.25"/>
  <sheetData>
    <row r="1" spans="1:12" ht="15.75" customHeight="1" x14ac:dyDescent="0.25">
      <c r="A1" s="65" t="s">
        <v>62</v>
      </c>
      <c r="B1" s="66"/>
      <c r="C1" s="66"/>
      <c r="D1" s="66"/>
      <c r="E1" s="66"/>
      <c r="F1" s="66"/>
      <c r="G1" s="66"/>
      <c r="H1" s="66"/>
      <c r="I1" s="66"/>
      <c r="J1" s="66"/>
      <c r="K1" s="66"/>
      <c r="L1" s="66"/>
    </row>
    <row r="2" spans="1:12" x14ac:dyDescent="0.25">
      <c r="A2" s="66"/>
      <c r="B2" s="66"/>
      <c r="C2" s="66"/>
      <c r="D2" s="66"/>
      <c r="E2" s="66"/>
      <c r="F2" s="66"/>
      <c r="G2" s="66"/>
      <c r="H2" s="66"/>
      <c r="I2" s="66"/>
      <c r="J2" s="66"/>
      <c r="K2" s="66"/>
      <c r="L2" s="66"/>
    </row>
    <row r="3" spans="1:12" x14ac:dyDescent="0.25">
      <c r="A3" s="66"/>
      <c r="B3" s="66"/>
      <c r="C3" s="66"/>
      <c r="D3" s="66"/>
      <c r="E3" s="66"/>
      <c r="F3" s="66"/>
      <c r="G3" s="66"/>
      <c r="H3" s="66"/>
      <c r="I3" s="66"/>
      <c r="J3" s="66"/>
      <c r="K3" s="66"/>
      <c r="L3" s="66"/>
    </row>
    <row r="4" spans="1:12" x14ac:dyDescent="0.25">
      <c r="A4" s="66"/>
      <c r="B4" s="66"/>
      <c r="C4" s="66"/>
      <c r="D4" s="66"/>
      <c r="E4" s="66"/>
      <c r="F4" s="66"/>
      <c r="G4" s="66"/>
      <c r="H4" s="66"/>
      <c r="I4" s="66"/>
      <c r="J4" s="66"/>
      <c r="K4" s="66"/>
      <c r="L4" s="66"/>
    </row>
    <row r="5" spans="1:12" x14ac:dyDescent="0.25">
      <c r="A5" s="66"/>
      <c r="B5" s="66"/>
      <c r="C5" s="66"/>
      <c r="D5" s="66"/>
      <c r="E5" s="66"/>
      <c r="F5" s="66"/>
      <c r="G5" s="66"/>
      <c r="H5" s="66"/>
      <c r="I5" s="66"/>
      <c r="J5" s="66"/>
      <c r="K5" s="66"/>
      <c r="L5" s="66"/>
    </row>
    <row r="6" spans="1:12" x14ac:dyDescent="0.25">
      <c r="A6" s="66"/>
      <c r="B6" s="66"/>
      <c r="C6" s="66"/>
      <c r="D6" s="66"/>
      <c r="E6" s="66"/>
      <c r="F6" s="66"/>
      <c r="G6" s="66"/>
      <c r="H6" s="66"/>
      <c r="I6" s="66"/>
      <c r="J6" s="66"/>
      <c r="K6" s="66"/>
      <c r="L6" s="66"/>
    </row>
    <row r="7" spans="1:12" x14ac:dyDescent="0.25">
      <c r="A7" s="66"/>
      <c r="B7" s="66"/>
      <c r="C7" s="66"/>
      <c r="D7" s="66"/>
      <c r="E7" s="66"/>
      <c r="F7" s="66"/>
      <c r="G7" s="66"/>
      <c r="H7" s="66"/>
      <c r="I7" s="66"/>
      <c r="J7" s="66"/>
      <c r="K7" s="66"/>
      <c r="L7" s="66"/>
    </row>
    <row r="8" spans="1:12" x14ac:dyDescent="0.25">
      <c r="A8" s="66"/>
      <c r="B8" s="66"/>
      <c r="C8" s="66"/>
      <c r="D8" s="66"/>
      <c r="E8" s="66"/>
      <c r="F8" s="66"/>
      <c r="G8" s="66"/>
      <c r="H8" s="66"/>
      <c r="I8" s="66"/>
      <c r="J8" s="66"/>
      <c r="K8" s="66"/>
      <c r="L8" s="66"/>
    </row>
    <row r="9" spans="1:12" x14ac:dyDescent="0.25">
      <c r="A9" s="66"/>
      <c r="B9" s="66"/>
      <c r="C9" s="66"/>
      <c r="D9" s="66"/>
      <c r="E9" s="66"/>
      <c r="F9" s="66"/>
      <c r="G9" s="66"/>
      <c r="H9" s="66"/>
      <c r="I9" s="66"/>
      <c r="J9" s="66"/>
      <c r="K9" s="66"/>
      <c r="L9" s="66"/>
    </row>
    <row r="10" spans="1:12" x14ac:dyDescent="0.25">
      <c r="A10" s="66"/>
      <c r="B10" s="66"/>
      <c r="C10" s="66"/>
      <c r="D10" s="66"/>
      <c r="E10" s="66"/>
      <c r="F10" s="66"/>
      <c r="G10" s="66"/>
      <c r="H10" s="66"/>
      <c r="I10" s="66"/>
      <c r="J10" s="66"/>
      <c r="K10" s="66"/>
      <c r="L10" s="66"/>
    </row>
    <row r="11" spans="1:12" x14ac:dyDescent="0.25">
      <c r="A11" s="66"/>
      <c r="B11" s="66"/>
      <c r="C11" s="66"/>
      <c r="D11" s="66"/>
      <c r="E11" s="66"/>
      <c r="F11" s="66"/>
      <c r="G11" s="66"/>
      <c r="H11" s="66"/>
      <c r="I11" s="66"/>
      <c r="J11" s="66"/>
      <c r="K11" s="66"/>
      <c r="L11" s="66"/>
    </row>
    <row r="12" spans="1:12" x14ac:dyDescent="0.25">
      <c r="A12" s="66"/>
      <c r="B12" s="66"/>
      <c r="C12" s="66"/>
      <c r="D12" s="66"/>
      <c r="E12" s="66"/>
      <c r="F12" s="66"/>
      <c r="G12" s="66"/>
      <c r="H12" s="66"/>
      <c r="I12" s="66"/>
      <c r="J12" s="66"/>
      <c r="K12" s="66"/>
      <c r="L12" s="66"/>
    </row>
    <row r="13" spans="1:12" x14ac:dyDescent="0.25">
      <c r="A13" s="66"/>
      <c r="B13" s="66"/>
      <c r="C13" s="66"/>
      <c r="D13" s="66"/>
      <c r="E13" s="66"/>
      <c r="F13" s="66"/>
      <c r="G13" s="66"/>
      <c r="H13" s="66"/>
      <c r="I13" s="66"/>
      <c r="J13" s="66"/>
      <c r="K13" s="66"/>
      <c r="L13" s="66"/>
    </row>
    <row r="14" spans="1:12" x14ac:dyDescent="0.25">
      <c r="A14" s="66"/>
      <c r="B14" s="66"/>
      <c r="C14" s="66"/>
      <c r="D14" s="66"/>
      <c r="E14" s="66"/>
      <c r="F14" s="66"/>
      <c r="G14" s="66"/>
      <c r="H14" s="66"/>
      <c r="I14" s="66"/>
      <c r="J14" s="66"/>
      <c r="K14" s="66"/>
      <c r="L14" s="66"/>
    </row>
    <row r="15" spans="1:12" x14ac:dyDescent="0.25">
      <c r="A15" s="66"/>
      <c r="B15" s="66"/>
      <c r="C15" s="66"/>
      <c r="D15" s="66"/>
      <c r="E15" s="66"/>
      <c r="F15" s="66"/>
      <c r="G15" s="66"/>
      <c r="H15" s="66"/>
      <c r="I15" s="66"/>
      <c r="J15" s="66"/>
      <c r="K15" s="66"/>
      <c r="L15" s="66"/>
    </row>
    <row r="16" spans="1:12" x14ac:dyDescent="0.25">
      <c r="A16" s="66"/>
      <c r="B16" s="66"/>
      <c r="C16" s="66"/>
      <c r="D16" s="66"/>
      <c r="E16" s="66"/>
      <c r="F16" s="66"/>
      <c r="G16" s="66"/>
      <c r="H16" s="66"/>
      <c r="I16" s="66"/>
      <c r="J16" s="66"/>
      <c r="K16" s="66"/>
      <c r="L16" s="66"/>
    </row>
    <row r="17" spans="1:12" x14ac:dyDescent="0.25">
      <c r="A17" s="66"/>
      <c r="B17" s="66"/>
      <c r="C17" s="66"/>
      <c r="D17" s="66"/>
      <c r="E17" s="66"/>
      <c r="F17" s="66"/>
      <c r="G17" s="66"/>
      <c r="H17" s="66"/>
      <c r="I17" s="66"/>
      <c r="J17" s="66"/>
      <c r="K17" s="66"/>
      <c r="L17" s="66"/>
    </row>
  </sheetData>
  <mergeCells count="1">
    <mergeCell ref="A1:L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6"/>
  <sheetViews>
    <sheetView workbookViewId="0">
      <selection activeCell="I10" sqref="I10:X36"/>
    </sheetView>
  </sheetViews>
  <sheetFormatPr defaultRowHeight="15" x14ac:dyDescent="0.25"/>
  <cols>
    <col min="1" max="1" width="20.85546875" customWidth="1"/>
  </cols>
  <sheetData>
    <row r="1" spans="1:24" x14ac:dyDescent="0.25">
      <c r="A1" s="78" t="s">
        <v>0</v>
      </c>
      <c r="B1" s="79"/>
      <c r="C1" s="79"/>
      <c r="D1" s="79"/>
      <c r="E1" s="79"/>
      <c r="F1" s="79"/>
      <c r="G1" s="79"/>
      <c r="H1" s="79"/>
      <c r="I1" s="79"/>
      <c r="J1" s="79"/>
      <c r="K1" s="79"/>
      <c r="L1" s="79"/>
    </row>
    <row r="2" spans="1:24" x14ac:dyDescent="0.25">
      <c r="A2" s="79"/>
      <c r="B2" s="79"/>
      <c r="C2" s="79"/>
      <c r="D2" s="79"/>
      <c r="E2" s="79"/>
      <c r="F2" s="79"/>
      <c r="G2" s="79"/>
      <c r="H2" s="79"/>
      <c r="I2" s="79"/>
      <c r="J2" s="79"/>
      <c r="K2" s="79"/>
      <c r="L2" s="79"/>
    </row>
    <row r="3" spans="1:24" x14ac:dyDescent="0.25">
      <c r="A3" s="79"/>
      <c r="B3" s="79"/>
      <c r="C3" s="79"/>
      <c r="D3" s="79"/>
      <c r="E3" s="79"/>
      <c r="F3" s="79"/>
      <c r="G3" s="79"/>
      <c r="H3" s="79"/>
      <c r="I3" s="79"/>
      <c r="J3" s="79"/>
      <c r="K3" s="79"/>
      <c r="L3" s="79"/>
    </row>
    <row r="4" spans="1:24" x14ac:dyDescent="0.25">
      <c r="A4" s="79"/>
      <c r="B4" s="79"/>
      <c r="C4" s="79"/>
      <c r="D4" s="79"/>
      <c r="E4" s="79"/>
      <c r="F4" s="79"/>
      <c r="G4" s="79"/>
      <c r="H4" s="79"/>
      <c r="I4" s="79"/>
      <c r="J4" s="79"/>
      <c r="K4" s="79"/>
      <c r="L4" s="79"/>
    </row>
    <row r="5" spans="1:24" x14ac:dyDescent="0.25">
      <c r="A5" s="79"/>
      <c r="B5" s="79"/>
      <c r="C5" s="79"/>
      <c r="D5" s="79"/>
      <c r="E5" s="79"/>
      <c r="F5" s="79"/>
      <c r="G5" s="79"/>
      <c r="H5" s="79"/>
      <c r="I5" s="79"/>
      <c r="J5" s="79"/>
      <c r="K5" s="79"/>
      <c r="L5" s="79"/>
    </row>
    <row r="8" spans="1:24" x14ac:dyDescent="0.25">
      <c r="A8" s="67" t="s">
        <v>1</v>
      </c>
      <c r="B8" s="68"/>
      <c r="C8" s="68"/>
      <c r="D8" s="68"/>
      <c r="E8" s="68"/>
      <c r="F8" s="68"/>
    </row>
    <row r="9" spans="1:24" x14ac:dyDescent="0.25">
      <c r="A9" s="68"/>
      <c r="B9" s="68"/>
      <c r="C9" s="68"/>
      <c r="D9" s="68"/>
      <c r="E9" s="68"/>
      <c r="F9" s="68"/>
    </row>
    <row r="10" spans="1:24" ht="15" customHeight="1" x14ac:dyDescent="0.25">
      <c r="B10" s="3"/>
      <c r="I10" s="70" t="s">
        <v>65</v>
      </c>
      <c r="J10" s="71"/>
      <c r="K10" s="71"/>
      <c r="L10" s="71"/>
      <c r="M10" s="71"/>
      <c r="N10" s="71"/>
      <c r="O10" s="71"/>
      <c r="P10" s="71"/>
      <c r="Q10" s="71"/>
      <c r="R10" s="71"/>
      <c r="S10" s="71"/>
      <c r="T10" s="71"/>
      <c r="U10" s="71"/>
      <c r="V10" s="71"/>
      <c r="W10" s="71"/>
      <c r="X10" s="72"/>
    </row>
    <row r="11" spans="1:24" ht="15.75" x14ac:dyDescent="0.25">
      <c r="A11" s="5" t="s">
        <v>9</v>
      </c>
      <c r="B11" s="6" t="s">
        <v>10</v>
      </c>
      <c r="C11" s="7" t="s">
        <v>11</v>
      </c>
      <c r="I11" s="73"/>
      <c r="J11" s="65"/>
      <c r="K11" s="65"/>
      <c r="L11" s="65"/>
      <c r="M11" s="65"/>
      <c r="N11" s="65"/>
      <c r="O11" s="65"/>
      <c r="P11" s="65"/>
      <c r="Q11" s="65"/>
      <c r="R11" s="65"/>
      <c r="S11" s="65"/>
      <c r="T11" s="65"/>
      <c r="U11" s="65"/>
      <c r="V11" s="65"/>
      <c r="W11" s="65"/>
      <c r="X11" s="74"/>
    </row>
    <row r="12" spans="1:24" ht="12" customHeight="1" x14ac:dyDescent="0.25">
      <c r="A12" s="8" t="s">
        <v>13</v>
      </c>
      <c r="B12" s="9">
        <v>66.66</v>
      </c>
      <c r="C12" s="10" t="s">
        <v>3</v>
      </c>
      <c r="I12" s="73"/>
      <c r="J12" s="65"/>
      <c r="K12" s="65"/>
      <c r="L12" s="65"/>
      <c r="M12" s="65"/>
      <c r="N12" s="65"/>
      <c r="O12" s="65"/>
      <c r="P12" s="65"/>
      <c r="Q12" s="65"/>
      <c r="R12" s="65"/>
      <c r="S12" s="65"/>
      <c r="T12" s="65"/>
      <c r="U12" s="65"/>
      <c r="V12" s="65"/>
      <c r="W12" s="65"/>
      <c r="X12" s="74"/>
    </row>
    <row r="13" spans="1:24" ht="13.5" customHeight="1" x14ac:dyDescent="0.25">
      <c r="A13" s="11" t="s">
        <v>14</v>
      </c>
      <c r="B13" s="11">
        <v>0</v>
      </c>
      <c r="C13" s="11" t="s">
        <v>3</v>
      </c>
      <c r="D13" s="4"/>
      <c r="I13" s="73"/>
      <c r="J13" s="65"/>
      <c r="K13" s="65"/>
      <c r="L13" s="65"/>
      <c r="M13" s="65"/>
      <c r="N13" s="65"/>
      <c r="O13" s="65"/>
      <c r="P13" s="65"/>
      <c r="Q13" s="65"/>
      <c r="R13" s="65"/>
      <c r="S13" s="65"/>
      <c r="T13" s="65"/>
      <c r="U13" s="65"/>
      <c r="V13" s="65"/>
      <c r="W13" s="65"/>
      <c r="X13" s="74"/>
    </row>
    <row r="14" spans="1:24" ht="10.5" customHeight="1" x14ac:dyDescent="0.25">
      <c r="A14" s="12" t="s">
        <v>15</v>
      </c>
      <c r="B14" s="11">
        <v>400</v>
      </c>
      <c r="C14" s="11" t="s">
        <v>12</v>
      </c>
      <c r="D14" s="4"/>
      <c r="I14" s="73"/>
      <c r="J14" s="65"/>
      <c r="K14" s="65"/>
      <c r="L14" s="65"/>
      <c r="M14" s="65"/>
      <c r="N14" s="65"/>
      <c r="O14" s="65"/>
      <c r="P14" s="65"/>
      <c r="Q14" s="65"/>
      <c r="R14" s="65"/>
      <c r="S14" s="65"/>
      <c r="T14" s="65"/>
      <c r="U14" s="65"/>
      <c r="V14" s="65"/>
      <c r="W14" s="65"/>
      <c r="X14" s="74"/>
    </row>
    <row r="15" spans="1:24" ht="15.75" x14ac:dyDescent="0.25">
      <c r="A15" s="13" t="s">
        <v>16</v>
      </c>
      <c r="B15" s="13">
        <f>(B12^2-B13^2)/(2*B14)</f>
        <v>5.5544444999999998</v>
      </c>
      <c r="C15" s="14" t="s">
        <v>6</v>
      </c>
      <c r="D15" s="4"/>
      <c r="I15" s="73"/>
      <c r="J15" s="65"/>
      <c r="K15" s="65"/>
      <c r="L15" s="65"/>
      <c r="M15" s="65"/>
      <c r="N15" s="65"/>
      <c r="O15" s="65"/>
      <c r="P15" s="65"/>
      <c r="Q15" s="65"/>
      <c r="R15" s="65"/>
      <c r="S15" s="65"/>
      <c r="T15" s="65"/>
      <c r="U15" s="65"/>
      <c r="V15" s="65"/>
      <c r="W15" s="65"/>
      <c r="X15" s="74"/>
    </row>
    <row r="16" spans="1:24" ht="15.75" x14ac:dyDescent="0.25">
      <c r="A16" s="15"/>
      <c r="B16" s="15"/>
      <c r="C16" s="15"/>
      <c r="D16" s="15"/>
      <c r="E16" s="15"/>
      <c r="I16" s="73"/>
      <c r="J16" s="65"/>
      <c r="K16" s="65"/>
      <c r="L16" s="65"/>
      <c r="M16" s="65"/>
      <c r="N16" s="65"/>
      <c r="O16" s="65"/>
      <c r="P16" s="65"/>
      <c r="Q16" s="65"/>
      <c r="R16" s="65"/>
      <c r="S16" s="65"/>
      <c r="T16" s="65"/>
      <c r="U16" s="65"/>
      <c r="V16" s="65"/>
      <c r="W16" s="65"/>
      <c r="X16" s="74"/>
    </row>
    <row r="17" spans="1:24" ht="15" customHeight="1" x14ac:dyDescent="0.25">
      <c r="I17" s="73"/>
      <c r="J17" s="65"/>
      <c r="K17" s="65"/>
      <c r="L17" s="65"/>
      <c r="M17" s="65"/>
      <c r="N17" s="65"/>
      <c r="O17" s="65"/>
      <c r="P17" s="65"/>
      <c r="Q17" s="65"/>
      <c r="R17" s="65"/>
      <c r="S17" s="65"/>
      <c r="T17" s="65"/>
      <c r="U17" s="65"/>
      <c r="V17" s="65"/>
      <c r="W17" s="65"/>
      <c r="X17" s="74"/>
    </row>
    <row r="18" spans="1:24" ht="15.75" x14ac:dyDescent="0.25">
      <c r="A18" s="69" t="s">
        <v>17</v>
      </c>
      <c r="B18" s="69"/>
      <c r="C18" s="69"/>
      <c r="D18" s="69"/>
      <c r="E18" s="69"/>
      <c r="I18" s="73"/>
      <c r="J18" s="65"/>
      <c r="K18" s="65"/>
      <c r="L18" s="65"/>
      <c r="M18" s="65"/>
      <c r="N18" s="65"/>
      <c r="O18" s="65"/>
      <c r="P18" s="65"/>
      <c r="Q18" s="65"/>
      <c r="R18" s="65"/>
      <c r="S18" s="65"/>
      <c r="T18" s="65"/>
      <c r="U18" s="65"/>
      <c r="V18" s="65"/>
      <c r="W18" s="65"/>
      <c r="X18" s="74"/>
    </row>
    <row r="19" spans="1:24" ht="15" customHeight="1" x14ac:dyDescent="0.25">
      <c r="I19" s="73"/>
      <c r="J19" s="65"/>
      <c r="K19" s="65"/>
      <c r="L19" s="65"/>
      <c r="M19" s="65"/>
      <c r="N19" s="65"/>
      <c r="O19" s="65"/>
      <c r="P19" s="65"/>
      <c r="Q19" s="65"/>
      <c r="R19" s="65"/>
      <c r="S19" s="65"/>
      <c r="T19" s="65"/>
      <c r="U19" s="65"/>
      <c r="V19" s="65"/>
      <c r="W19" s="65"/>
      <c r="X19" s="74"/>
    </row>
    <row r="20" spans="1:24" ht="15" customHeight="1" x14ac:dyDescent="0.25">
      <c r="I20" s="73"/>
      <c r="J20" s="65"/>
      <c r="K20" s="65"/>
      <c r="L20" s="65"/>
      <c r="M20" s="65"/>
      <c r="N20" s="65"/>
      <c r="O20" s="65"/>
      <c r="P20" s="65"/>
      <c r="Q20" s="65"/>
      <c r="R20" s="65"/>
      <c r="S20" s="65"/>
      <c r="T20" s="65"/>
      <c r="U20" s="65"/>
      <c r="V20" s="65"/>
      <c r="W20" s="65"/>
      <c r="X20" s="74"/>
    </row>
    <row r="21" spans="1:24" ht="15" customHeight="1" x14ac:dyDescent="0.25">
      <c r="I21" s="73"/>
      <c r="J21" s="65"/>
      <c r="K21" s="65"/>
      <c r="L21" s="65"/>
      <c r="M21" s="65"/>
      <c r="N21" s="65"/>
      <c r="O21" s="65"/>
      <c r="P21" s="65"/>
      <c r="Q21" s="65"/>
      <c r="R21" s="65"/>
      <c r="S21" s="65"/>
      <c r="T21" s="65"/>
      <c r="U21" s="65"/>
      <c r="V21" s="65"/>
      <c r="W21" s="65"/>
      <c r="X21" s="74"/>
    </row>
    <row r="22" spans="1:24" ht="15" customHeight="1" x14ac:dyDescent="0.25">
      <c r="A22" s="67" t="s">
        <v>18</v>
      </c>
      <c r="B22" s="68"/>
      <c r="C22" s="68"/>
      <c r="D22" s="68"/>
      <c r="E22" s="68"/>
      <c r="F22" s="68"/>
      <c r="I22" s="73"/>
      <c r="J22" s="65"/>
      <c r="K22" s="65"/>
      <c r="L22" s="65"/>
      <c r="M22" s="65"/>
      <c r="N22" s="65"/>
      <c r="O22" s="65"/>
      <c r="P22" s="65"/>
      <c r="Q22" s="65"/>
      <c r="R22" s="65"/>
      <c r="S22" s="65"/>
      <c r="T22" s="65"/>
      <c r="U22" s="65"/>
      <c r="V22" s="65"/>
      <c r="W22" s="65"/>
      <c r="X22" s="74"/>
    </row>
    <row r="23" spans="1:24" ht="15" customHeight="1" x14ac:dyDescent="0.25">
      <c r="A23" s="68"/>
      <c r="B23" s="68"/>
      <c r="C23" s="68"/>
      <c r="D23" s="68"/>
      <c r="E23" s="68"/>
      <c r="F23" s="68"/>
      <c r="I23" s="73"/>
      <c r="J23" s="65"/>
      <c r="K23" s="65"/>
      <c r="L23" s="65"/>
      <c r="M23" s="65"/>
      <c r="N23" s="65"/>
      <c r="O23" s="65"/>
      <c r="P23" s="65"/>
      <c r="Q23" s="65"/>
      <c r="R23" s="65"/>
      <c r="S23" s="65"/>
      <c r="T23" s="65"/>
      <c r="U23" s="65"/>
      <c r="V23" s="65"/>
      <c r="W23" s="65"/>
      <c r="X23" s="74"/>
    </row>
    <row r="24" spans="1:24" ht="15" customHeight="1" x14ac:dyDescent="0.25">
      <c r="I24" s="73"/>
      <c r="J24" s="65"/>
      <c r="K24" s="65"/>
      <c r="L24" s="65"/>
      <c r="M24" s="65"/>
      <c r="N24" s="65"/>
      <c r="O24" s="65"/>
      <c r="P24" s="65"/>
      <c r="Q24" s="65"/>
      <c r="R24" s="65"/>
      <c r="S24" s="65"/>
      <c r="T24" s="65"/>
      <c r="U24" s="65"/>
      <c r="V24" s="65"/>
      <c r="W24" s="65"/>
      <c r="X24" s="74"/>
    </row>
    <row r="25" spans="1:24" ht="15.75" x14ac:dyDescent="0.25">
      <c r="A25" s="5" t="s">
        <v>9</v>
      </c>
      <c r="B25" s="6" t="s">
        <v>10</v>
      </c>
      <c r="C25" s="7" t="s">
        <v>11</v>
      </c>
      <c r="I25" s="73"/>
      <c r="J25" s="65"/>
      <c r="K25" s="65"/>
      <c r="L25" s="65"/>
      <c r="M25" s="65"/>
      <c r="N25" s="65"/>
      <c r="O25" s="65"/>
      <c r="P25" s="65"/>
      <c r="Q25" s="65"/>
      <c r="R25" s="65"/>
      <c r="S25" s="65"/>
      <c r="T25" s="65"/>
      <c r="U25" s="65"/>
      <c r="V25" s="65"/>
      <c r="W25" s="65"/>
      <c r="X25" s="74"/>
    </row>
    <row r="26" spans="1:24" ht="15.75" x14ac:dyDescent="0.25">
      <c r="A26" s="8" t="s">
        <v>13</v>
      </c>
      <c r="B26" s="9">
        <v>66.66</v>
      </c>
      <c r="C26" s="10" t="s">
        <v>3</v>
      </c>
      <c r="I26" s="73"/>
      <c r="J26" s="65"/>
      <c r="K26" s="65"/>
      <c r="L26" s="65"/>
      <c r="M26" s="65"/>
      <c r="N26" s="65"/>
      <c r="O26" s="65"/>
      <c r="P26" s="65"/>
      <c r="Q26" s="65"/>
      <c r="R26" s="65"/>
      <c r="S26" s="65"/>
      <c r="T26" s="65"/>
      <c r="U26" s="65"/>
      <c r="V26" s="65"/>
      <c r="W26" s="65"/>
      <c r="X26" s="74"/>
    </row>
    <row r="27" spans="1:24" ht="15.75" x14ac:dyDescent="0.25">
      <c r="A27" s="11" t="s">
        <v>14</v>
      </c>
      <c r="B27" s="11">
        <v>0</v>
      </c>
      <c r="C27" s="11" t="s">
        <v>3</v>
      </c>
      <c r="I27" s="73"/>
      <c r="J27" s="65"/>
      <c r="K27" s="65"/>
      <c r="L27" s="65"/>
      <c r="M27" s="65"/>
      <c r="N27" s="65"/>
      <c r="O27" s="65"/>
      <c r="P27" s="65"/>
      <c r="Q27" s="65"/>
      <c r="R27" s="65"/>
      <c r="S27" s="65"/>
      <c r="T27" s="65"/>
      <c r="U27" s="65"/>
      <c r="V27" s="65"/>
      <c r="W27" s="65"/>
      <c r="X27" s="74"/>
    </row>
    <row r="28" spans="1:24" ht="15.75" x14ac:dyDescent="0.25">
      <c r="A28" s="12" t="s">
        <v>15</v>
      </c>
      <c r="B28" s="11">
        <v>400</v>
      </c>
      <c r="C28" s="11" t="s">
        <v>12</v>
      </c>
      <c r="I28" s="73"/>
      <c r="J28" s="65"/>
      <c r="K28" s="65"/>
      <c r="L28" s="65"/>
      <c r="M28" s="65"/>
      <c r="N28" s="65"/>
      <c r="O28" s="65"/>
      <c r="P28" s="65"/>
      <c r="Q28" s="65"/>
      <c r="R28" s="65"/>
      <c r="S28" s="65"/>
      <c r="T28" s="65"/>
      <c r="U28" s="65"/>
      <c r="V28" s="65"/>
      <c r="W28" s="65"/>
      <c r="X28" s="74"/>
    </row>
    <row r="29" spans="1:24" ht="15.75" x14ac:dyDescent="0.25">
      <c r="A29" s="14" t="s">
        <v>19</v>
      </c>
      <c r="B29" s="17" t="str">
        <f>I10</f>
        <v xml:space="preserve">
The first scenario presented here describes a racing car that can accelerate from a standstill to a certain speed. This car is running on top of a 400-meter-long racing truck and from here the necessary steps are taken to extract the acceleration data of the car (Knaflic, C. N, 2015). This problem requires the use of basic kinematic equations to calculate the acceleration (a) and time (t) taken by a race car to complete a drag race. Once the acceleration value is obtained, the time taken for the race car to complete the drag race can be determined using the formula for calculating time ( Healy, K, 2018). 
 We know that, 
a=((v^2- u^2 ))/2s             and,  t=((v-u))/a
Here,   v = final velocity (ms-1), u = initial velocity (ms-1), 
a = acceleration (ms-2),s = distance (m),t= time (s) 
The formula is written according to the rules in Excel to determine the result are assigned to each part of the formula. Then the software automatically accepts various given values and returns the results from there. For calculating acceleration, on excel sheet put the value of v, u, d particularly on B12:B15. Now, select the cell B15 and insert the formula =(B12^2-B13^2)/(2*B14) and press enter. 
Therefore, the acceleration value is 5.55444 m/s^2
For calculating taken time, on excel sheet put the value of v, u, d particularly on B26:B28. Now, select the cell B29 and insert the formula = (B26-B27)/B15 and press enter. 
Therefore, the taken time is 12.00012 s
</v>
      </c>
      <c r="C29" s="14" t="s">
        <v>8</v>
      </c>
      <c r="I29" s="73"/>
      <c r="J29" s="65"/>
      <c r="K29" s="65"/>
      <c r="L29" s="65"/>
      <c r="M29" s="65"/>
      <c r="N29" s="65"/>
      <c r="O29" s="65"/>
      <c r="P29" s="65"/>
      <c r="Q29" s="65"/>
      <c r="R29" s="65"/>
      <c r="S29" s="65"/>
      <c r="T29" s="65"/>
      <c r="U29" s="65"/>
      <c r="V29" s="65"/>
      <c r="W29" s="65"/>
      <c r="X29" s="74"/>
    </row>
    <row r="30" spans="1:24" ht="15" customHeight="1" x14ac:dyDescent="0.25">
      <c r="I30" s="73"/>
      <c r="J30" s="65"/>
      <c r="K30" s="65"/>
      <c r="L30" s="65"/>
      <c r="M30" s="65"/>
      <c r="N30" s="65"/>
      <c r="O30" s="65"/>
      <c r="P30" s="65"/>
      <c r="Q30" s="65"/>
      <c r="R30" s="65"/>
      <c r="S30" s="65"/>
      <c r="T30" s="65"/>
      <c r="U30" s="65"/>
      <c r="V30" s="65"/>
      <c r="W30" s="65"/>
      <c r="X30" s="74"/>
    </row>
    <row r="31" spans="1:24" x14ac:dyDescent="0.25">
      <c r="I31" s="73"/>
      <c r="J31" s="65"/>
      <c r="K31" s="65"/>
      <c r="L31" s="65"/>
      <c r="M31" s="65"/>
      <c r="N31" s="65"/>
      <c r="O31" s="65"/>
      <c r="P31" s="65"/>
      <c r="Q31" s="65"/>
      <c r="R31" s="65"/>
      <c r="S31" s="65"/>
      <c r="T31" s="65"/>
      <c r="U31" s="65"/>
      <c r="V31" s="65"/>
      <c r="W31" s="65"/>
      <c r="X31" s="74"/>
    </row>
    <row r="32" spans="1:24" ht="15.75" x14ac:dyDescent="0.25">
      <c r="A32" s="69" t="s">
        <v>20</v>
      </c>
      <c r="B32" s="69"/>
      <c r="C32" s="69"/>
      <c r="D32" s="69"/>
      <c r="E32" s="69"/>
      <c r="I32" s="73"/>
      <c r="J32" s="65"/>
      <c r="K32" s="65"/>
      <c r="L32" s="65"/>
      <c r="M32" s="65"/>
      <c r="N32" s="65"/>
      <c r="O32" s="65"/>
      <c r="P32" s="65"/>
      <c r="Q32" s="65"/>
      <c r="R32" s="65"/>
      <c r="S32" s="65"/>
      <c r="T32" s="65"/>
      <c r="U32" s="65"/>
      <c r="V32" s="65"/>
      <c r="W32" s="65"/>
      <c r="X32" s="74"/>
    </row>
    <row r="33" spans="9:24" x14ac:dyDescent="0.25">
      <c r="I33" s="73"/>
      <c r="J33" s="65"/>
      <c r="K33" s="65"/>
      <c r="L33" s="65"/>
      <c r="M33" s="65"/>
      <c r="N33" s="65"/>
      <c r="O33" s="65"/>
      <c r="P33" s="65"/>
      <c r="Q33" s="65"/>
      <c r="R33" s="65"/>
      <c r="S33" s="65"/>
      <c r="T33" s="65"/>
      <c r="U33" s="65"/>
      <c r="V33" s="65"/>
      <c r="W33" s="65"/>
      <c r="X33" s="74"/>
    </row>
    <row r="34" spans="9:24" x14ac:dyDescent="0.25">
      <c r="I34" s="73"/>
      <c r="J34" s="65"/>
      <c r="K34" s="65"/>
      <c r="L34" s="65"/>
      <c r="M34" s="65"/>
      <c r="N34" s="65"/>
      <c r="O34" s="65"/>
      <c r="P34" s="65"/>
      <c r="Q34" s="65"/>
      <c r="R34" s="65"/>
      <c r="S34" s="65"/>
      <c r="T34" s="65"/>
      <c r="U34" s="65"/>
      <c r="V34" s="65"/>
      <c r="W34" s="65"/>
      <c r="X34" s="74"/>
    </row>
    <row r="35" spans="9:24" x14ac:dyDescent="0.25">
      <c r="I35" s="73"/>
      <c r="J35" s="65"/>
      <c r="K35" s="65"/>
      <c r="L35" s="65"/>
      <c r="M35" s="65"/>
      <c r="N35" s="65"/>
      <c r="O35" s="65"/>
      <c r="P35" s="65"/>
      <c r="Q35" s="65"/>
      <c r="R35" s="65"/>
      <c r="S35" s="65"/>
      <c r="T35" s="65"/>
      <c r="U35" s="65"/>
      <c r="V35" s="65"/>
      <c r="W35" s="65"/>
      <c r="X35" s="74"/>
    </row>
    <row r="36" spans="9:24" x14ac:dyDescent="0.25">
      <c r="I36" s="75"/>
      <c r="J36" s="76"/>
      <c r="K36" s="76"/>
      <c r="L36" s="76"/>
      <c r="M36" s="76"/>
      <c r="N36" s="76"/>
      <c r="O36" s="76"/>
      <c r="P36" s="76"/>
      <c r="Q36" s="76"/>
      <c r="R36" s="76"/>
      <c r="S36" s="76"/>
      <c r="T36" s="76"/>
      <c r="U36" s="76"/>
      <c r="V36" s="76"/>
      <c r="W36" s="76"/>
      <c r="X36" s="77"/>
    </row>
  </sheetData>
  <mergeCells count="6">
    <mergeCell ref="A22:F23"/>
    <mergeCell ref="A32:E32"/>
    <mergeCell ref="I10:X36"/>
    <mergeCell ref="A1:L5"/>
    <mergeCell ref="A8:F9"/>
    <mergeCell ref="A18:E1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56"/>
  <sheetViews>
    <sheetView zoomScale="53" zoomScaleNormal="53" workbookViewId="0">
      <selection activeCell="A22" sqref="A22:I56"/>
    </sheetView>
  </sheetViews>
  <sheetFormatPr defaultRowHeight="15" x14ac:dyDescent="0.25"/>
  <cols>
    <col min="1" max="1" width="23.5703125" customWidth="1"/>
    <col min="2" max="2" width="27" customWidth="1"/>
    <col min="3" max="3" width="19.7109375" customWidth="1"/>
    <col min="4" max="4" width="55" customWidth="1"/>
    <col min="5" max="5" width="25.85546875" customWidth="1"/>
    <col min="6" max="6" width="18.85546875" customWidth="1"/>
  </cols>
  <sheetData>
    <row r="1" spans="1:9" ht="31.5" x14ac:dyDescent="0.25">
      <c r="A1" s="21" t="s">
        <v>28</v>
      </c>
      <c r="B1" s="21" t="s">
        <v>21</v>
      </c>
      <c r="C1" s="21" t="s">
        <v>24</v>
      </c>
      <c r="D1" s="80" t="s">
        <v>22</v>
      </c>
    </row>
    <row r="2" spans="1:9" x14ac:dyDescent="0.25">
      <c r="A2" s="22" t="s">
        <v>4</v>
      </c>
      <c r="B2" s="22" t="s">
        <v>29</v>
      </c>
      <c r="C2" s="22" t="s">
        <v>30</v>
      </c>
      <c r="D2" s="80"/>
    </row>
    <row r="3" spans="1:9" ht="15.75" x14ac:dyDescent="0.25">
      <c r="A3" s="22" t="s">
        <v>6</v>
      </c>
      <c r="B3" s="22" t="s">
        <v>12</v>
      </c>
      <c r="C3" s="22" t="s">
        <v>8</v>
      </c>
      <c r="D3" s="81"/>
      <c r="E3" s="40" t="s">
        <v>34</v>
      </c>
      <c r="F3" s="84" t="s">
        <v>35</v>
      </c>
      <c r="G3" s="85"/>
      <c r="H3" s="85"/>
      <c r="I3" s="86"/>
    </row>
    <row r="4" spans="1:9" ht="15.75" x14ac:dyDescent="0.25">
      <c r="E4" s="40" t="s">
        <v>19</v>
      </c>
      <c r="F4" s="40" t="s">
        <v>36</v>
      </c>
      <c r="G4" s="42"/>
      <c r="H4" s="43"/>
      <c r="I4" s="44"/>
    </row>
    <row r="5" spans="1:9" ht="15.75" x14ac:dyDescent="0.25">
      <c r="A5" s="23">
        <v>1</v>
      </c>
      <c r="B5" s="24">
        <f>((H6*H6)-H7)/(2*A5)</f>
        <v>2221.7777999999998</v>
      </c>
      <c r="C5" s="24">
        <f>(H6-H7)/A5</f>
        <v>66.66</v>
      </c>
      <c r="D5" s="20" t="str">
        <f>IF(C5&gt;17,A17,IF(C5&lt;12,A18,IF(12&lt;C5&lt;17,#REF!,A19)))</f>
        <v>The car will lose the race – Acceleration value too low!</v>
      </c>
      <c r="E5" s="46"/>
      <c r="F5" s="33"/>
      <c r="G5" s="33"/>
      <c r="H5" s="33"/>
      <c r="I5" s="47"/>
    </row>
    <row r="6" spans="1:9" ht="15.75" x14ac:dyDescent="0.25">
      <c r="A6" s="23">
        <v>2</v>
      </c>
      <c r="B6" s="24">
        <f>((H6*H6)-H7)/(2*A6)</f>
        <v>1110.8888999999999</v>
      </c>
      <c r="C6" s="24">
        <f>(H6-H7)/A6</f>
        <v>33.33</v>
      </c>
      <c r="D6" s="20" t="str">
        <f>IF(C6&gt;17,A17,IF(C6&lt;12,A18,IF(12&lt;C6&lt;17,#REF!,A19)))</f>
        <v>The car will lose the race – Acceleration value too low!</v>
      </c>
      <c r="E6" s="46"/>
      <c r="F6" s="49" t="s">
        <v>13</v>
      </c>
      <c r="G6" s="34"/>
      <c r="H6" s="34">
        <v>66.66</v>
      </c>
      <c r="I6" s="35" t="s">
        <v>3</v>
      </c>
    </row>
    <row r="7" spans="1:9" ht="15.75" x14ac:dyDescent="0.25">
      <c r="A7" s="23">
        <v>3</v>
      </c>
      <c r="B7" s="24">
        <f>((H6*H6)-H7)/(2*A7)</f>
        <v>740.59259999999995</v>
      </c>
      <c r="C7" s="24">
        <f>(H6-H7)/A7</f>
        <v>22.22</v>
      </c>
      <c r="D7" s="20" t="str">
        <f>IF(C7&gt;17,A17,IF(C7&lt;12,A18,IF(12&lt;C7&lt;17,#REF!,A19)))</f>
        <v>The car will lose the race – Acceleration value too low!</v>
      </c>
      <c r="E7" s="48"/>
      <c r="F7" s="41" t="s">
        <v>14</v>
      </c>
      <c r="G7" s="36"/>
      <c r="H7" s="36">
        <v>0</v>
      </c>
      <c r="I7" s="37" t="s">
        <v>3</v>
      </c>
    </row>
    <row r="8" spans="1:9" ht="15.75" x14ac:dyDescent="0.25">
      <c r="A8" s="23">
        <v>4</v>
      </c>
      <c r="B8" s="24">
        <f>((H6*H6)-H7)/(2*A8)</f>
        <v>555.44444999999996</v>
      </c>
      <c r="C8" s="24">
        <f>(H6-H7)/A8</f>
        <v>16.664999999999999</v>
      </c>
      <c r="D8" s="25" t="str">
        <f>IF(C8&gt;17,A17,IF(C8&lt;12,A18,IF(C8&gt;12&amp;C8&lt;17,#REF!,A19)))</f>
        <v>The car will win the race</v>
      </c>
      <c r="E8" s="48"/>
      <c r="F8" s="41" t="s">
        <v>37</v>
      </c>
      <c r="G8" s="36"/>
      <c r="H8" s="36" t="s">
        <v>23</v>
      </c>
      <c r="I8" s="37" t="s">
        <v>6</v>
      </c>
    </row>
    <row r="9" spans="1:9" ht="15.75" x14ac:dyDescent="0.25">
      <c r="A9" s="23">
        <v>5</v>
      </c>
      <c r="B9" s="24">
        <f>((H6*H6)-H7)/(2*A9)</f>
        <v>444.35555999999997</v>
      </c>
      <c r="C9" s="24">
        <f>(H6-H7)/A9</f>
        <v>13.331999999999999</v>
      </c>
      <c r="D9" s="20" t="str">
        <f>IF(C9&gt;17,A17,IF(C7&lt;12,A18,IF(12&lt;C7&lt;17,#REF!,A19)))</f>
        <v>The car will win the race</v>
      </c>
      <c r="E9" s="48"/>
      <c r="F9" s="41" t="s">
        <v>34</v>
      </c>
      <c r="G9" s="36"/>
      <c r="H9" s="36" t="s">
        <v>5</v>
      </c>
      <c r="I9" s="37" t="s">
        <v>12</v>
      </c>
    </row>
    <row r="10" spans="1:9" ht="15.75" x14ac:dyDescent="0.25">
      <c r="A10" s="23">
        <v>6</v>
      </c>
      <c r="B10" s="24">
        <f>((H6*H6)-H7)/(2*A10)</f>
        <v>370.29629999999997</v>
      </c>
      <c r="C10" s="24">
        <f>(H6-H7)/A10</f>
        <v>11.11</v>
      </c>
      <c r="D10" s="26" t="str">
        <f>IF(C10&gt;17,A17,IF(C10&lt;12,A18,IF(12&lt;C10&lt;17,#REF!,A19)))</f>
        <v>Impossible! – the race car cannot accelerate this quickly!</v>
      </c>
      <c r="E10" s="48"/>
      <c r="F10" s="50" t="s">
        <v>19</v>
      </c>
      <c r="G10" s="38"/>
      <c r="H10" s="38" t="s">
        <v>5</v>
      </c>
      <c r="I10" s="39" t="s">
        <v>8</v>
      </c>
    </row>
    <row r="11" spans="1:9" ht="15.75" x14ac:dyDescent="0.25">
      <c r="A11" s="23">
        <v>7</v>
      </c>
      <c r="B11" s="24">
        <f>((H6*H6)-H7)/(2*A11)</f>
        <v>317.39682857142856</v>
      </c>
      <c r="C11" s="24">
        <f>(H6-H7)/A11</f>
        <v>9.5228571428571431</v>
      </c>
      <c r="D11" s="27" t="str">
        <f>IF(C11&gt;17,A17,IF(C11&lt;12,A18,IF(12&lt;C11&lt;17,#REF!,A19)))</f>
        <v>Impossible! – the race car cannot accelerate this quickly!</v>
      </c>
      <c r="E11" s="45"/>
    </row>
    <row r="12" spans="1:9" ht="15.75" x14ac:dyDescent="0.25">
      <c r="A12" s="23">
        <v>8</v>
      </c>
      <c r="B12" s="24">
        <f>((H6*H6)-H7)/(2*A12)</f>
        <v>277.72222499999998</v>
      </c>
      <c r="C12" s="24">
        <f>(H6-H7)/A12</f>
        <v>8.3324999999999996</v>
      </c>
      <c r="D12" s="27" t="str">
        <f>IF(C12&gt;17,A17,IF(C12&lt;12,A18,IF(12&lt;C12&lt;17,E19,A19)))</f>
        <v>Impossible! – the race car cannot accelerate this quickly!</v>
      </c>
      <c r="E12" s="32"/>
      <c r="F12" s="32"/>
      <c r="G12" s="32"/>
      <c r="H12" s="32"/>
      <c r="I12" s="32"/>
    </row>
    <row r="13" spans="1:9" ht="15.75" x14ac:dyDescent="0.25">
      <c r="A13" s="23">
        <v>9</v>
      </c>
      <c r="B13" s="24">
        <f>((H6*H6)-H7)/(2*A13)</f>
        <v>246.86419999999998</v>
      </c>
      <c r="C13" s="24">
        <f>(H6-H7)/A13</f>
        <v>7.4066666666666663</v>
      </c>
      <c r="D13" s="27" t="str">
        <f>IF(C13&gt;17,A17,IF(C13&lt;12,A18,IF(12&lt;C13&lt;17,#REF!,A19)))</f>
        <v>Impossible! – the race car cannot accelerate this quickly!</v>
      </c>
      <c r="E13" s="31"/>
      <c r="F13" s="31"/>
      <c r="G13" s="31"/>
      <c r="H13" s="31"/>
      <c r="I13" s="31"/>
    </row>
    <row r="14" spans="1:9" ht="15.75" x14ac:dyDescent="0.25">
      <c r="A14" s="23">
        <v>10</v>
      </c>
      <c r="B14" s="24">
        <f>((H6*H6)-H7)/(2*A14)</f>
        <v>222.17777999999998</v>
      </c>
      <c r="C14" s="24">
        <f>(H6-H7)/A14</f>
        <v>6.6659999999999995</v>
      </c>
      <c r="D14" s="26" t="str">
        <f>IF(C14&gt;17,A17,IF(C14&lt;12,A18,IF(12&lt;C14&lt;17,#REF!,A19)))</f>
        <v>Impossible! – the race car cannot accelerate this quickly!</v>
      </c>
    </row>
    <row r="15" spans="1:9" x14ac:dyDescent="0.25">
      <c r="A15" s="2"/>
      <c r="B15" s="2"/>
      <c r="C15" s="2"/>
      <c r="D15" s="2"/>
    </row>
    <row r="16" spans="1:9" ht="15.75" x14ac:dyDescent="0.25">
      <c r="A16" s="82" t="s">
        <v>38</v>
      </c>
      <c r="B16" s="83"/>
      <c r="C16" s="52" t="s">
        <v>33</v>
      </c>
      <c r="D16" s="2"/>
    </row>
    <row r="17" spans="1:9" ht="15.75" customHeight="1" x14ac:dyDescent="0.25">
      <c r="A17" s="28" t="s">
        <v>25</v>
      </c>
      <c r="B17" s="51"/>
      <c r="C17" s="53" t="s">
        <v>31</v>
      </c>
      <c r="D17" s="2"/>
    </row>
    <row r="18" spans="1:9" ht="15.75" customHeight="1" x14ac:dyDescent="0.25">
      <c r="A18" s="28" t="s">
        <v>26</v>
      </c>
      <c r="B18" s="51"/>
      <c r="C18" s="54" t="s">
        <v>32</v>
      </c>
      <c r="D18" s="2"/>
    </row>
    <row r="19" spans="1:9" ht="15.75" customHeight="1" x14ac:dyDescent="0.25">
      <c r="A19" s="29" t="s">
        <v>27</v>
      </c>
      <c r="B19" s="30"/>
      <c r="C19" s="54" t="s">
        <v>39</v>
      </c>
      <c r="D19" s="2"/>
    </row>
    <row r="20" spans="1:9" ht="15.75" x14ac:dyDescent="0.25">
      <c r="B20" s="23"/>
      <c r="C20" s="2"/>
      <c r="D20" s="2"/>
    </row>
    <row r="21" spans="1:9" x14ac:dyDescent="0.25">
      <c r="A21" s="2"/>
      <c r="B21" s="2"/>
      <c r="C21" s="2"/>
      <c r="D21" s="2"/>
    </row>
    <row r="22" spans="1:9" ht="15" customHeight="1" x14ac:dyDescent="0.25">
      <c r="A22" s="65" t="s">
        <v>69</v>
      </c>
      <c r="B22" s="65"/>
      <c r="C22" s="65"/>
      <c r="D22" s="65"/>
      <c r="E22" s="65"/>
      <c r="F22" s="65"/>
      <c r="G22" s="65"/>
      <c r="H22" s="65"/>
      <c r="I22" s="65"/>
    </row>
    <row r="23" spans="1:9" ht="15" customHeight="1" x14ac:dyDescent="0.25">
      <c r="A23" s="65"/>
      <c r="B23" s="65"/>
      <c r="C23" s="65"/>
      <c r="D23" s="65"/>
      <c r="E23" s="65"/>
      <c r="F23" s="65"/>
      <c r="G23" s="65"/>
      <c r="H23" s="65"/>
      <c r="I23" s="65"/>
    </row>
    <row r="24" spans="1:9" ht="15" customHeight="1" x14ac:dyDescent="0.25">
      <c r="A24" s="65"/>
      <c r="B24" s="65"/>
      <c r="C24" s="65"/>
      <c r="D24" s="65"/>
      <c r="E24" s="65"/>
      <c r="F24" s="65"/>
      <c r="G24" s="65"/>
      <c r="H24" s="65"/>
      <c r="I24" s="65"/>
    </row>
    <row r="25" spans="1:9" ht="15" customHeight="1" x14ac:dyDescent="0.25">
      <c r="A25" s="65"/>
      <c r="B25" s="65"/>
      <c r="C25" s="65"/>
      <c r="D25" s="65"/>
      <c r="E25" s="65"/>
      <c r="F25" s="65"/>
      <c r="G25" s="65"/>
      <c r="H25" s="65"/>
      <c r="I25" s="65"/>
    </row>
    <row r="26" spans="1:9" ht="15" customHeight="1" x14ac:dyDescent="0.25">
      <c r="A26" s="65"/>
      <c r="B26" s="65"/>
      <c r="C26" s="65"/>
      <c r="D26" s="65"/>
      <c r="E26" s="65"/>
      <c r="F26" s="65"/>
      <c r="G26" s="65"/>
      <c r="H26" s="65"/>
      <c r="I26" s="65"/>
    </row>
    <row r="27" spans="1:9" ht="15" customHeight="1" x14ac:dyDescent="0.25">
      <c r="A27" s="65"/>
      <c r="B27" s="65"/>
      <c r="C27" s="65"/>
      <c r="D27" s="65"/>
      <c r="E27" s="65"/>
      <c r="F27" s="65"/>
      <c r="G27" s="65"/>
      <c r="H27" s="65"/>
      <c r="I27" s="65"/>
    </row>
    <row r="28" spans="1:9" ht="15" customHeight="1" x14ac:dyDescent="0.25">
      <c r="A28" s="65"/>
      <c r="B28" s="65"/>
      <c r="C28" s="65"/>
      <c r="D28" s="65"/>
      <c r="E28" s="65"/>
      <c r="F28" s="65"/>
      <c r="G28" s="65"/>
      <c r="H28" s="65"/>
      <c r="I28" s="65"/>
    </row>
    <row r="29" spans="1:9" ht="15" customHeight="1" x14ac:dyDescent="0.25">
      <c r="A29" s="65"/>
      <c r="B29" s="65"/>
      <c r="C29" s="65"/>
      <c r="D29" s="65"/>
      <c r="E29" s="65"/>
      <c r="F29" s="65"/>
      <c r="G29" s="65"/>
      <c r="H29" s="65"/>
      <c r="I29" s="65"/>
    </row>
    <row r="30" spans="1:9" ht="15" customHeight="1" x14ac:dyDescent="0.25">
      <c r="A30" s="65"/>
      <c r="B30" s="65"/>
      <c r="C30" s="65"/>
      <c r="D30" s="65"/>
      <c r="E30" s="65"/>
      <c r="F30" s="65"/>
      <c r="G30" s="65"/>
      <c r="H30" s="65"/>
      <c r="I30" s="65"/>
    </row>
    <row r="31" spans="1:9" ht="15" customHeight="1" x14ac:dyDescent="0.25">
      <c r="A31" s="65"/>
      <c r="B31" s="65"/>
      <c r="C31" s="65"/>
      <c r="D31" s="65"/>
      <c r="E31" s="65"/>
      <c r="F31" s="65"/>
      <c r="G31" s="65"/>
      <c r="H31" s="65"/>
      <c r="I31" s="65"/>
    </row>
    <row r="32" spans="1:9" ht="15" customHeight="1" x14ac:dyDescent="0.25">
      <c r="A32" s="65"/>
      <c r="B32" s="65"/>
      <c r="C32" s="65"/>
      <c r="D32" s="65"/>
      <c r="E32" s="65"/>
      <c r="F32" s="65"/>
      <c r="G32" s="65"/>
      <c r="H32" s="65"/>
      <c r="I32" s="65"/>
    </row>
    <row r="33" spans="1:9" ht="15" customHeight="1" x14ac:dyDescent="0.25">
      <c r="A33" s="65"/>
      <c r="B33" s="65"/>
      <c r="C33" s="65"/>
      <c r="D33" s="65"/>
      <c r="E33" s="65"/>
      <c r="F33" s="65"/>
      <c r="G33" s="65"/>
      <c r="H33" s="65"/>
      <c r="I33" s="65"/>
    </row>
    <row r="34" spans="1:9" ht="15" customHeight="1" x14ac:dyDescent="0.25">
      <c r="A34" s="65"/>
      <c r="B34" s="65"/>
      <c r="C34" s="65"/>
      <c r="D34" s="65"/>
      <c r="E34" s="65"/>
      <c r="F34" s="65"/>
      <c r="G34" s="65"/>
      <c r="H34" s="65"/>
      <c r="I34" s="65"/>
    </row>
    <row r="35" spans="1:9" ht="15" customHeight="1" x14ac:dyDescent="0.25">
      <c r="A35" s="65"/>
      <c r="B35" s="65"/>
      <c r="C35" s="65"/>
      <c r="D35" s="65"/>
      <c r="E35" s="65"/>
      <c r="F35" s="65"/>
      <c r="G35" s="65"/>
      <c r="H35" s="65"/>
      <c r="I35" s="65"/>
    </row>
    <row r="36" spans="1:9" ht="15" customHeight="1" x14ac:dyDescent="0.25">
      <c r="A36" s="65"/>
      <c r="B36" s="65"/>
      <c r="C36" s="65"/>
      <c r="D36" s="65"/>
      <c r="E36" s="65"/>
      <c r="F36" s="65"/>
      <c r="G36" s="65"/>
      <c r="H36" s="65"/>
      <c r="I36" s="65"/>
    </row>
    <row r="37" spans="1:9" ht="15" customHeight="1" x14ac:dyDescent="0.25">
      <c r="A37" s="65"/>
      <c r="B37" s="65"/>
      <c r="C37" s="65"/>
      <c r="D37" s="65"/>
      <c r="E37" s="65"/>
      <c r="F37" s="65"/>
      <c r="G37" s="65"/>
      <c r="H37" s="65"/>
      <c r="I37" s="65"/>
    </row>
    <row r="38" spans="1:9" ht="15" customHeight="1" x14ac:dyDescent="0.25">
      <c r="A38" s="65"/>
      <c r="B38" s="65"/>
      <c r="C38" s="65"/>
      <c r="D38" s="65"/>
      <c r="E38" s="65"/>
      <c r="F38" s="65"/>
      <c r="G38" s="65"/>
      <c r="H38" s="65"/>
      <c r="I38" s="65"/>
    </row>
    <row r="39" spans="1:9" ht="15" customHeight="1" x14ac:dyDescent="0.25">
      <c r="A39" s="65"/>
      <c r="B39" s="65"/>
      <c r="C39" s="65"/>
      <c r="D39" s="65"/>
      <c r="E39" s="65"/>
      <c r="F39" s="65"/>
      <c r="G39" s="65"/>
      <c r="H39" s="65"/>
      <c r="I39" s="65"/>
    </row>
    <row r="40" spans="1:9" ht="15" customHeight="1" x14ac:dyDescent="0.25">
      <c r="A40" s="65"/>
      <c r="B40" s="65"/>
      <c r="C40" s="65"/>
      <c r="D40" s="65"/>
      <c r="E40" s="65"/>
      <c r="F40" s="65"/>
      <c r="G40" s="65"/>
      <c r="H40" s="65"/>
      <c r="I40" s="65"/>
    </row>
    <row r="41" spans="1:9" ht="15" customHeight="1" x14ac:dyDescent="0.25">
      <c r="A41" s="65"/>
      <c r="B41" s="65"/>
      <c r="C41" s="65"/>
      <c r="D41" s="65"/>
      <c r="E41" s="65"/>
      <c r="F41" s="65"/>
      <c r="G41" s="65"/>
      <c r="H41" s="65"/>
      <c r="I41" s="65"/>
    </row>
    <row r="42" spans="1:9" ht="15" customHeight="1" x14ac:dyDescent="0.25">
      <c r="A42" s="65"/>
      <c r="B42" s="65"/>
      <c r="C42" s="65"/>
      <c r="D42" s="65"/>
      <c r="E42" s="65"/>
      <c r="F42" s="65"/>
      <c r="G42" s="65"/>
      <c r="H42" s="65"/>
      <c r="I42" s="65"/>
    </row>
    <row r="43" spans="1:9" ht="15" customHeight="1" x14ac:dyDescent="0.25">
      <c r="A43" s="65"/>
      <c r="B43" s="65"/>
      <c r="C43" s="65"/>
      <c r="D43" s="65"/>
      <c r="E43" s="65"/>
      <c r="F43" s="65"/>
      <c r="G43" s="65"/>
      <c r="H43" s="65"/>
      <c r="I43" s="65"/>
    </row>
    <row r="44" spans="1:9" ht="15" customHeight="1" x14ac:dyDescent="0.25">
      <c r="A44" s="65"/>
      <c r="B44" s="65"/>
      <c r="C44" s="65"/>
      <c r="D44" s="65"/>
      <c r="E44" s="65"/>
      <c r="F44" s="65"/>
      <c r="G44" s="65"/>
      <c r="H44" s="65"/>
      <c r="I44" s="65"/>
    </row>
    <row r="45" spans="1:9" ht="15" customHeight="1" x14ac:dyDescent="0.25">
      <c r="A45" s="65"/>
      <c r="B45" s="65"/>
      <c r="C45" s="65"/>
      <c r="D45" s="65"/>
      <c r="E45" s="65"/>
      <c r="F45" s="65"/>
      <c r="G45" s="65"/>
      <c r="H45" s="65"/>
      <c r="I45" s="65"/>
    </row>
    <row r="46" spans="1:9" ht="15" customHeight="1" x14ac:dyDescent="0.25">
      <c r="A46" s="65"/>
      <c r="B46" s="65"/>
      <c r="C46" s="65"/>
      <c r="D46" s="65"/>
      <c r="E46" s="65"/>
      <c r="F46" s="65"/>
      <c r="G46" s="65"/>
      <c r="H46" s="65"/>
      <c r="I46" s="65"/>
    </row>
    <row r="47" spans="1:9" x14ac:dyDescent="0.25">
      <c r="A47" s="65"/>
      <c r="B47" s="65"/>
      <c r="C47" s="65"/>
      <c r="D47" s="65"/>
      <c r="E47" s="65"/>
      <c r="F47" s="65"/>
      <c r="G47" s="65"/>
      <c r="H47" s="65"/>
      <c r="I47" s="65"/>
    </row>
    <row r="48" spans="1:9" x14ac:dyDescent="0.25">
      <c r="A48" s="65"/>
      <c r="B48" s="65"/>
      <c r="C48" s="65"/>
      <c r="D48" s="65"/>
      <c r="E48" s="65"/>
      <c r="F48" s="65"/>
      <c r="G48" s="65"/>
      <c r="H48" s="65"/>
      <c r="I48" s="65"/>
    </row>
    <row r="49" spans="1:9" x14ac:dyDescent="0.25">
      <c r="A49" s="65"/>
      <c r="B49" s="65"/>
      <c r="C49" s="65"/>
      <c r="D49" s="65"/>
      <c r="E49" s="65"/>
      <c r="F49" s="65"/>
      <c r="G49" s="65"/>
      <c r="H49" s="65"/>
      <c r="I49" s="65"/>
    </row>
    <row r="50" spans="1:9" x14ac:dyDescent="0.25">
      <c r="A50" s="65"/>
      <c r="B50" s="65"/>
      <c r="C50" s="65"/>
      <c r="D50" s="65"/>
      <c r="E50" s="65"/>
      <c r="F50" s="65"/>
      <c r="G50" s="65"/>
      <c r="H50" s="65"/>
      <c r="I50" s="65"/>
    </row>
    <row r="51" spans="1:9" x14ac:dyDescent="0.25">
      <c r="A51" s="65"/>
      <c r="B51" s="65"/>
      <c r="C51" s="65"/>
      <c r="D51" s="65"/>
      <c r="E51" s="65"/>
      <c r="F51" s="65"/>
      <c r="G51" s="65"/>
      <c r="H51" s="65"/>
      <c r="I51" s="65"/>
    </row>
    <row r="52" spans="1:9" x14ac:dyDescent="0.25">
      <c r="A52" s="65"/>
      <c r="B52" s="65"/>
      <c r="C52" s="65"/>
      <c r="D52" s="65"/>
      <c r="E52" s="65"/>
      <c r="F52" s="65"/>
      <c r="G52" s="65"/>
      <c r="H52" s="65"/>
      <c r="I52" s="65"/>
    </row>
    <row r="53" spans="1:9" x14ac:dyDescent="0.25">
      <c r="A53" s="65"/>
      <c r="B53" s="65"/>
      <c r="C53" s="65"/>
      <c r="D53" s="65"/>
      <c r="E53" s="65"/>
      <c r="F53" s="65"/>
      <c r="G53" s="65"/>
      <c r="H53" s="65"/>
      <c r="I53" s="65"/>
    </row>
    <row r="54" spans="1:9" x14ac:dyDescent="0.25">
      <c r="A54" s="65"/>
      <c r="B54" s="65"/>
      <c r="C54" s="65"/>
      <c r="D54" s="65"/>
      <c r="E54" s="65"/>
      <c r="F54" s="65"/>
      <c r="G54" s="65"/>
      <c r="H54" s="65"/>
      <c r="I54" s="65"/>
    </row>
    <row r="55" spans="1:9" x14ac:dyDescent="0.25">
      <c r="A55" s="65"/>
      <c r="B55" s="65"/>
      <c r="C55" s="65"/>
      <c r="D55" s="65"/>
      <c r="E55" s="65"/>
      <c r="F55" s="65"/>
      <c r="G55" s="65"/>
      <c r="H55" s="65"/>
      <c r="I55" s="65"/>
    </row>
    <row r="56" spans="1:9" x14ac:dyDescent="0.25">
      <c r="A56" s="65"/>
      <c r="B56" s="65"/>
      <c r="C56" s="65"/>
      <c r="D56" s="65"/>
      <c r="E56" s="65"/>
      <c r="F56" s="65"/>
      <c r="G56" s="65"/>
      <c r="H56" s="65"/>
      <c r="I56" s="65"/>
    </row>
  </sheetData>
  <mergeCells count="4">
    <mergeCell ref="D1:D3"/>
    <mergeCell ref="A16:B16"/>
    <mergeCell ref="F3:I3"/>
    <mergeCell ref="A22:I56"/>
  </mergeCells>
  <conditionalFormatting sqref="D5:D7">
    <cfRule type="containsText" dxfId="5" priority="6" operator="containsText" text="The car will lose the race – Acceleration value too low!">
      <formula>NOT(ISERROR(SEARCH("The car will lose the race – Acceleration value too low!",D5)))</formula>
    </cfRule>
  </conditionalFormatting>
  <conditionalFormatting sqref="D8:D9">
    <cfRule type="containsText" dxfId="4" priority="4" operator="containsText" text="The car will win the race">
      <formula>NOT(ISERROR(SEARCH("The car will win the race",D8)))</formula>
    </cfRule>
  </conditionalFormatting>
  <conditionalFormatting sqref="D10:D14">
    <cfRule type="containsText" dxfId="3" priority="1" operator="containsText" text="Impossible! – the race car cannot accelerate this quickly!">
      <formula>NOT(ISERROR(SEARCH("Impossible! – the race car cannot accelerate this quickly!",D10)))</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68"/>
  <sheetViews>
    <sheetView zoomScale="84" zoomScaleNormal="84" workbookViewId="0">
      <selection activeCell="A47" sqref="A47:J68"/>
    </sheetView>
  </sheetViews>
  <sheetFormatPr defaultRowHeight="15" x14ac:dyDescent="0.25"/>
  <cols>
    <col min="1" max="1" width="23.5703125" customWidth="1"/>
    <col min="2" max="2" width="27" customWidth="1"/>
    <col min="3" max="3" width="19.7109375" customWidth="1"/>
    <col min="4" max="4" width="21.5703125" customWidth="1"/>
    <col min="5" max="5" width="25.85546875" customWidth="1"/>
    <col min="6" max="6" width="18.140625" customWidth="1"/>
  </cols>
  <sheetData>
    <row r="1" spans="1:10" ht="31.5" x14ac:dyDescent="0.25">
      <c r="A1" s="56" t="s">
        <v>40</v>
      </c>
      <c r="B1" s="56" t="s">
        <v>21</v>
      </c>
      <c r="C1" s="56" t="s">
        <v>24</v>
      </c>
      <c r="D1" s="57" t="s">
        <v>2</v>
      </c>
    </row>
    <row r="2" spans="1:10" ht="15.75" x14ac:dyDescent="0.25">
      <c r="A2" s="57" t="s">
        <v>41</v>
      </c>
      <c r="B2" s="57" t="s">
        <v>29</v>
      </c>
      <c r="C2" s="57" t="s">
        <v>30</v>
      </c>
      <c r="D2" s="57" t="s">
        <v>7</v>
      </c>
    </row>
    <row r="3" spans="1:10" ht="15.75" x14ac:dyDescent="0.25">
      <c r="A3" s="57" t="s">
        <v>6</v>
      </c>
      <c r="B3" s="57" t="s">
        <v>12</v>
      </c>
      <c r="C3" s="57" t="s">
        <v>8</v>
      </c>
      <c r="D3" s="57" t="s">
        <v>3</v>
      </c>
      <c r="F3" s="40" t="s">
        <v>34</v>
      </c>
      <c r="G3" s="84" t="s">
        <v>35</v>
      </c>
      <c r="H3" s="85"/>
      <c r="I3" s="85"/>
      <c r="J3" s="86"/>
    </row>
    <row r="4" spans="1:10" ht="15.75" x14ac:dyDescent="0.25">
      <c r="F4" s="40" t="s">
        <v>19</v>
      </c>
      <c r="G4" s="40" t="s">
        <v>36</v>
      </c>
      <c r="H4" s="42"/>
      <c r="I4" s="43"/>
      <c r="J4" s="44"/>
    </row>
    <row r="5" spans="1:10" x14ac:dyDescent="0.25">
      <c r="A5" s="2">
        <v>1</v>
      </c>
      <c r="B5" s="18">
        <f>((H6*H6)-H7)/(2*A5)</f>
        <v>2221.7777999999998</v>
      </c>
      <c r="C5" s="18">
        <f>(H6-H7)/A5</f>
        <v>66.66</v>
      </c>
      <c r="D5" s="55">
        <f>SQRT(2*400*A5)</f>
        <v>28.284271247461902</v>
      </c>
    </row>
    <row r="6" spans="1:10" ht="15.75" x14ac:dyDescent="0.25">
      <c r="A6" s="2">
        <v>2</v>
      </c>
      <c r="B6" s="18">
        <f>((H6*H6)-H7)/(2*A6)</f>
        <v>1110.8888999999999</v>
      </c>
      <c r="C6" s="18">
        <f>(H6-H7)/A6</f>
        <v>33.33</v>
      </c>
      <c r="D6" s="55">
        <f t="shared" ref="D6:D14" si="0">SQRT(2*400*A6)</f>
        <v>40</v>
      </c>
      <c r="F6" s="49" t="s">
        <v>13</v>
      </c>
      <c r="G6" s="34"/>
      <c r="H6" s="34">
        <v>66.66</v>
      </c>
      <c r="I6" s="35" t="s">
        <v>3</v>
      </c>
    </row>
    <row r="7" spans="1:10" ht="15.75" x14ac:dyDescent="0.25">
      <c r="A7" s="2">
        <v>3</v>
      </c>
      <c r="B7" s="18">
        <f>((H6*H6)-H7)/(2*A7)</f>
        <v>740.59259999999995</v>
      </c>
      <c r="C7" s="18">
        <f>(H6-H7)/A7</f>
        <v>22.22</v>
      </c>
      <c r="D7" s="55">
        <f t="shared" si="0"/>
        <v>48.989794855663561</v>
      </c>
      <c r="F7" s="41" t="s">
        <v>14</v>
      </c>
      <c r="G7" s="36"/>
      <c r="H7" s="36">
        <v>0</v>
      </c>
      <c r="I7" s="37" t="s">
        <v>3</v>
      </c>
    </row>
    <row r="8" spans="1:10" ht="15.75" x14ac:dyDescent="0.25">
      <c r="A8" s="2">
        <v>4</v>
      </c>
      <c r="B8" s="18">
        <f>((H6*H6)-H7)/(2*A8)</f>
        <v>555.44444999999996</v>
      </c>
      <c r="C8" s="18">
        <f>(H6-H7)/A8</f>
        <v>16.664999999999999</v>
      </c>
      <c r="D8" s="55">
        <f t="shared" si="0"/>
        <v>56.568542494923804</v>
      </c>
      <c r="F8" s="41" t="s">
        <v>37</v>
      </c>
      <c r="G8" s="36"/>
      <c r="H8" s="36" t="s">
        <v>23</v>
      </c>
      <c r="I8" s="37" t="s">
        <v>6</v>
      </c>
    </row>
    <row r="9" spans="1:10" ht="15.75" x14ac:dyDescent="0.25">
      <c r="A9" s="2">
        <v>5</v>
      </c>
      <c r="B9" s="18">
        <f>((H6*H6)-H7)/(2*A9)</f>
        <v>444.35555999999997</v>
      </c>
      <c r="C9" s="18">
        <f>(H6-H7)/A9</f>
        <v>13.331999999999999</v>
      </c>
      <c r="D9" s="55">
        <f t="shared" si="0"/>
        <v>63.245553203367585</v>
      </c>
      <c r="F9" s="41" t="s">
        <v>34</v>
      </c>
      <c r="G9" s="36"/>
      <c r="H9" s="36" t="s">
        <v>5</v>
      </c>
      <c r="I9" s="37" t="s">
        <v>12</v>
      </c>
    </row>
    <row r="10" spans="1:10" ht="15.75" x14ac:dyDescent="0.25">
      <c r="A10" s="2">
        <v>6</v>
      </c>
      <c r="B10" s="18">
        <f>((H6*H6)-H7)/(2*A10)</f>
        <v>370.29629999999997</v>
      </c>
      <c r="C10" s="18">
        <f>(H6-H7)/A10</f>
        <v>11.11</v>
      </c>
      <c r="D10" s="55">
        <f t="shared" si="0"/>
        <v>69.282032302755098</v>
      </c>
      <c r="F10" s="50" t="s">
        <v>19</v>
      </c>
      <c r="G10" s="38"/>
      <c r="H10" s="38" t="s">
        <v>5</v>
      </c>
      <c r="I10" s="39" t="s">
        <v>8</v>
      </c>
    </row>
    <row r="11" spans="1:10" x14ac:dyDescent="0.25">
      <c r="A11" s="2">
        <v>7</v>
      </c>
      <c r="B11" s="18">
        <f>((H6*H6)-H7)/(2*A11)</f>
        <v>317.39682857142856</v>
      </c>
      <c r="C11" s="18">
        <f>(H6-H7)/A11</f>
        <v>9.5228571428571431</v>
      </c>
      <c r="D11" s="55">
        <f t="shared" si="0"/>
        <v>74.833147735478832</v>
      </c>
      <c r="H11" s="19"/>
      <c r="I11" s="19"/>
    </row>
    <row r="12" spans="1:10" x14ac:dyDescent="0.25">
      <c r="A12" s="2">
        <v>8</v>
      </c>
      <c r="B12" s="18">
        <f>((H6*H6)-H7)/(2*A12)</f>
        <v>277.72222499999998</v>
      </c>
      <c r="C12" s="18">
        <f>(H6-H7)/A12</f>
        <v>8.3324999999999996</v>
      </c>
      <c r="D12" s="55">
        <f t="shared" si="0"/>
        <v>80</v>
      </c>
    </row>
    <row r="13" spans="1:10" x14ac:dyDescent="0.25">
      <c r="A13" s="2">
        <v>9</v>
      </c>
      <c r="B13" s="18">
        <f>((H6*H6)-H7)/(2*A13)</f>
        <v>246.86419999999998</v>
      </c>
      <c r="C13" s="18">
        <f>(H6-H7)/A13</f>
        <v>7.4066666666666663</v>
      </c>
      <c r="D13" s="55">
        <f t="shared" si="0"/>
        <v>84.852813742385706</v>
      </c>
    </row>
    <row r="14" spans="1:10" x14ac:dyDescent="0.25">
      <c r="A14" s="2">
        <v>10</v>
      </c>
      <c r="B14" s="18">
        <f>((H6*H6)-H7)/(2*A14)</f>
        <v>222.17777999999998</v>
      </c>
      <c r="C14" s="18">
        <f>(H6-H7)/A14</f>
        <v>6.6659999999999995</v>
      </c>
      <c r="D14" s="55">
        <f t="shared" si="0"/>
        <v>89.442719099991592</v>
      </c>
    </row>
    <row r="15" spans="1:10" x14ac:dyDescent="0.25">
      <c r="A15" s="2"/>
      <c r="B15" s="2"/>
      <c r="C15" s="2"/>
      <c r="D15" s="2"/>
    </row>
    <row r="16" spans="1:10" x14ac:dyDescent="0.25">
      <c r="A16" s="2"/>
      <c r="B16" s="2"/>
      <c r="C16" s="2"/>
      <c r="D16" s="2"/>
    </row>
    <row r="17" spans="1:8" x14ac:dyDescent="0.25">
      <c r="B17" s="2"/>
      <c r="C17" s="2"/>
      <c r="D17" s="2"/>
    </row>
    <row r="18" spans="1:8" x14ac:dyDescent="0.25">
      <c r="B18" s="2"/>
      <c r="C18" s="2"/>
      <c r="D18" s="2"/>
    </row>
    <row r="19" spans="1:8" ht="15" customHeight="1" x14ac:dyDescent="0.25">
      <c r="A19" s="87" t="s">
        <v>55</v>
      </c>
      <c r="B19" s="88"/>
      <c r="C19" s="88"/>
      <c r="D19" s="88"/>
      <c r="E19" s="88"/>
      <c r="F19" s="88"/>
      <c r="G19" s="88"/>
      <c r="H19" s="88"/>
    </row>
    <row r="20" spans="1:8" x14ac:dyDescent="0.25">
      <c r="A20" s="88"/>
      <c r="B20" s="88"/>
      <c r="C20" s="88"/>
      <c r="D20" s="88"/>
      <c r="E20" s="88"/>
      <c r="F20" s="88"/>
      <c r="G20" s="88"/>
      <c r="H20" s="88"/>
    </row>
    <row r="21" spans="1:8" x14ac:dyDescent="0.25">
      <c r="A21" s="2"/>
      <c r="B21" s="2"/>
      <c r="C21" s="2"/>
      <c r="D21" s="2"/>
    </row>
    <row r="36" spans="1:10" x14ac:dyDescent="0.25">
      <c r="B36" s="1"/>
      <c r="C36" s="1"/>
      <c r="D36" s="1"/>
      <c r="E36" s="1"/>
      <c r="F36" s="1"/>
    </row>
    <row r="37" spans="1:10" x14ac:dyDescent="0.25">
      <c r="B37" s="1"/>
      <c r="C37" s="1"/>
      <c r="D37" s="1"/>
      <c r="E37" s="1"/>
      <c r="F37" s="1"/>
    </row>
    <row r="38" spans="1:10" x14ac:dyDescent="0.25">
      <c r="B38" s="1"/>
      <c r="C38" s="1"/>
      <c r="D38" s="1"/>
      <c r="E38" s="1"/>
      <c r="F38" s="1"/>
    </row>
    <row r="39" spans="1:10" x14ac:dyDescent="0.25">
      <c r="B39" s="1"/>
      <c r="C39" s="1"/>
      <c r="D39" s="1"/>
      <c r="E39" s="1"/>
      <c r="F39" s="1"/>
    </row>
    <row r="40" spans="1:10" x14ac:dyDescent="0.25">
      <c r="B40" s="1"/>
      <c r="C40" s="1"/>
      <c r="D40" s="1"/>
      <c r="E40" s="1"/>
      <c r="F40" s="1"/>
    </row>
    <row r="41" spans="1:10" x14ac:dyDescent="0.25">
      <c r="B41" s="1"/>
      <c r="C41" s="1"/>
      <c r="D41" s="1"/>
      <c r="E41" s="1"/>
      <c r="F41" s="1"/>
    </row>
    <row r="42" spans="1:10" x14ac:dyDescent="0.25">
      <c r="B42" s="1"/>
      <c r="C42" s="1"/>
      <c r="D42" s="1"/>
      <c r="E42" s="1"/>
      <c r="F42" s="1"/>
    </row>
    <row r="43" spans="1:10" x14ac:dyDescent="0.25">
      <c r="B43" s="1"/>
      <c r="C43" s="1"/>
      <c r="D43" s="1"/>
      <c r="E43" s="1"/>
      <c r="F43" s="1"/>
    </row>
    <row r="44" spans="1:10" x14ac:dyDescent="0.25">
      <c r="B44" s="1"/>
      <c r="C44" s="1"/>
      <c r="D44" s="1"/>
      <c r="E44" s="1"/>
      <c r="F44" s="1"/>
    </row>
    <row r="45" spans="1:10" x14ac:dyDescent="0.25">
      <c r="B45" s="1"/>
      <c r="C45" s="1"/>
      <c r="D45" s="1"/>
      <c r="E45" s="1"/>
      <c r="F45" s="1"/>
    </row>
    <row r="46" spans="1:10" x14ac:dyDescent="0.25">
      <c r="B46" s="1"/>
      <c r="C46" s="1"/>
      <c r="D46" s="1"/>
      <c r="E46" s="1"/>
      <c r="F46" s="1"/>
    </row>
    <row r="47" spans="1:10" x14ac:dyDescent="0.25">
      <c r="A47" s="65" t="s">
        <v>70</v>
      </c>
      <c r="B47" s="65"/>
      <c r="C47" s="65"/>
      <c r="D47" s="65"/>
      <c r="E47" s="65"/>
      <c r="F47" s="65"/>
      <c r="G47" s="65"/>
      <c r="H47" s="65"/>
      <c r="I47" s="65"/>
      <c r="J47" s="65"/>
    </row>
    <row r="48" spans="1:10" x14ac:dyDescent="0.25">
      <c r="A48" s="65"/>
      <c r="B48" s="65"/>
      <c r="C48" s="65"/>
      <c r="D48" s="65"/>
      <c r="E48" s="65"/>
      <c r="F48" s="65"/>
      <c r="G48" s="65"/>
      <c r="H48" s="65"/>
      <c r="I48" s="65"/>
      <c r="J48" s="65"/>
    </row>
    <row r="49" spans="1:10" x14ac:dyDescent="0.25">
      <c r="A49" s="65"/>
      <c r="B49" s="65"/>
      <c r="C49" s="65"/>
      <c r="D49" s="65"/>
      <c r="E49" s="65"/>
      <c r="F49" s="65"/>
      <c r="G49" s="65"/>
      <c r="H49" s="65"/>
      <c r="I49" s="65"/>
      <c r="J49" s="65"/>
    </row>
    <row r="50" spans="1:10" x14ac:dyDescent="0.25">
      <c r="A50" s="65"/>
      <c r="B50" s="65"/>
      <c r="C50" s="65"/>
      <c r="D50" s="65"/>
      <c r="E50" s="65"/>
      <c r="F50" s="65"/>
      <c r="G50" s="65"/>
      <c r="H50" s="65"/>
      <c r="I50" s="65"/>
      <c r="J50" s="65"/>
    </row>
    <row r="51" spans="1:10" x14ac:dyDescent="0.25">
      <c r="A51" s="65"/>
      <c r="B51" s="65"/>
      <c r="C51" s="65"/>
      <c r="D51" s="65"/>
      <c r="E51" s="65"/>
      <c r="F51" s="65"/>
      <c r="G51" s="65"/>
      <c r="H51" s="65"/>
      <c r="I51" s="65"/>
      <c r="J51" s="65"/>
    </row>
    <row r="52" spans="1:10" x14ac:dyDescent="0.25">
      <c r="A52" s="65"/>
      <c r="B52" s="65"/>
      <c r="C52" s="65"/>
      <c r="D52" s="65"/>
      <c r="E52" s="65"/>
      <c r="F52" s="65"/>
      <c r="G52" s="65"/>
      <c r="H52" s="65"/>
      <c r="I52" s="65"/>
      <c r="J52" s="65"/>
    </row>
    <row r="53" spans="1:10" x14ac:dyDescent="0.25">
      <c r="A53" s="65"/>
      <c r="B53" s="65"/>
      <c r="C53" s="65"/>
      <c r="D53" s="65"/>
      <c r="E53" s="65"/>
      <c r="F53" s="65"/>
      <c r="G53" s="65"/>
      <c r="H53" s="65"/>
      <c r="I53" s="65"/>
      <c r="J53" s="65"/>
    </row>
    <row r="54" spans="1:10" x14ac:dyDescent="0.25">
      <c r="A54" s="65"/>
      <c r="B54" s="65"/>
      <c r="C54" s="65"/>
      <c r="D54" s="65"/>
      <c r="E54" s="65"/>
      <c r="F54" s="65"/>
      <c r="G54" s="65"/>
      <c r="H54" s="65"/>
      <c r="I54" s="65"/>
      <c r="J54" s="65"/>
    </row>
    <row r="55" spans="1:10" x14ac:dyDescent="0.25">
      <c r="A55" s="65"/>
      <c r="B55" s="65"/>
      <c r="C55" s="65"/>
      <c r="D55" s="65"/>
      <c r="E55" s="65"/>
      <c r="F55" s="65"/>
      <c r="G55" s="65"/>
      <c r="H55" s="65"/>
      <c r="I55" s="65"/>
      <c r="J55" s="65"/>
    </row>
    <row r="56" spans="1:10" x14ac:dyDescent="0.25">
      <c r="A56" s="65"/>
      <c r="B56" s="65"/>
      <c r="C56" s="65"/>
      <c r="D56" s="65"/>
      <c r="E56" s="65"/>
      <c r="F56" s="65"/>
      <c r="G56" s="65"/>
      <c r="H56" s="65"/>
      <c r="I56" s="65"/>
      <c r="J56" s="65"/>
    </row>
    <row r="57" spans="1:10" x14ac:dyDescent="0.25">
      <c r="A57" s="65"/>
      <c r="B57" s="65"/>
      <c r="C57" s="65"/>
      <c r="D57" s="65"/>
      <c r="E57" s="65"/>
      <c r="F57" s="65"/>
      <c r="G57" s="65"/>
      <c r="H57" s="65"/>
      <c r="I57" s="65"/>
      <c r="J57" s="65"/>
    </row>
    <row r="58" spans="1:10" x14ac:dyDescent="0.25">
      <c r="A58" s="65"/>
      <c r="B58" s="65"/>
      <c r="C58" s="65"/>
      <c r="D58" s="65"/>
      <c r="E58" s="65"/>
      <c r="F58" s="65"/>
      <c r="G58" s="65"/>
      <c r="H58" s="65"/>
      <c r="I58" s="65"/>
      <c r="J58" s="65"/>
    </row>
    <row r="59" spans="1:10" x14ac:dyDescent="0.25">
      <c r="A59" s="65"/>
      <c r="B59" s="65"/>
      <c r="C59" s="65"/>
      <c r="D59" s="65"/>
      <c r="E59" s="65"/>
      <c r="F59" s="65"/>
      <c r="G59" s="65"/>
      <c r="H59" s="65"/>
      <c r="I59" s="65"/>
      <c r="J59" s="65"/>
    </row>
    <row r="60" spans="1:10" x14ac:dyDescent="0.25">
      <c r="A60" s="65"/>
      <c r="B60" s="65"/>
      <c r="C60" s="65"/>
      <c r="D60" s="65"/>
      <c r="E60" s="65"/>
      <c r="F60" s="65"/>
      <c r="G60" s="65"/>
      <c r="H60" s="65"/>
      <c r="I60" s="65"/>
      <c r="J60" s="65"/>
    </row>
    <row r="61" spans="1:10" x14ac:dyDescent="0.25">
      <c r="A61" s="65"/>
      <c r="B61" s="65"/>
      <c r="C61" s="65"/>
      <c r="D61" s="65"/>
      <c r="E61" s="65"/>
      <c r="F61" s="65"/>
      <c r="G61" s="65"/>
      <c r="H61" s="65"/>
      <c r="I61" s="65"/>
      <c r="J61" s="65"/>
    </row>
    <row r="62" spans="1:10" x14ac:dyDescent="0.25">
      <c r="A62" s="65"/>
      <c r="B62" s="65"/>
      <c r="C62" s="65"/>
      <c r="D62" s="65"/>
      <c r="E62" s="65"/>
      <c r="F62" s="65"/>
      <c r="G62" s="65"/>
      <c r="H62" s="65"/>
      <c r="I62" s="65"/>
      <c r="J62" s="65"/>
    </row>
    <row r="63" spans="1:10" x14ac:dyDescent="0.25">
      <c r="A63" s="65"/>
      <c r="B63" s="65"/>
      <c r="C63" s="65"/>
      <c r="D63" s="65"/>
      <c r="E63" s="65"/>
      <c r="F63" s="65"/>
      <c r="G63" s="65"/>
      <c r="H63" s="65"/>
      <c r="I63" s="65"/>
      <c r="J63" s="65"/>
    </row>
    <row r="64" spans="1:10" x14ac:dyDescent="0.25">
      <c r="A64" s="65"/>
      <c r="B64" s="65"/>
      <c r="C64" s="65"/>
      <c r="D64" s="65"/>
      <c r="E64" s="65"/>
      <c r="F64" s="65"/>
      <c r="G64" s="65"/>
      <c r="H64" s="65"/>
      <c r="I64" s="65"/>
      <c r="J64" s="65"/>
    </row>
    <row r="65" spans="1:10" x14ac:dyDescent="0.25">
      <c r="A65" s="65"/>
      <c r="B65" s="65"/>
      <c r="C65" s="65"/>
      <c r="D65" s="65"/>
      <c r="E65" s="65"/>
      <c r="F65" s="65"/>
      <c r="G65" s="65"/>
      <c r="H65" s="65"/>
      <c r="I65" s="65"/>
      <c r="J65" s="65"/>
    </row>
    <row r="66" spans="1:10" x14ac:dyDescent="0.25">
      <c r="A66" s="65"/>
      <c r="B66" s="65"/>
      <c r="C66" s="65"/>
      <c r="D66" s="65"/>
      <c r="E66" s="65"/>
      <c r="F66" s="65"/>
      <c r="G66" s="65"/>
      <c r="H66" s="65"/>
      <c r="I66" s="65"/>
      <c r="J66" s="65"/>
    </row>
    <row r="67" spans="1:10" x14ac:dyDescent="0.25">
      <c r="A67" s="65"/>
      <c r="B67" s="65"/>
      <c r="C67" s="65"/>
      <c r="D67" s="65"/>
      <c r="E67" s="65"/>
      <c r="F67" s="65"/>
      <c r="G67" s="65"/>
      <c r="H67" s="65"/>
      <c r="I67" s="65"/>
      <c r="J67" s="65"/>
    </row>
    <row r="68" spans="1:10" x14ac:dyDescent="0.25">
      <c r="A68" s="65"/>
      <c r="B68" s="65"/>
      <c r="C68" s="65"/>
      <c r="D68" s="65"/>
      <c r="E68" s="65"/>
      <c r="F68" s="65"/>
      <c r="G68" s="65"/>
      <c r="H68" s="65"/>
      <c r="I68" s="65"/>
      <c r="J68" s="65"/>
    </row>
  </sheetData>
  <mergeCells count="3">
    <mergeCell ref="G3:J3"/>
    <mergeCell ref="A19:H20"/>
    <mergeCell ref="A47:J68"/>
  </mergeCells>
  <conditionalFormatting sqref="D5:D14">
    <cfRule type="containsText" dxfId="2" priority="6" operator="containsText" text="The car will lose the race – Acceleration value too low!">
      <formula>NOT(ISERROR(SEARCH("The car will lose the race – Acceleration value too low!",D5)))</formula>
    </cfRule>
  </conditionalFormatting>
  <conditionalFormatting sqref="D8:D9">
    <cfRule type="containsText" dxfId="1" priority="4" operator="containsText" text="The car will win the race">
      <formula>NOT(ISERROR(SEARCH("The car will win the race",D8)))</formula>
    </cfRule>
  </conditionalFormatting>
  <conditionalFormatting sqref="D10:D14">
    <cfRule type="containsText" dxfId="0" priority="1" operator="containsText" text="Impossible! – the race car cannot accelerate this quickly!">
      <formula>NOT(ISERROR(SEARCH("Impossible! – the race car cannot accelerate this quickly!",D10)))</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110"/>
  <sheetViews>
    <sheetView topLeftCell="J73" zoomScale="86" zoomScaleNormal="86" workbookViewId="0">
      <selection activeCell="J68" sqref="J68:V78"/>
    </sheetView>
  </sheetViews>
  <sheetFormatPr defaultRowHeight="15" x14ac:dyDescent="0.25"/>
  <cols>
    <col min="1" max="1" width="12.5703125" customWidth="1"/>
    <col min="2" max="2" width="13.28515625" customWidth="1"/>
    <col min="3" max="3" width="14.7109375" customWidth="1"/>
    <col min="4" max="4" width="17.28515625" customWidth="1"/>
    <col min="5" max="5" width="17.42578125" customWidth="1"/>
    <col min="6" max="6" width="15.5703125" customWidth="1"/>
    <col min="7" max="7" width="14.42578125" customWidth="1"/>
    <col min="8" max="8" width="17.42578125" customWidth="1"/>
  </cols>
  <sheetData>
    <row r="1" spans="1:22" x14ac:dyDescent="0.25">
      <c r="A1" s="78" t="s">
        <v>42</v>
      </c>
      <c r="B1" s="79"/>
      <c r="C1" s="79"/>
      <c r="D1" s="79"/>
      <c r="E1" s="79"/>
      <c r="F1" s="79"/>
      <c r="G1" s="79"/>
      <c r="H1" s="79"/>
      <c r="I1" s="79"/>
      <c r="J1" s="79"/>
      <c r="K1" s="79"/>
      <c r="L1" s="79"/>
    </row>
    <row r="2" spans="1:22" x14ac:dyDescent="0.25">
      <c r="A2" s="79"/>
      <c r="B2" s="79"/>
      <c r="C2" s="79"/>
      <c r="D2" s="79"/>
      <c r="E2" s="79"/>
      <c r="F2" s="79"/>
      <c r="G2" s="79"/>
      <c r="H2" s="79"/>
      <c r="I2" s="79"/>
      <c r="J2" s="79"/>
      <c r="K2" s="79"/>
      <c r="L2" s="79"/>
    </row>
    <row r="3" spans="1:22" x14ac:dyDescent="0.25">
      <c r="A3" s="79"/>
      <c r="B3" s="79"/>
      <c r="C3" s="79"/>
      <c r="D3" s="79"/>
      <c r="E3" s="79"/>
      <c r="F3" s="79"/>
      <c r="G3" s="79"/>
      <c r="H3" s="79"/>
      <c r="I3" s="79"/>
      <c r="J3" s="79"/>
      <c r="K3" s="79"/>
      <c r="L3" s="79"/>
    </row>
    <row r="4" spans="1:22" x14ac:dyDescent="0.25">
      <c r="A4" s="79"/>
      <c r="B4" s="79"/>
      <c r="C4" s="79"/>
      <c r="D4" s="79"/>
      <c r="E4" s="79"/>
      <c r="F4" s="79"/>
      <c r="G4" s="79"/>
      <c r="H4" s="79"/>
      <c r="I4" s="79"/>
      <c r="J4" s="79"/>
      <c r="K4" s="79"/>
      <c r="L4" s="79"/>
    </row>
    <row r="5" spans="1:22" x14ac:dyDescent="0.25">
      <c r="A5" s="79"/>
      <c r="B5" s="79"/>
      <c r="C5" s="79"/>
      <c r="D5" s="79"/>
      <c r="E5" s="79"/>
      <c r="F5" s="79"/>
      <c r="G5" s="79"/>
      <c r="H5" s="79"/>
      <c r="I5" s="79"/>
      <c r="J5" s="79"/>
      <c r="K5" s="79"/>
      <c r="L5" s="79"/>
    </row>
    <row r="8" spans="1:22" s="16" customFormat="1" ht="15.75" x14ac:dyDescent="0.25">
      <c r="A8" s="52" t="s">
        <v>43</v>
      </c>
      <c r="B8" s="52" t="s">
        <v>44</v>
      </c>
      <c r="C8" s="52" t="s">
        <v>45</v>
      </c>
      <c r="D8" s="52" t="s">
        <v>46</v>
      </c>
      <c r="E8" s="52" t="s">
        <v>47</v>
      </c>
      <c r="F8" s="52" t="s">
        <v>48</v>
      </c>
      <c r="G8" s="52" t="s">
        <v>49</v>
      </c>
      <c r="H8" s="52" t="s">
        <v>50</v>
      </c>
      <c r="J8" s="65" t="s">
        <v>66</v>
      </c>
      <c r="K8" s="89"/>
      <c r="L8" s="89"/>
      <c r="M8" s="89"/>
      <c r="N8" s="89"/>
      <c r="O8" s="89"/>
      <c r="P8" s="89"/>
      <c r="Q8" s="89"/>
      <c r="R8" s="89"/>
      <c r="S8" s="89"/>
      <c r="T8" s="89"/>
      <c r="U8" s="89"/>
      <c r="V8" s="89"/>
    </row>
    <row r="9" spans="1:22" ht="15.75" x14ac:dyDescent="0.25">
      <c r="A9" s="58">
        <v>1</v>
      </c>
      <c r="B9" s="58">
        <v>0.7</v>
      </c>
      <c r="C9" s="58">
        <v>1.5</v>
      </c>
      <c r="D9" s="58">
        <v>1</v>
      </c>
      <c r="E9" s="58">
        <v>1.4</v>
      </c>
      <c r="F9" s="58">
        <f>C9-B9</f>
        <v>0.8</v>
      </c>
      <c r="G9" s="58">
        <f>D9-B9</f>
        <v>0.30000000000000004</v>
      </c>
      <c r="H9" s="58">
        <f>E9-B9</f>
        <v>0.7</v>
      </c>
      <c r="J9" s="89"/>
      <c r="K9" s="89"/>
      <c r="L9" s="89"/>
      <c r="M9" s="89"/>
      <c r="N9" s="89"/>
      <c r="O9" s="89"/>
      <c r="P9" s="89"/>
      <c r="Q9" s="89"/>
      <c r="R9" s="89"/>
      <c r="S9" s="89"/>
      <c r="T9" s="89"/>
      <c r="U9" s="89"/>
      <c r="V9" s="89"/>
    </row>
    <row r="10" spans="1:22" ht="15.75" x14ac:dyDescent="0.25">
      <c r="A10" s="58">
        <v>2</v>
      </c>
      <c r="B10" s="58">
        <v>2.1</v>
      </c>
      <c r="C10" s="58">
        <v>1.8</v>
      </c>
      <c r="D10" s="58">
        <v>2</v>
      </c>
      <c r="E10" s="58">
        <v>2.5</v>
      </c>
      <c r="F10" s="58">
        <f t="shared" ref="F10:F28" si="0">C10-B10</f>
        <v>-0.30000000000000004</v>
      </c>
      <c r="G10" s="58">
        <f t="shared" ref="G10:G27" si="1">D10-B10</f>
        <v>-0.10000000000000009</v>
      </c>
      <c r="H10" s="58">
        <f t="shared" ref="H10:H28" si="2">E10-B10</f>
        <v>0.39999999999999991</v>
      </c>
      <c r="J10" s="89"/>
      <c r="K10" s="89"/>
      <c r="L10" s="89"/>
      <c r="M10" s="89"/>
      <c r="N10" s="89"/>
      <c r="O10" s="89"/>
      <c r="P10" s="89"/>
      <c r="Q10" s="89"/>
      <c r="R10" s="89"/>
      <c r="S10" s="89"/>
      <c r="T10" s="89"/>
      <c r="U10" s="89"/>
      <c r="V10" s="89"/>
    </row>
    <row r="11" spans="1:22" ht="15.75" x14ac:dyDescent="0.25">
      <c r="A11" s="58">
        <v>3</v>
      </c>
      <c r="B11" s="58">
        <v>1.1000000000000001</v>
      </c>
      <c r="C11" s="58">
        <v>2</v>
      </c>
      <c r="D11" s="58">
        <v>2</v>
      </c>
      <c r="E11" s="58">
        <v>1.6</v>
      </c>
      <c r="F11" s="58">
        <f t="shared" si="0"/>
        <v>0.89999999999999991</v>
      </c>
      <c r="G11" s="58">
        <f t="shared" si="1"/>
        <v>0.89999999999999991</v>
      </c>
      <c r="H11" s="58">
        <f t="shared" si="2"/>
        <v>0.5</v>
      </c>
      <c r="J11" s="89"/>
      <c r="K11" s="89"/>
      <c r="L11" s="89"/>
      <c r="M11" s="89"/>
      <c r="N11" s="89"/>
      <c r="O11" s="89"/>
      <c r="P11" s="89"/>
      <c r="Q11" s="89"/>
      <c r="R11" s="89"/>
      <c r="S11" s="89"/>
      <c r="T11" s="89"/>
      <c r="U11" s="89"/>
      <c r="V11" s="89"/>
    </row>
    <row r="12" spans="1:22" ht="15.75" x14ac:dyDescent="0.25">
      <c r="A12" s="58">
        <v>4</v>
      </c>
      <c r="B12" s="58">
        <v>1.6</v>
      </c>
      <c r="C12" s="58">
        <v>0.8</v>
      </c>
      <c r="D12" s="58">
        <v>2</v>
      </c>
      <c r="E12" s="58">
        <v>1.6</v>
      </c>
      <c r="F12" s="58">
        <f t="shared" si="0"/>
        <v>-0.8</v>
      </c>
      <c r="G12" s="58">
        <f t="shared" si="1"/>
        <v>0.39999999999999991</v>
      </c>
      <c r="H12" s="58">
        <f t="shared" si="2"/>
        <v>0</v>
      </c>
      <c r="J12" s="89"/>
      <c r="K12" s="89"/>
      <c r="L12" s="89"/>
      <c r="M12" s="89"/>
      <c r="N12" s="89"/>
      <c r="O12" s="89"/>
      <c r="P12" s="89"/>
      <c r="Q12" s="89"/>
      <c r="R12" s="89"/>
      <c r="S12" s="89"/>
      <c r="T12" s="89"/>
      <c r="U12" s="89"/>
      <c r="V12" s="89"/>
    </row>
    <row r="13" spans="1:22" ht="15.75" x14ac:dyDescent="0.25">
      <c r="A13" s="58">
        <v>5</v>
      </c>
      <c r="B13" s="58">
        <v>2.7</v>
      </c>
      <c r="C13" s="58">
        <v>3</v>
      </c>
      <c r="D13" s="58">
        <v>3.5</v>
      </c>
      <c r="E13" s="58">
        <v>3</v>
      </c>
      <c r="F13" s="58">
        <f t="shared" si="0"/>
        <v>0.29999999999999982</v>
      </c>
      <c r="G13" s="58">
        <f t="shared" si="1"/>
        <v>0.79999999999999982</v>
      </c>
      <c r="H13" s="58">
        <f t="shared" si="2"/>
        <v>0.29999999999999982</v>
      </c>
      <c r="J13" s="89"/>
      <c r="K13" s="89"/>
      <c r="L13" s="89"/>
      <c r="M13" s="89"/>
      <c r="N13" s="89"/>
      <c r="O13" s="89"/>
      <c r="P13" s="89"/>
      <c r="Q13" s="89"/>
      <c r="R13" s="89"/>
      <c r="S13" s="89"/>
      <c r="T13" s="89"/>
      <c r="U13" s="89"/>
      <c r="V13" s="89"/>
    </row>
    <row r="14" spans="1:22" ht="15.75" x14ac:dyDescent="0.25">
      <c r="A14" s="58">
        <v>6</v>
      </c>
      <c r="B14" s="58">
        <v>0.55000000000000004</v>
      </c>
      <c r="C14" s="58">
        <v>1.2</v>
      </c>
      <c r="D14" s="58">
        <v>1</v>
      </c>
      <c r="E14" s="58">
        <v>1</v>
      </c>
      <c r="F14" s="58">
        <f t="shared" si="0"/>
        <v>0.64999999999999991</v>
      </c>
      <c r="G14" s="58">
        <f t="shared" si="1"/>
        <v>0.44999999999999996</v>
      </c>
      <c r="H14" s="58">
        <f t="shared" si="2"/>
        <v>0.44999999999999996</v>
      </c>
      <c r="J14" s="89"/>
      <c r="K14" s="89"/>
      <c r="L14" s="89"/>
      <c r="M14" s="89"/>
      <c r="N14" s="89"/>
      <c r="O14" s="89"/>
      <c r="P14" s="89"/>
      <c r="Q14" s="89"/>
      <c r="R14" s="89"/>
      <c r="S14" s="89"/>
      <c r="T14" s="89"/>
      <c r="U14" s="89"/>
      <c r="V14" s="89"/>
    </row>
    <row r="15" spans="1:22" ht="15.75" x14ac:dyDescent="0.25">
      <c r="A15" s="58">
        <v>7</v>
      </c>
      <c r="B15" s="58">
        <v>0.27</v>
      </c>
      <c r="C15" s="58">
        <v>1.2</v>
      </c>
      <c r="D15" s="58">
        <v>1</v>
      </c>
      <c r="E15" s="58">
        <v>0.7</v>
      </c>
      <c r="F15" s="58">
        <f t="shared" si="0"/>
        <v>0.92999999999999994</v>
      </c>
      <c r="G15" s="58">
        <f t="shared" si="1"/>
        <v>0.73</v>
      </c>
      <c r="H15" s="58">
        <f t="shared" si="2"/>
        <v>0.42999999999999994</v>
      </c>
      <c r="J15" s="89"/>
      <c r="K15" s="89"/>
      <c r="L15" s="89"/>
      <c r="M15" s="89"/>
      <c r="N15" s="89"/>
      <c r="O15" s="89"/>
      <c r="P15" s="89"/>
      <c r="Q15" s="89"/>
      <c r="R15" s="89"/>
      <c r="S15" s="89"/>
      <c r="T15" s="89"/>
      <c r="U15" s="89"/>
      <c r="V15" s="89"/>
    </row>
    <row r="16" spans="1:22" ht="15.75" x14ac:dyDescent="0.25">
      <c r="A16" s="58">
        <v>8</v>
      </c>
      <c r="B16" s="58">
        <v>0.4</v>
      </c>
      <c r="C16" s="58">
        <v>0.5</v>
      </c>
      <c r="D16" s="58">
        <v>1</v>
      </c>
      <c r="E16" s="58">
        <v>0.9</v>
      </c>
      <c r="F16" s="58">
        <f t="shared" si="0"/>
        <v>9.9999999999999978E-2</v>
      </c>
      <c r="G16" s="58">
        <f t="shared" si="1"/>
        <v>0.6</v>
      </c>
      <c r="H16" s="58">
        <f t="shared" si="2"/>
        <v>0.5</v>
      </c>
      <c r="J16" s="89"/>
      <c r="K16" s="89"/>
      <c r="L16" s="89"/>
      <c r="M16" s="89"/>
      <c r="N16" s="89"/>
      <c r="O16" s="89"/>
      <c r="P16" s="89"/>
      <c r="Q16" s="89"/>
      <c r="R16" s="89"/>
      <c r="S16" s="89"/>
      <c r="T16" s="89"/>
      <c r="U16" s="89"/>
      <c r="V16" s="89"/>
    </row>
    <row r="17" spans="1:22" ht="15.75" x14ac:dyDescent="0.25">
      <c r="A17" s="58">
        <v>9</v>
      </c>
      <c r="B17" s="58">
        <v>6</v>
      </c>
      <c r="C17" s="58">
        <v>5.5</v>
      </c>
      <c r="D17" s="58">
        <v>6.5</v>
      </c>
      <c r="E17" s="58">
        <v>6.2</v>
      </c>
      <c r="F17" s="58">
        <f t="shared" si="0"/>
        <v>-0.5</v>
      </c>
      <c r="G17" s="58">
        <f t="shared" si="1"/>
        <v>0.5</v>
      </c>
      <c r="H17" s="58">
        <f t="shared" si="2"/>
        <v>0.20000000000000018</v>
      </c>
      <c r="J17" s="89"/>
      <c r="K17" s="89"/>
      <c r="L17" s="89"/>
      <c r="M17" s="89"/>
      <c r="N17" s="89"/>
      <c r="O17" s="89"/>
      <c r="P17" s="89"/>
      <c r="Q17" s="89"/>
      <c r="R17" s="89"/>
      <c r="S17" s="89"/>
      <c r="T17" s="89"/>
      <c r="U17" s="89"/>
      <c r="V17" s="89"/>
    </row>
    <row r="18" spans="1:22" ht="15.75" x14ac:dyDescent="0.25">
      <c r="A18" s="58">
        <v>10</v>
      </c>
      <c r="B18" s="58">
        <v>1.1200000000000001</v>
      </c>
      <c r="C18" s="58">
        <v>0.5</v>
      </c>
      <c r="D18" s="58">
        <v>1.5</v>
      </c>
      <c r="E18" s="58">
        <v>1.4</v>
      </c>
      <c r="F18" s="58">
        <f t="shared" si="0"/>
        <v>-0.62000000000000011</v>
      </c>
      <c r="G18" s="58">
        <f t="shared" si="1"/>
        <v>0.37999999999999989</v>
      </c>
      <c r="H18" s="58">
        <f t="shared" si="2"/>
        <v>0.2799999999999998</v>
      </c>
      <c r="J18" s="89"/>
      <c r="K18" s="89"/>
      <c r="L18" s="89"/>
      <c r="M18" s="89"/>
      <c r="N18" s="89"/>
      <c r="O18" s="89"/>
      <c r="P18" s="89"/>
      <c r="Q18" s="89"/>
      <c r="R18" s="89"/>
      <c r="S18" s="89"/>
      <c r="T18" s="89"/>
      <c r="U18" s="89"/>
      <c r="V18" s="89"/>
    </row>
    <row r="19" spans="1:22" ht="15.75" x14ac:dyDescent="0.25">
      <c r="A19" s="58">
        <v>11</v>
      </c>
      <c r="B19" s="58">
        <v>1.3</v>
      </c>
      <c r="C19" s="58">
        <v>2.1</v>
      </c>
      <c r="D19" s="58">
        <v>1.5</v>
      </c>
      <c r="E19" s="58">
        <v>1.7</v>
      </c>
      <c r="F19" s="58">
        <f t="shared" si="0"/>
        <v>0.8</v>
      </c>
      <c r="G19" s="58">
        <f t="shared" si="1"/>
        <v>0.19999999999999996</v>
      </c>
      <c r="H19" s="58">
        <f t="shared" si="2"/>
        <v>0.39999999999999991</v>
      </c>
      <c r="J19" s="89"/>
      <c r="K19" s="89"/>
      <c r="L19" s="89"/>
      <c r="M19" s="89"/>
      <c r="N19" s="89"/>
      <c r="O19" s="89"/>
      <c r="P19" s="89"/>
      <c r="Q19" s="89"/>
      <c r="R19" s="89"/>
      <c r="S19" s="89"/>
      <c r="T19" s="89"/>
      <c r="U19" s="89"/>
      <c r="V19" s="89"/>
    </row>
    <row r="20" spans="1:22" ht="15.75" x14ac:dyDescent="0.25">
      <c r="A20" s="58">
        <v>12</v>
      </c>
      <c r="B20" s="58">
        <v>0.98</v>
      </c>
      <c r="C20" s="58">
        <v>1</v>
      </c>
      <c r="D20" s="58">
        <v>1</v>
      </c>
      <c r="E20" s="58">
        <v>1.3</v>
      </c>
      <c r="F20" s="58">
        <f t="shared" si="0"/>
        <v>2.0000000000000018E-2</v>
      </c>
      <c r="G20" s="58">
        <f t="shared" si="1"/>
        <v>2.0000000000000018E-2</v>
      </c>
      <c r="H20" s="58">
        <f t="shared" si="2"/>
        <v>0.32000000000000006</v>
      </c>
      <c r="J20" s="89"/>
      <c r="K20" s="89"/>
      <c r="L20" s="89"/>
      <c r="M20" s="89"/>
      <c r="N20" s="89"/>
      <c r="O20" s="89"/>
      <c r="P20" s="89"/>
      <c r="Q20" s="89"/>
      <c r="R20" s="89"/>
      <c r="S20" s="89"/>
      <c r="T20" s="89"/>
      <c r="U20" s="89"/>
      <c r="V20" s="89"/>
    </row>
    <row r="21" spans="1:22" ht="15.75" x14ac:dyDescent="0.25">
      <c r="A21" s="58">
        <v>13</v>
      </c>
      <c r="B21" s="58">
        <v>1.1499999999999999</v>
      </c>
      <c r="C21" s="58">
        <v>1.8</v>
      </c>
      <c r="D21" s="58">
        <v>1.5</v>
      </c>
      <c r="E21" s="58">
        <v>1.6</v>
      </c>
      <c r="F21" s="58">
        <f t="shared" si="0"/>
        <v>0.65000000000000013</v>
      </c>
      <c r="G21" s="58">
        <f t="shared" si="1"/>
        <v>0.35000000000000009</v>
      </c>
      <c r="H21" s="58">
        <f t="shared" si="2"/>
        <v>0.45000000000000018</v>
      </c>
      <c r="J21" s="89"/>
      <c r="K21" s="89"/>
      <c r="L21" s="89"/>
      <c r="M21" s="89"/>
      <c r="N21" s="89"/>
      <c r="O21" s="89"/>
      <c r="P21" s="89"/>
      <c r="Q21" s="89"/>
      <c r="R21" s="89"/>
      <c r="S21" s="89"/>
      <c r="T21" s="89"/>
      <c r="U21" s="89"/>
      <c r="V21" s="89"/>
    </row>
    <row r="22" spans="1:22" ht="15.75" x14ac:dyDescent="0.25">
      <c r="A22" s="58">
        <v>14</v>
      </c>
      <c r="B22" s="58">
        <v>0.52</v>
      </c>
      <c r="C22" s="58">
        <v>1.5</v>
      </c>
      <c r="D22" s="58">
        <v>1</v>
      </c>
      <c r="E22" s="58">
        <v>1</v>
      </c>
      <c r="F22" s="58">
        <f t="shared" si="0"/>
        <v>0.98</v>
      </c>
      <c r="G22" s="58">
        <f t="shared" si="1"/>
        <v>0.48</v>
      </c>
      <c r="H22" s="58">
        <f t="shared" si="2"/>
        <v>0.48</v>
      </c>
      <c r="J22" s="89"/>
      <c r="K22" s="89"/>
      <c r="L22" s="89"/>
      <c r="M22" s="89"/>
      <c r="N22" s="89"/>
      <c r="O22" s="89"/>
      <c r="P22" s="89"/>
      <c r="Q22" s="89"/>
      <c r="R22" s="89"/>
      <c r="S22" s="89"/>
      <c r="T22" s="89"/>
      <c r="U22" s="89"/>
      <c r="V22" s="89"/>
    </row>
    <row r="23" spans="1:22" ht="15.75" x14ac:dyDescent="0.25">
      <c r="A23" s="58">
        <v>15</v>
      </c>
      <c r="B23" s="58">
        <v>1.8</v>
      </c>
      <c r="C23" s="58">
        <v>2</v>
      </c>
      <c r="D23" s="58">
        <v>2.5</v>
      </c>
      <c r="E23" s="58">
        <v>2.1</v>
      </c>
      <c r="F23" s="58">
        <f t="shared" si="0"/>
        <v>0.19999999999999996</v>
      </c>
      <c r="G23" s="58">
        <f t="shared" si="1"/>
        <v>0.7</v>
      </c>
      <c r="H23" s="58">
        <f t="shared" si="2"/>
        <v>0.30000000000000004</v>
      </c>
      <c r="J23" s="89"/>
      <c r="K23" s="89"/>
      <c r="L23" s="89"/>
      <c r="M23" s="89"/>
      <c r="N23" s="89"/>
      <c r="O23" s="89"/>
      <c r="P23" s="89"/>
      <c r="Q23" s="89"/>
      <c r="R23" s="89"/>
      <c r="S23" s="89"/>
      <c r="T23" s="89"/>
      <c r="U23" s="89"/>
      <c r="V23" s="89"/>
    </row>
    <row r="24" spans="1:22" ht="15.75" x14ac:dyDescent="0.25">
      <c r="A24" s="58">
        <v>16</v>
      </c>
      <c r="B24" s="58">
        <v>7.5</v>
      </c>
      <c r="C24" s="58">
        <v>6</v>
      </c>
      <c r="D24" s="58">
        <v>8</v>
      </c>
      <c r="E24" s="58">
        <v>7</v>
      </c>
      <c r="F24" s="58">
        <f t="shared" si="0"/>
        <v>-1.5</v>
      </c>
      <c r="G24" s="58">
        <f t="shared" si="1"/>
        <v>0.5</v>
      </c>
      <c r="H24" s="58">
        <f t="shared" si="2"/>
        <v>-0.5</v>
      </c>
      <c r="J24" s="89"/>
      <c r="K24" s="89"/>
      <c r="L24" s="89"/>
      <c r="M24" s="89"/>
      <c r="N24" s="89"/>
      <c r="O24" s="89"/>
      <c r="P24" s="89"/>
      <c r="Q24" s="89"/>
      <c r="R24" s="89"/>
      <c r="S24" s="89"/>
      <c r="T24" s="89"/>
      <c r="U24" s="89"/>
      <c r="V24" s="89"/>
    </row>
    <row r="25" spans="1:22" ht="15.75" x14ac:dyDescent="0.25">
      <c r="A25" s="58">
        <v>17</v>
      </c>
      <c r="B25" s="58">
        <v>0.28000000000000003</v>
      </c>
      <c r="C25" s="58">
        <v>1</v>
      </c>
      <c r="D25" s="58">
        <v>1</v>
      </c>
      <c r="E25" s="58">
        <v>0.8</v>
      </c>
      <c r="F25" s="58">
        <f t="shared" si="0"/>
        <v>0.72</v>
      </c>
      <c r="G25" s="58">
        <f t="shared" si="1"/>
        <v>0.72</v>
      </c>
      <c r="H25" s="58">
        <f t="shared" si="2"/>
        <v>0.52</v>
      </c>
    </row>
    <row r="26" spans="1:22" ht="15.75" x14ac:dyDescent="0.25">
      <c r="A26" s="58">
        <v>18</v>
      </c>
      <c r="B26" s="58">
        <v>0.5</v>
      </c>
      <c r="C26" s="58">
        <v>0.9</v>
      </c>
      <c r="D26" s="58">
        <v>1.2</v>
      </c>
      <c r="E26" s="58">
        <v>0.8</v>
      </c>
      <c r="F26" s="58">
        <f t="shared" si="0"/>
        <v>0.4</v>
      </c>
      <c r="G26" s="58">
        <f t="shared" si="1"/>
        <v>0.7</v>
      </c>
      <c r="H26" s="58">
        <f t="shared" si="2"/>
        <v>0.30000000000000004</v>
      </c>
    </row>
    <row r="27" spans="1:22" ht="15.75" x14ac:dyDescent="0.25">
      <c r="A27" s="58">
        <v>19</v>
      </c>
      <c r="B27" s="58">
        <v>4.9000000000000004</v>
      </c>
      <c r="C27" s="58">
        <v>4.5</v>
      </c>
      <c r="D27" s="58">
        <v>5.5</v>
      </c>
      <c r="E27" s="58">
        <v>4.9000000000000004</v>
      </c>
      <c r="F27" s="58">
        <f t="shared" si="0"/>
        <v>-0.40000000000000036</v>
      </c>
      <c r="G27" s="58">
        <f t="shared" si="1"/>
        <v>0.59999999999999964</v>
      </c>
      <c r="H27" s="58">
        <f t="shared" si="2"/>
        <v>0</v>
      </c>
    </row>
    <row r="28" spans="1:22" ht="15.75" x14ac:dyDescent="0.25">
      <c r="A28" s="58">
        <v>20</v>
      </c>
      <c r="B28" s="58">
        <v>0.25</v>
      </c>
      <c r="C28" s="58">
        <v>0.5</v>
      </c>
      <c r="D28" s="58">
        <v>1</v>
      </c>
      <c r="E28" s="58">
        <v>0.5</v>
      </c>
      <c r="F28" s="58">
        <f t="shared" si="0"/>
        <v>0.25</v>
      </c>
      <c r="G28" s="58"/>
      <c r="H28" s="58">
        <f t="shared" si="2"/>
        <v>0.25</v>
      </c>
    </row>
    <row r="31" spans="1:22" ht="15.75" x14ac:dyDescent="0.25">
      <c r="A31" s="59" t="s">
        <v>51</v>
      </c>
      <c r="B31" s="60">
        <f>AVERAGE(B9:B28)</f>
        <v>1.786</v>
      </c>
      <c r="C31" s="60">
        <f>AVERAGE(C9:C28)</f>
        <v>1.9650000000000003</v>
      </c>
      <c r="D31" s="60">
        <f>AVERAGE(D9:D28)</f>
        <v>2.2850000000000001</v>
      </c>
      <c r="E31" s="60">
        <f>AVERAGE(E9:E28)</f>
        <v>2.0999999999999996</v>
      </c>
    </row>
    <row r="32" spans="1:22" ht="15.75" x14ac:dyDescent="0.25">
      <c r="A32" s="59" t="s">
        <v>52</v>
      </c>
      <c r="B32" s="60">
        <f>MAX(B9:B28)-MIN(B9:B28)</f>
        <v>7.25</v>
      </c>
      <c r="C32" s="60">
        <f>MAX(C9:C28)-MIN(C9:C28)</f>
        <v>5.5</v>
      </c>
      <c r="D32" s="60">
        <f>MAX(D9:D28)-MIN(D9:D28)</f>
        <v>7</v>
      </c>
      <c r="E32" s="60">
        <f>MAX(E9:E28)-MIN(E9:E28)</f>
        <v>6.5</v>
      </c>
    </row>
    <row r="33" spans="1:22" ht="31.5" x14ac:dyDescent="0.25">
      <c r="A33" s="61" t="s">
        <v>53</v>
      </c>
      <c r="B33" s="60">
        <f>STDEVP(B9:B28)</f>
        <v>1.9759564772534848</v>
      </c>
      <c r="C33" s="60">
        <f>STDEVP(C9:C28)</f>
        <v>1.5611774402674412</v>
      </c>
      <c r="D33" s="60">
        <f>STDEVP(D9:D28)</f>
        <v>1.9845087553346799</v>
      </c>
      <c r="E33" s="60">
        <f>STDEVP(E9:E28)</f>
        <v>1.7877359984069241</v>
      </c>
    </row>
    <row r="38" spans="1:22" ht="18.75" customHeight="1" x14ac:dyDescent="0.25">
      <c r="A38" s="87" t="s">
        <v>54</v>
      </c>
      <c r="B38" s="88"/>
      <c r="C38" s="88"/>
      <c r="D38" s="88"/>
      <c r="E38" s="88"/>
      <c r="F38" s="88"/>
      <c r="G38" s="88"/>
      <c r="H38" s="88"/>
      <c r="I38" s="62"/>
    </row>
    <row r="39" spans="1:22" ht="12.75" customHeight="1" x14ac:dyDescent="0.25">
      <c r="A39" s="88"/>
      <c r="B39" s="88"/>
      <c r="C39" s="88"/>
      <c r="D39" s="88"/>
      <c r="E39" s="88"/>
      <c r="F39" s="88"/>
      <c r="G39" s="88"/>
      <c r="H39" s="88"/>
      <c r="I39" s="62"/>
    </row>
    <row r="40" spans="1:22" x14ac:dyDescent="0.25">
      <c r="A40" s="62"/>
      <c r="B40" s="62"/>
      <c r="C40" s="62"/>
      <c r="D40" s="62"/>
      <c r="E40" s="62"/>
      <c r="F40" s="62"/>
      <c r="G40" s="62"/>
      <c r="H40" s="62"/>
      <c r="I40" s="62"/>
    </row>
    <row r="43" spans="1:22" ht="15" customHeight="1" x14ac:dyDescent="0.25">
      <c r="J43" s="65" t="s">
        <v>67</v>
      </c>
      <c r="K43" s="65"/>
      <c r="L43" s="65"/>
      <c r="M43" s="65"/>
      <c r="N43" s="65"/>
      <c r="O43" s="65"/>
      <c r="P43" s="65"/>
      <c r="Q43" s="65"/>
      <c r="R43" s="65"/>
      <c r="S43" s="65"/>
      <c r="T43" s="65"/>
      <c r="U43" s="65"/>
      <c r="V43" s="65"/>
    </row>
    <row r="44" spans="1:22" ht="15" customHeight="1" x14ac:dyDescent="0.25">
      <c r="J44" s="65"/>
      <c r="K44" s="65"/>
      <c r="L44" s="65"/>
      <c r="M44" s="65"/>
      <c r="N44" s="65"/>
      <c r="O44" s="65"/>
      <c r="P44" s="65"/>
      <c r="Q44" s="65"/>
      <c r="R44" s="65"/>
      <c r="S44" s="65"/>
      <c r="T44" s="65"/>
      <c r="U44" s="65"/>
      <c r="V44" s="65"/>
    </row>
    <row r="45" spans="1:22" ht="15" customHeight="1" x14ac:dyDescent="0.25">
      <c r="J45" s="65"/>
      <c r="K45" s="65"/>
      <c r="L45" s="65"/>
      <c r="M45" s="65"/>
      <c r="N45" s="65"/>
      <c r="O45" s="65"/>
      <c r="P45" s="65"/>
      <c r="Q45" s="65"/>
      <c r="R45" s="65"/>
      <c r="S45" s="65"/>
      <c r="T45" s="65"/>
      <c r="U45" s="65"/>
      <c r="V45" s="65"/>
    </row>
    <row r="46" spans="1:22" ht="15" customHeight="1" x14ac:dyDescent="0.25">
      <c r="J46" s="65"/>
      <c r="K46" s="65"/>
      <c r="L46" s="65"/>
      <c r="M46" s="65"/>
      <c r="N46" s="65"/>
      <c r="O46" s="65"/>
      <c r="P46" s="65"/>
      <c r="Q46" s="65"/>
      <c r="R46" s="65"/>
      <c r="S46" s="65"/>
      <c r="T46" s="65"/>
      <c r="U46" s="65"/>
      <c r="V46" s="65"/>
    </row>
    <row r="47" spans="1:22" ht="15" customHeight="1" x14ac:dyDescent="0.25">
      <c r="J47" s="65"/>
      <c r="K47" s="65"/>
      <c r="L47" s="65"/>
      <c r="M47" s="65"/>
      <c r="N47" s="65"/>
      <c r="O47" s="65"/>
      <c r="P47" s="65"/>
      <c r="Q47" s="65"/>
      <c r="R47" s="65"/>
      <c r="S47" s="65"/>
      <c r="T47" s="65"/>
      <c r="U47" s="65"/>
      <c r="V47" s="65"/>
    </row>
    <row r="48" spans="1:22" ht="15" customHeight="1" x14ac:dyDescent="0.25">
      <c r="J48" s="65"/>
      <c r="K48" s="65"/>
      <c r="L48" s="65"/>
      <c r="M48" s="65"/>
      <c r="N48" s="65"/>
      <c r="O48" s="65"/>
      <c r="P48" s="65"/>
      <c r="Q48" s="65"/>
      <c r="R48" s="65"/>
      <c r="S48" s="65"/>
      <c r="T48" s="65"/>
      <c r="U48" s="65"/>
      <c r="V48" s="65"/>
    </row>
    <row r="49" spans="1:22" ht="15" customHeight="1" x14ac:dyDescent="0.25">
      <c r="J49" s="65"/>
      <c r="K49" s="65"/>
      <c r="L49" s="65"/>
      <c r="M49" s="65"/>
      <c r="N49" s="65"/>
      <c r="O49" s="65"/>
      <c r="P49" s="65"/>
      <c r="Q49" s="65"/>
      <c r="R49" s="65"/>
      <c r="S49" s="65"/>
      <c r="T49" s="65"/>
      <c r="U49" s="65"/>
      <c r="V49" s="65"/>
    </row>
    <row r="50" spans="1:22" ht="15" customHeight="1" x14ac:dyDescent="0.25">
      <c r="J50" s="65"/>
      <c r="K50" s="65"/>
      <c r="L50" s="65"/>
      <c r="M50" s="65"/>
      <c r="N50" s="65"/>
      <c r="O50" s="65"/>
      <c r="P50" s="65"/>
      <c r="Q50" s="65"/>
      <c r="R50" s="65"/>
      <c r="S50" s="65"/>
      <c r="T50" s="65"/>
      <c r="U50" s="65"/>
      <c r="V50" s="65"/>
    </row>
    <row r="51" spans="1:22" ht="15" customHeight="1" x14ac:dyDescent="0.25">
      <c r="J51" s="65"/>
      <c r="K51" s="65"/>
      <c r="L51" s="65"/>
      <c r="M51" s="65"/>
      <c r="N51" s="65"/>
      <c r="O51" s="65"/>
      <c r="P51" s="65"/>
      <c r="Q51" s="65"/>
      <c r="R51" s="65"/>
      <c r="S51" s="65"/>
      <c r="T51" s="65"/>
      <c r="U51" s="65"/>
      <c r="V51" s="65"/>
    </row>
    <row r="52" spans="1:22" ht="15" customHeight="1" x14ac:dyDescent="0.25">
      <c r="J52" s="65"/>
      <c r="K52" s="65"/>
      <c r="L52" s="65"/>
      <c r="M52" s="65"/>
      <c r="N52" s="65"/>
      <c r="O52" s="65"/>
      <c r="P52" s="65"/>
      <c r="Q52" s="65"/>
      <c r="R52" s="65"/>
      <c r="S52" s="65"/>
      <c r="T52" s="65"/>
      <c r="U52" s="65"/>
      <c r="V52" s="65"/>
    </row>
    <row r="53" spans="1:22" ht="15" customHeight="1" x14ac:dyDescent="0.25">
      <c r="J53" s="65"/>
      <c r="K53" s="65"/>
      <c r="L53" s="65"/>
      <c r="M53" s="65"/>
      <c r="N53" s="65"/>
      <c r="O53" s="65"/>
      <c r="P53" s="65"/>
      <c r="Q53" s="65"/>
      <c r="R53" s="65"/>
      <c r="S53" s="65"/>
      <c r="T53" s="65"/>
      <c r="U53" s="65"/>
      <c r="V53" s="65"/>
    </row>
    <row r="54" spans="1:22" ht="15" customHeight="1" x14ac:dyDescent="0.25">
      <c r="J54" s="65"/>
      <c r="K54" s="65"/>
      <c r="L54" s="65"/>
      <c r="M54" s="65"/>
      <c r="N54" s="65"/>
      <c r="O54" s="65"/>
      <c r="P54" s="65"/>
      <c r="Q54" s="65"/>
      <c r="R54" s="65"/>
      <c r="S54" s="65"/>
      <c r="T54" s="65"/>
      <c r="U54" s="65"/>
      <c r="V54" s="65"/>
    </row>
    <row r="55" spans="1:22" ht="15" customHeight="1" x14ac:dyDescent="0.25">
      <c r="J55" s="64"/>
      <c r="K55" s="64"/>
      <c r="L55" s="64"/>
      <c r="M55" s="64"/>
      <c r="N55" s="64"/>
      <c r="O55" s="64"/>
      <c r="P55" s="64"/>
      <c r="Q55" s="64"/>
      <c r="R55" s="64"/>
      <c r="S55" s="64"/>
      <c r="T55" s="64"/>
      <c r="U55" s="64"/>
      <c r="V55" s="64"/>
    </row>
    <row r="56" spans="1:22" ht="15" customHeight="1" x14ac:dyDescent="0.25">
      <c r="J56" s="64"/>
      <c r="K56" s="64"/>
      <c r="L56" s="64"/>
      <c r="M56" s="64"/>
      <c r="N56" s="64"/>
      <c r="O56" s="64"/>
      <c r="P56" s="64"/>
      <c r="Q56" s="64"/>
      <c r="R56" s="64"/>
      <c r="S56" s="64"/>
      <c r="T56" s="64"/>
      <c r="U56" s="64"/>
      <c r="V56" s="64"/>
    </row>
    <row r="57" spans="1:22" ht="15" customHeight="1" x14ac:dyDescent="0.25">
      <c r="J57" s="64"/>
      <c r="K57" s="64"/>
      <c r="L57" s="64"/>
      <c r="M57" s="64"/>
      <c r="N57" s="64"/>
      <c r="O57" s="64"/>
      <c r="P57" s="64"/>
      <c r="Q57" s="64"/>
      <c r="R57" s="64"/>
      <c r="S57" s="64"/>
      <c r="T57" s="64"/>
      <c r="U57" s="64"/>
      <c r="V57" s="64"/>
    </row>
    <row r="58" spans="1:22" ht="15" customHeight="1" x14ac:dyDescent="0.25">
      <c r="J58" s="64"/>
      <c r="K58" s="64"/>
      <c r="L58" s="64"/>
      <c r="M58" s="64"/>
      <c r="N58" s="64"/>
      <c r="O58" s="64"/>
      <c r="P58" s="64"/>
      <c r="Q58" s="64"/>
      <c r="R58" s="64"/>
      <c r="S58" s="64"/>
      <c r="T58" s="64"/>
      <c r="U58" s="64"/>
      <c r="V58" s="64"/>
    </row>
    <row r="59" spans="1:22" ht="15" customHeight="1" x14ac:dyDescent="0.25">
      <c r="J59" s="64"/>
      <c r="K59" s="64"/>
      <c r="L59" s="64"/>
      <c r="M59" s="64"/>
      <c r="N59" s="64"/>
      <c r="O59" s="64"/>
      <c r="P59" s="64"/>
      <c r="Q59" s="64"/>
      <c r="R59" s="64"/>
      <c r="S59" s="64"/>
      <c r="T59" s="64"/>
      <c r="U59" s="64"/>
      <c r="V59" s="64"/>
    </row>
    <row r="64" spans="1:22" x14ac:dyDescent="0.25">
      <c r="A64" s="87" t="s">
        <v>56</v>
      </c>
      <c r="B64" s="88"/>
      <c r="C64" s="88"/>
      <c r="D64" s="88"/>
      <c r="E64" s="88"/>
      <c r="F64" s="88"/>
      <c r="G64" s="88"/>
      <c r="H64" s="88"/>
    </row>
    <row r="65" spans="1:22" x14ac:dyDescent="0.25">
      <c r="A65" s="88"/>
      <c r="B65" s="88"/>
      <c r="C65" s="88"/>
      <c r="D65" s="88"/>
      <c r="E65" s="88"/>
      <c r="F65" s="88"/>
      <c r="G65" s="88"/>
      <c r="H65" s="88"/>
    </row>
    <row r="68" spans="1:22" x14ac:dyDescent="0.25">
      <c r="J68" s="65" t="s">
        <v>68</v>
      </c>
      <c r="K68" s="65"/>
      <c r="L68" s="65"/>
      <c r="M68" s="65"/>
      <c r="N68" s="65"/>
      <c r="O68" s="65"/>
      <c r="P68" s="65"/>
      <c r="Q68" s="65"/>
      <c r="R68" s="65"/>
      <c r="S68" s="65"/>
      <c r="T68" s="65"/>
      <c r="U68" s="65"/>
      <c r="V68" s="65"/>
    </row>
    <row r="69" spans="1:22" x14ac:dyDescent="0.25">
      <c r="J69" s="65"/>
      <c r="K69" s="65"/>
      <c r="L69" s="65"/>
      <c r="M69" s="65"/>
      <c r="N69" s="65"/>
      <c r="O69" s="65"/>
      <c r="P69" s="65"/>
      <c r="Q69" s="65"/>
      <c r="R69" s="65"/>
      <c r="S69" s="65"/>
      <c r="T69" s="65"/>
      <c r="U69" s="65"/>
      <c r="V69" s="65"/>
    </row>
    <row r="70" spans="1:22" x14ac:dyDescent="0.25">
      <c r="J70" s="65"/>
      <c r="K70" s="65"/>
      <c r="L70" s="65"/>
      <c r="M70" s="65"/>
      <c r="N70" s="65"/>
      <c r="O70" s="65"/>
      <c r="P70" s="65"/>
      <c r="Q70" s="65"/>
      <c r="R70" s="65"/>
      <c r="S70" s="65"/>
      <c r="T70" s="65"/>
      <c r="U70" s="65"/>
      <c r="V70" s="65"/>
    </row>
    <row r="71" spans="1:22" x14ac:dyDescent="0.25">
      <c r="J71" s="65"/>
      <c r="K71" s="65"/>
      <c r="L71" s="65"/>
      <c r="M71" s="65"/>
      <c r="N71" s="65"/>
      <c r="O71" s="65"/>
      <c r="P71" s="65"/>
      <c r="Q71" s="65"/>
      <c r="R71" s="65"/>
      <c r="S71" s="65"/>
      <c r="T71" s="65"/>
      <c r="U71" s="65"/>
      <c r="V71" s="65"/>
    </row>
    <row r="72" spans="1:22" x14ac:dyDescent="0.25">
      <c r="J72" s="65"/>
      <c r="K72" s="65"/>
      <c r="L72" s="65"/>
      <c r="M72" s="65"/>
      <c r="N72" s="65"/>
      <c r="O72" s="65"/>
      <c r="P72" s="65"/>
      <c r="Q72" s="65"/>
      <c r="R72" s="65"/>
      <c r="S72" s="65"/>
      <c r="T72" s="65"/>
      <c r="U72" s="65"/>
      <c r="V72" s="65"/>
    </row>
    <row r="73" spans="1:22" x14ac:dyDescent="0.25">
      <c r="J73" s="65"/>
      <c r="K73" s="65"/>
      <c r="L73" s="65"/>
      <c r="M73" s="65"/>
      <c r="N73" s="65"/>
      <c r="O73" s="65"/>
      <c r="P73" s="65"/>
      <c r="Q73" s="65"/>
      <c r="R73" s="65"/>
      <c r="S73" s="65"/>
      <c r="T73" s="65"/>
      <c r="U73" s="65"/>
      <c r="V73" s="65"/>
    </row>
    <row r="74" spans="1:22" x14ac:dyDescent="0.25">
      <c r="J74" s="65"/>
      <c r="K74" s="65"/>
      <c r="L74" s="65"/>
      <c r="M74" s="65"/>
      <c r="N74" s="65"/>
      <c r="O74" s="65"/>
      <c r="P74" s="65"/>
      <c r="Q74" s="65"/>
      <c r="R74" s="65"/>
      <c r="S74" s="65"/>
      <c r="T74" s="65"/>
      <c r="U74" s="65"/>
      <c r="V74" s="65"/>
    </row>
    <row r="75" spans="1:22" x14ac:dyDescent="0.25">
      <c r="J75" s="65"/>
      <c r="K75" s="65"/>
      <c r="L75" s="65"/>
      <c r="M75" s="65"/>
      <c r="N75" s="65"/>
      <c r="O75" s="65"/>
      <c r="P75" s="65"/>
      <c r="Q75" s="65"/>
      <c r="R75" s="65"/>
      <c r="S75" s="65"/>
      <c r="T75" s="65"/>
      <c r="U75" s="65"/>
      <c r="V75" s="65"/>
    </row>
    <row r="76" spans="1:22" x14ac:dyDescent="0.25">
      <c r="J76" s="65"/>
      <c r="K76" s="65"/>
      <c r="L76" s="65"/>
      <c r="M76" s="65"/>
      <c r="N76" s="65"/>
      <c r="O76" s="65"/>
      <c r="P76" s="65"/>
      <c r="Q76" s="65"/>
      <c r="R76" s="65"/>
      <c r="S76" s="65"/>
      <c r="T76" s="65"/>
      <c r="U76" s="65"/>
      <c r="V76" s="65"/>
    </row>
    <row r="77" spans="1:22" x14ac:dyDescent="0.25">
      <c r="J77" s="65"/>
      <c r="K77" s="65"/>
      <c r="L77" s="65"/>
      <c r="M77" s="65"/>
      <c r="N77" s="65"/>
      <c r="O77" s="65"/>
      <c r="P77" s="65"/>
      <c r="Q77" s="65"/>
      <c r="R77" s="65"/>
      <c r="S77" s="65"/>
      <c r="T77" s="65"/>
      <c r="U77" s="65"/>
      <c r="V77" s="65"/>
    </row>
    <row r="78" spans="1:22" x14ac:dyDescent="0.25">
      <c r="J78" s="65"/>
      <c r="K78" s="65"/>
      <c r="L78" s="65"/>
      <c r="M78" s="65"/>
      <c r="N78" s="65"/>
      <c r="O78" s="65"/>
      <c r="P78" s="65"/>
      <c r="Q78" s="65"/>
      <c r="R78" s="65"/>
      <c r="S78" s="65"/>
      <c r="T78" s="65"/>
      <c r="U78" s="65"/>
      <c r="V78" s="65"/>
    </row>
    <row r="91" spans="1:8" x14ac:dyDescent="0.25">
      <c r="A91" s="87" t="s">
        <v>57</v>
      </c>
      <c r="B91" s="88"/>
      <c r="C91" s="88"/>
      <c r="D91" s="88"/>
      <c r="E91" s="88"/>
      <c r="F91" s="88"/>
      <c r="G91" s="88"/>
      <c r="H91" s="88"/>
    </row>
    <row r="92" spans="1:8" x14ac:dyDescent="0.25">
      <c r="A92" s="88"/>
      <c r="B92" s="88"/>
      <c r="C92" s="88"/>
      <c r="D92" s="88"/>
      <c r="E92" s="88"/>
      <c r="F92" s="88"/>
      <c r="G92" s="88"/>
      <c r="H92" s="88"/>
    </row>
    <row r="94" spans="1:8" ht="15.75" x14ac:dyDescent="0.25">
      <c r="A94" s="63" t="s">
        <v>58</v>
      </c>
      <c r="B94" s="63" t="s">
        <v>59</v>
      </c>
      <c r="C94" s="63" t="s">
        <v>60</v>
      </c>
      <c r="D94" s="63" t="s">
        <v>61</v>
      </c>
    </row>
    <row r="95" spans="1:8" ht="15.75" x14ac:dyDescent="0.25">
      <c r="A95" s="58">
        <v>35.020000000000003</v>
      </c>
      <c r="B95" s="58">
        <v>37.800000000000004</v>
      </c>
      <c r="C95" s="58">
        <v>44.7</v>
      </c>
      <c r="D95" s="58">
        <v>40.599999999999994</v>
      </c>
    </row>
    <row r="97" spans="10:22" x14ac:dyDescent="0.25">
      <c r="J97" s="65" t="s">
        <v>63</v>
      </c>
      <c r="K97" s="66"/>
      <c r="L97" s="66"/>
      <c r="M97" s="66"/>
      <c r="N97" s="66"/>
      <c r="O97" s="66"/>
      <c r="P97" s="66"/>
      <c r="Q97" s="66"/>
      <c r="R97" s="66"/>
      <c r="S97" s="66"/>
      <c r="T97" s="66"/>
      <c r="U97" s="66"/>
      <c r="V97" s="66"/>
    </row>
    <row r="98" spans="10:22" x14ac:dyDescent="0.25">
      <c r="J98" s="66"/>
      <c r="K98" s="66"/>
      <c r="L98" s="66"/>
      <c r="M98" s="66"/>
      <c r="N98" s="66"/>
      <c r="O98" s="66"/>
      <c r="P98" s="66"/>
      <c r="Q98" s="66"/>
      <c r="R98" s="66"/>
      <c r="S98" s="66"/>
      <c r="T98" s="66"/>
      <c r="U98" s="66"/>
      <c r="V98" s="66"/>
    </row>
    <row r="99" spans="10:22" x14ac:dyDescent="0.25">
      <c r="J99" s="66"/>
      <c r="K99" s="66"/>
      <c r="L99" s="66"/>
      <c r="M99" s="66"/>
      <c r="N99" s="66"/>
      <c r="O99" s="66"/>
      <c r="P99" s="66"/>
      <c r="Q99" s="66"/>
      <c r="R99" s="66"/>
      <c r="S99" s="66"/>
      <c r="T99" s="66"/>
      <c r="U99" s="66"/>
      <c r="V99" s="66"/>
    </row>
    <row r="100" spans="10:22" x14ac:dyDescent="0.25">
      <c r="J100" s="66"/>
      <c r="K100" s="66"/>
      <c r="L100" s="66"/>
      <c r="M100" s="66"/>
      <c r="N100" s="66"/>
      <c r="O100" s="66"/>
      <c r="P100" s="66"/>
      <c r="Q100" s="66"/>
      <c r="R100" s="66"/>
      <c r="S100" s="66"/>
      <c r="T100" s="66"/>
      <c r="U100" s="66"/>
      <c r="V100" s="66"/>
    </row>
    <row r="101" spans="10:22" x14ac:dyDescent="0.25">
      <c r="J101" s="66"/>
      <c r="K101" s="66"/>
      <c r="L101" s="66"/>
      <c r="M101" s="66"/>
      <c r="N101" s="66"/>
      <c r="O101" s="66"/>
      <c r="P101" s="66"/>
      <c r="Q101" s="66"/>
      <c r="R101" s="66"/>
      <c r="S101" s="66"/>
      <c r="T101" s="66"/>
      <c r="U101" s="66"/>
      <c r="V101" s="66"/>
    </row>
    <row r="102" spans="10:22" x14ac:dyDescent="0.25">
      <c r="J102" s="66"/>
      <c r="K102" s="66"/>
      <c r="L102" s="66"/>
      <c r="M102" s="66"/>
      <c r="N102" s="66"/>
      <c r="O102" s="66"/>
      <c r="P102" s="66"/>
      <c r="Q102" s="66"/>
      <c r="R102" s="66"/>
      <c r="S102" s="66"/>
      <c r="T102" s="66"/>
      <c r="U102" s="66"/>
      <c r="V102" s="66"/>
    </row>
    <row r="103" spans="10:22" x14ac:dyDescent="0.25">
      <c r="J103" s="66"/>
      <c r="K103" s="66"/>
      <c r="L103" s="66"/>
      <c r="M103" s="66"/>
      <c r="N103" s="66"/>
      <c r="O103" s="66"/>
      <c r="P103" s="66"/>
      <c r="Q103" s="66"/>
      <c r="R103" s="66"/>
      <c r="S103" s="66"/>
      <c r="T103" s="66"/>
      <c r="U103" s="66"/>
      <c r="V103" s="66"/>
    </row>
    <row r="104" spans="10:22" x14ac:dyDescent="0.25">
      <c r="J104" s="66"/>
      <c r="K104" s="66"/>
      <c r="L104" s="66"/>
      <c r="M104" s="66"/>
      <c r="N104" s="66"/>
      <c r="O104" s="66"/>
      <c r="P104" s="66"/>
      <c r="Q104" s="66"/>
      <c r="R104" s="66"/>
      <c r="S104" s="66"/>
      <c r="T104" s="66"/>
      <c r="U104" s="66"/>
      <c r="V104" s="66"/>
    </row>
    <row r="105" spans="10:22" x14ac:dyDescent="0.25">
      <c r="J105" s="66"/>
      <c r="K105" s="66"/>
      <c r="L105" s="66"/>
      <c r="M105" s="66"/>
      <c r="N105" s="66"/>
      <c r="O105" s="66"/>
      <c r="P105" s="66"/>
      <c r="Q105" s="66"/>
      <c r="R105" s="66"/>
      <c r="S105" s="66"/>
      <c r="T105" s="66"/>
      <c r="U105" s="66"/>
      <c r="V105" s="66"/>
    </row>
    <row r="106" spans="10:22" x14ac:dyDescent="0.25">
      <c r="J106" s="66"/>
      <c r="K106" s="66"/>
      <c r="L106" s="66"/>
      <c r="M106" s="66"/>
      <c r="N106" s="66"/>
      <c r="O106" s="66"/>
      <c r="P106" s="66"/>
      <c r="Q106" s="66"/>
      <c r="R106" s="66"/>
      <c r="S106" s="66"/>
      <c r="T106" s="66"/>
      <c r="U106" s="66"/>
      <c r="V106" s="66"/>
    </row>
    <row r="107" spans="10:22" x14ac:dyDescent="0.25">
      <c r="J107" s="66"/>
      <c r="K107" s="66"/>
      <c r="L107" s="66"/>
      <c r="M107" s="66"/>
      <c r="N107" s="66"/>
      <c r="O107" s="66"/>
      <c r="P107" s="66"/>
      <c r="Q107" s="66"/>
      <c r="R107" s="66"/>
      <c r="S107" s="66"/>
      <c r="T107" s="66"/>
      <c r="U107" s="66"/>
      <c r="V107" s="66"/>
    </row>
    <row r="108" spans="10:22" x14ac:dyDescent="0.25">
      <c r="J108" s="66"/>
      <c r="K108" s="66"/>
      <c r="L108" s="66"/>
      <c r="M108" s="66"/>
      <c r="N108" s="66"/>
      <c r="O108" s="66"/>
      <c r="P108" s="66"/>
      <c r="Q108" s="66"/>
      <c r="R108" s="66"/>
      <c r="S108" s="66"/>
      <c r="T108" s="66"/>
      <c r="U108" s="66"/>
      <c r="V108" s="66"/>
    </row>
    <row r="109" spans="10:22" x14ac:dyDescent="0.25">
      <c r="J109" s="66"/>
      <c r="K109" s="66"/>
      <c r="L109" s="66"/>
      <c r="M109" s="66"/>
      <c r="N109" s="66"/>
      <c r="O109" s="66"/>
      <c r="P109" s="66"/>
      <c r="Q109" s="66"/>
      <c r="R109" s="66"/>
      <c r="S109" s="66"/>
      <c r="T109" s="66"/>
      <c r="U109" s="66"/>
      <c r="V109" s="66"/>
    </row>
    <row r="110" spans="10:22" x14ac:dyDescent="0.25">
      <c r="J110" s="66"/>
      <c r="K110" s="66"/>
      <c r="L110" s="66"/>
      <c r="M110" s="66"/>
      <c r="N110" s="66"/>
      <c r="O110" s="66"/>
      <c r="P110" s="66"/>
      <c r="Q110" s="66"/>
      <c r="R110" s="66"/>
      <c r="S110" s="66"/>
      <c r="T110" s="66"/>
      <c r="U110" s="66"/>
      <c r="V110" s="66"/>
    </row>
  </sheetData>
  <mergeCells count="8">
    <mergeCell ref="A1:L5"/>
    <mergeCell ref="J43:V54"/>
    <mergeCell ref="J68:V78"/>
    <mergeCell ref="J97:V110"/>
    <mergeCell ref="J8:V24"/>
    <mergeCell ref="A38:H39"/>
    <mergeCell ref="A64:H65"/>
    <mergeCell ref="A91:H9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3"/>
  <sheetViews>
    <sheetView workbookViewId="0">
      <selection sqref="A1:J13"/>
    </sheetView>
  </sheetViews>
  <sheetFormatPr defaultRowHeight="15" x14ac:dyDescent="0.25"/>
  <sheetData>
    <row r="1" spans="1:10" x14ac:dyDescent="0.25">
      <c r="A1" s="65" t="s">
        <v>64</v>
      </c>
      <c r="B1" s="65"/>
      <c r="C1" s="65"/>
      <c r="D1" s="65"/>
      <c r="E1" s="65"/>
      <c r="F1" s="65"/>
      <c r="G1" s="65"/>
      <c r="H1" s="65"/>
      <c r="I1" s="65"/>
      <c r="J1" s="65"/>
    </row>
    <row r="2" spans="1:10" x14ac:dyDescent="0.25">
      <c r="A2" s="65"/>
      <c r="B2" s="65"/>
      <c r="C2" s="65"/>
      <c r="D2" s="65"/>
      <c r="E2" s="65"/>
      <c r="F2" s="65"/>
      <c r="G2" s="65"/>
      <c r="H2" s="65"/>
      <c r="I2" s="65"/>
      <c r="J2" s="65"/>
    </row>
    <row r="3" spans="1:10" x14ac:dyDescent="0.25">
      <c r="A3" s="65"/>
      <c r="B3" s="65"/>
      <c r="C3" s="65"/>
      <c r="D3" s="65"/>
      <c r="E3" s="65"/>
      <c r="F3" s="65"/>
      <c r="G3" s="65"/>
      <c r="H3" s="65"/>
      <c r="I3" s="65"/>
      <c r="J3" s="65"/>
    </row>
    <row r="4" spans="1:10" x14ac:dyDescent="0.25">
      <c r="A4" s="65"/>
      <c r="B4" s="65"/>
      <c r="C4" s="65"/>
      <c r="D4" s="65"/>
      <c r="E4" s="65"/>
      <c r="F4" s="65"/>
      <c r="G4" s="65"/>
      <c r="H4" s="65"/>
      <c r="I4" s="65"/>
      <c r="J4" s="65"/>
    </row>
    <row r="5" spans="1:10" x14ac:dyDescent="0.25">
      <c r="A5" s="65"/>
      <c r="B5" s="65"/>
      <c r="C5" s="65"/>
      <c r="D5" s="65"/>
      <c r="E5" s="65"/>
      <c r="F5" s="65"/>
      <c r="G5" s="65"/>
      <c r="H5" s="65"/>
      <c r="I5" s="65"/>
      <c r="J5" s="65"/>
    </row>
    <row r="6" spans="1:10" x14ac:dyDescent="0.25">
      <c r="A6" s="65"/>
      <c r="B6" s="65"/>
      <c r="C6" s="65"/>
      <c r="D6" s="65"/>
      <c r="E6" s="65"/>
      <c r="F6" s="65"/>
      <c r="G6" s="65"/>
      <c r="H6" s="65"/>
      <c r="I6" s="65"/>
      <c r="J6" s="65"/>
    </row>
    <row r="7" spans="1:10" x14ac:dyDescent="0.25">
      <c r="A7" s="65"/>
      <c r="B7" s="65"/>
      <c r="C7" s="65"/>
      <c r="D7" s="65"/>
      <c r="E7" s="65"/>
      <c r="F7" s="65"/>
      <c r="G7" s="65"/>
      <c r="H7" s="65"/>
      <c r="I7" s="65"/>
      <c r="J7" s="65"/>
    </row>
    <row r="8" spans="1:10" x14ac:dyDescent="0.25">
      <c r="A8" s="65"/>
      <c r="B8" s="65"/>
      <c r="C8" s="65"/>
      <c r="D8" s="65"/>
      <c r="E8" s="65"/>
      <c r="F8" s="65"/>
      <c r="G8" s="65"/>
      <c r="H8" s="65"/>
      <c r="I8" s="65"/>
      <c r="J8" s="65"/>
    </row>
    <row r="9" spans="1:10" x14ac:dyDescent="0.25">
      <c r="A9" s="65"/>
      <c r="B9" s="65"/>
      <c r="C9" s="65"/>
      <c r="D9" s="65"/>
      <c r="E9" s="65"/>
      <c r="F9" s="65"/>
      <c r="G9" s="65"/>
      <c r="H9" s="65"/>
      <c r="I9" s="65"/>
      <c r="J9" s="65"/>
    </row>
    <row r="10" spans="1:10" x14ac:dyDescent="0.25">
      <c r="A10" s="65"/>
      <c r="B10" s="65"/>
      <c r="C10" s="65"/>
      <c r="D10" s="65"/>
      <c r="E10" s="65"/>
      <c r="F10" s="65"/>
      <c r="G10" s="65"/>
      <c r="H10" s="65"/>
      <c r="I10" s="65"/>
      <c r="J10" s="65"/>
    </row>
    <row r="11" spans="1:10" x14ac:dyDescent="0.25">
      <c r="A11" s="65"/>
      <c r="B11" s="65"/>
      <c r="C11" s="65"/>
      <c r="D11" s="65"/>
      <c r="E11" s="65"/>
      <c r="F11" s="65"/>
      <c r="G11" s="65"/>
      <c r="H11" s="65"/>
      <c r="I11" s="65"/>
      <c r="J11" s="65"/>
    </row>
    <row r="12" spans="1:10" x14ac:dyDescent="0.25">
      <c r="A12" s="65"/>
      <c r="B12" s="65"/>
      <c r="C12" s="65"/>
      <c r="D12" s="65"/>
      <c r="E12" s="65"/>
      <c r="F12" s="65"/>
      <c r="G12" s="65"/>
      <c r="H12" s="65"/>
      <c r="I12" s="65"/>
      <c r="J12" s="65"/>
    </row>
    <row r="13" spans="1:10" x14ac:dyDescent="0.25">
      <c r="A13" s="65"/>
      <c r="B13" s="65"/>
      <c r="C13" s="65"/>
      <c r="D13" s="65"/>
      <c r="E13" s="65"/>
      <c r="F13" s="65"/>
      <c r="G13" s="65"/>
      <c r="H13" s="65"/>
      <c r="I13" s="65"/>
      <c r="J13" s="65"/>
    </row>
  </sheetData>
  <mergeCells count="1">
    <mergeCell ref="A1:J1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9"/>
  <sheetViews>
    <sheetView tabSelected="1" workbookViewId="0">
      <selection sqref="A1:P39"/>
    </sheetView>
  </sheetViews>
  <sheetFormatPr defaultRowHeight="15" x14ac:dyDescent="0.25"/>
  <sheetData>
    <row r="1" spans="1:16" x14ac:dyDescent="0.25">
      <c r="A1" s="65" t="s">
        <v>71</v>
      </c>
      <c r="B1" s="65"/>
      <c r="C1" s="65"/>
      <c r="D1" s="65"/>
      <c r="E1" s="65"/>
      <c r="F1" s="65"/>
      <c r="G1" s="65"/>
      <c r="H1" s="65"/>
      <c r="I1" s="65"/>
      <c r="J1" s="65"/>
      <c r="K1" s="65"/>
      <c r="L1" s="65"/>
      <c r="M1" s="65"/>
      <c r="N1" s="65"/>
      <c r="O1" s="65"/>
      <c r="P1" s="65"/>
    </row>
    <row r="2" spans="1:16" x14ac:dyDescent="0.25">
      <c r="A2" s="65"/>
      <c r="B2" s="65"/>
      <c r="C2" s="65"/>
      <c r="D2" s="65"/>
      <c r="E2" s="65"/>
      <c r="F2" s="65"/>
      <c r="G2" s="65"/>
      <c r="H2" s="65"/>
      <c r="I2" s="65"/>
      <c r="J2" s="65"/>
      <c r="K2" s="65"/>
      <c r="L2" s="65"/>
      <c r="M2" s="65"/>
      <c r="N2" s="65"/>
      <c r="O2" s="65"/>
      <c r="P2" s="65"/>
    </row>
    <row r="3" spans="1:16" x14ac:dyDescent="0.25">
      <c r="A3" s="65"/>
      <c r="B3" s="65"/>
      <c r="C3" s="65"/>
      <c r="D3" s="65"/>
      <c r="E3" s="65"/>
      <c r="F3" s="65"/>
      <c r="G3" s="65"/>
      <c r="H3" s="65"/>
      <c r="I3" s="65"/>
      <c r="J3" s="65"/>
      <c r="K3" s="65"/>
      <c r="L3" s="65"/>
      <c r="M3" s="65"/>
      <c r="N3" s="65"/>
      <c r="O3" s="65"/>
      <c r="P3" s="65"/>
    </row>
    <row r="4" spans="1:16" x14ac:dyDescent="0.25">
      <c r="A4" s="65"/>
      <c r="B4" s="65"/>
      <c r="C4" s="65"/>
      <c r="D4" s="65"/>
      <c r="E4" s="65"/>
      <c r="F4" s="65"/>
      <c r="G4" s="65"/>
      <c r="H4" s="65"/>
      <c r="I4" s="65"/>
      <c r="J4" s="65"/>
      <c r="K4" s="65"/>
      <c r="L4" s="65"/>
      <c r="M4" s="65"/>
      <c r="N4" s="65"/>
      <c r="O4" s="65"/>
      <c r="P4" s="65"/>
    </row>
    <row r="5" spans="1:16" x14ac:dyDescent="0.25">
      <c r="A5" s="65"/>
      <c r="B5" s="65"/>
      <c r="C5" s="65"/>
      <c r="D5" s="65"/>
      <c r="E5" s="65"/>
      <c r="F5" s="65"/>
      <c r="G5" s="65"/>
      <c r="H5" s="65"/>
      <c r="I5" s="65"/>
      <c r="J5" s="65"/>
      <c r="K5" s="65"/>
      <c r="L5" s="65"/>
      <c r="M5" s="65"/>
      <c r="N5" s="65"/>
      <c r="O5" s="65"/>
      <c r="P5" s="65"/>
    </row>
    <row r="6" spans="1:16" x14ac:dyDescent="0.25">
      <c r="A6" s="65"/>
      <c r="B6" s="65"/>
      <c r="C6" s="65"/>
      <c r="D6" s="65"/>
      <c r="E6" s="65"/>
      <c r="F6" s="65"/>
      <c r="G6" s="65"/>
      <c r="H6" s="65"/>
      <c r="I6" s="65"/>
      <c r="J6" s="65"/>
      <c r="K6" s="65"/>
      <c r="L6" s="65"/>
      <c r="M6" s="65"/>
      <c r="N6" s="65"/>
      <c r="O6" s="65"/>
      <c r="P6" s="65"/>
    </row>
    <row r="7" spans="1:16" x14ac:dyDescent="0.25">
      <c r="A7" s="65"/>
      <c r="B7" s="65"/>
      <c r="C7" s="65"/>
      <c r="D7" s="65"/>
      <c r="E7" s="65"/>
      <c r="F7" s="65"/>
      <c r="G7" s="65"/>
      <c r="H7" s="65"/>
      <c r="I7" s="65"/>
      <c r="J7" s="65"/>
      <c r="K7" s="65"/>
      <c r="L7" s="65"/>
      <c r="M7" s="65"/>
      <c r="N7" s="65"/>
      <c r="O7" s="65"/>
      <c r="P7" s="65"/>
    </row>
    <row r="8" spans="1:16" x14ac:dyDescent="0.25">
      <c r="A8" s="65"/>
      <c r="B8" s="65"/>
      <c r="C8" s="65"/>
      <c r="D8" s="65"/>
      <c r="E8" s="65"/>
      <c r="F8" s="65"/>
      <c r="G8" s="65"/>
      <c r="H8" s="65"/>
      <c r="I8" s="65"/>
      <c r="J8" s="65"/>
      <c r="K8" s="65"/>
      <c r="L8" s="65"/>
      <c r="M8" s="65"/>
      <c r="N8" s="65"/>
      <c r="O8" s="65"/>
      <c r="P8" s="65"/>
    </row>
    <row r="9" spans="1:16" x14ac:dyDescent="0.25">
      <c r="A9" s="65"/>
      <c r="B9" s="65"/>
      <c r="C9" s="65"/>
      <c r="D9" s="65"/>
      <c r="E9" s="65"/>
      <c r="F9" s="65"/>
      <c r="G9" s="65"/>
      <c r="H9" s="65"/>
      <c r="I9" s="65"/>
      <c r="J9" s="65"/>
      <c r="K9" s="65"/>
      <c r="L9" s="65"/>
      <c r="M9" s="65"/>
      <c r="N9" s="65"/>
      <c r="O9" s="65"/>
      <c r="P9" s="65"/>
    </row>
    <row r="10" spans="1:16" x14ac:dyDescent="0.25">
      <c r="A10" s="65"/>
      <c r="B10" s="65"/>
      <c r="C10" s="65"/>
      <c r="D10" s="65"/>
      <c r="E10" s="65"/>
      <c r="F10" s="65"/>
      <c r="G10" s="65"/>
      <c r="H10" s="65"/>
      <c r="I10" s="65"/>
      <c r="J10" s="65"/>
      <c r="K10" s="65"/>
      <c r="L10" s="65"/>
      <c r="M10" s="65"/>
      <c r="N10" s="65"/>
      <c r="O10" s="65"/>
      <c r="P10" s="65"/>
    </row>
    <row r="11" spans="1:16" x14ac:dyDescent="0.25">
      <c r="A11" s="65"/>
      <c r="B11" s="65"/>
      <c r="C11" s="65"/>
      <c r="D11" s="65"/>
      <c r="E11" s="65"/>
      <c r="F11" s="65"/>
      <c r="G11" s="65"/>
      <c r="H11" s="65"/>
      <c r="I11" s="65"/>
      <c r="J11" s="65"/>
      <c r="K11" s="65"/>
      <c r="L11" s="65"/>
      <c r="M11" s="65"/>
      <c r="N11" s="65"/>
      <c r="O11" s="65"/>
      <c r="P11" s="65"/>
    </row>
    <row r="12" spans="1:16" x14ac:dyDescent="0.25">
      <c r="A12" s="65"/>
      <c r="B12" s="65"/>
      <c r="C12" s="65"/>
      <c r="D12" s="65"/>
      <c r="E12" s="65"/>
      <c r="F12" s="65"/>
      <c r="G12" s="65"/>
      <c r="H12" s="65"/>
      <c r="I12" s="65"/>
      <c r="J12" s="65"/>
      <c r="K12" s="65"/>
      <c r="L12" s="65"/>
      <c r="M12" s="65"/>
      <c r="N12" s="65"/>
      <c r="O12" s="65"/>
      <c r="P12" s="65"/>
    </row>
    <row r="13" spans="1:16" x14ac:dyDescent="0.25">
      <c r="A13" s="65"/>
      <c r="B13" s="65"/>
      <c r="C13" s="65"/>
      <c r="D13" s="65"/>
      <c r="E13" s="65"/>
      <c r="F13" s="65"/>
      <c r="G13" s="65"/>
      <c r="H13" s="65"/>
      <c r="I13" s="65"/>
      <c r="J13" s="65"/>
      <c r="K13" s="65"/>
      <c r="L13" s="65"/>
      <c r="M13" s="65"/>
      <c r="N13" s="65"/>
      <c r="O13" s="65"/>
      <c r="P13" s="65"/>
    </row>
    <row r="14" spans="1:16" x14ac:dyDescent="0.25">
      <c r="A14" s="65"/>
      <c r="B14" s="65"/>
      <c r="C14" s="65"/>
      <c r="D14" s="65"/>
      <c r="E14" s="65"/>
      <c r="F14" s="65"/>
      <c r="G14" s="65"/>
      <c r="H14" s="65"/>
      <c r="I14" s="65"/>
      <c r="J14" s="65"/>
      <c r="K14" s="65"/>
      <c r="L14" s="65"/>
      <c r="M14" s="65"/>
      <c r="N14" s="65"/>
      <c r="O14" s="65"/>
      <c r="P14" s="65"/>
    </row>
    <row r="15" spans="1:16" x14ac:dyDescent="0.25">
      <c r="A15" s="65"/>
      <c r="B15" s="65"/>
      <c r="C15" s="65"/>
      <c r="D15" s="65"/>
      <c r="E15" s="65"/>
      <c r="F15" s="65"/>
      <c r="G15" s="65"/>
      <c r="H15" s="65"/>
      <c r="I15" s="65"/>
      <c r="J15" s="65"/>
      <c r="K15" s="65"/>
      <c r="L15" s="65"/>
      <c r="M15" s="65"/>
      <c r="N15" s="65"/>
      <c r="O15" s="65"/>
      <c r="P15" s="65"/>
    </row>
    <row r="16" spans="1:16" x14ac:dyDescent="0.25">
      <c r="A16" s="65"/>
      <c r="B16" s="65"/>
      <c r="C16" s="65"/>
      <c r="D16" s="65"/>
      <c r="E16" s="65"/>
      <c r="F16" s="65"/>
      <c r="G16" s="65"/>
      <c r="H16" s="65"/>
      <c r="I16" s="65"/>
      <c r="J16" s="65"/>
      <c r="K16" s="65"/>
      <c r="L16" s="65"/>
      <c r="M16" s="65"/>
      <c r="N16" s="65"/>
      <c r="O16" s="65"/>
      <c r="P16" s="65"/>
    </row>
    <row r="17" spans="1:16" x14ac:dyDescent="0.25">
      <c r="A17" s="65"/>
      <c r="B17" s="65"/>
      <c r="C17" s="65"/>
      <c r="D17" s="65"/>
      <c r="E17" s="65"/>
      <c r="F17" s="65"/>
      <c r="G17" s="65"/>
      <c r="H17" s="65"/>
      <c r="I17" s="65"/>
      <c r="J17" s="65"/>
      <c r="K17" s="65"/>
      <c r="L17" s="65"/>
      <c r="M17" s="65"/>
      <c r="N17" s="65"/>
      <c r="O17" s="65"/>
      <c r="P17" s="65"/>
    </row>
    <row r="18" spans="1:16" x14ac:dyDescent="0.25">
      <c r="A18" s="65"/>
      <c r="B18" s="65"/>
      <c r="C18" s="65"/>
      <c r="D18" s="65"/>
      <c r="E18" s="65"/>
      <c r="F18" s="65"/>
      <c r="G18" s="65"/>
      <c r="H18" s="65"/>
      <c r="I18" s="65"/>
      <c r="J18" s="65"/>
      <c r="K18" s="65"/>
      <c r="L18" s="65"/>
      <c r="M18" s="65"/>
      <c r="N18" s="65"/>
      <c r="O18" s="65"/>
      <c r="P18" s="65"/>
    </row>
    <row r="19" spans="1:16" x14ac:dyDescent="0.25">
      <c r="A19" s="65"/>
      <c r="B19" s="65"/>
      <c r="C19" s="65"/>
      <c r="D19" s="65"/>
      <c r="E19" s="65"/>
      <c r="F19" s="65"/>
      <c r="G19" s="65"/>
      <c r="H19" s="65"/>
      <c r="I19" s="65"/>
      <c r="J19" s="65"/>
      <c r="K19" s="65"/>
      <c r="L19" s="65"/>
      <c r="M19" s="65"/>
      <c r="N19" s="65"/>
      <c r="O19" s="65"/>
      <c r="P19" s="65"/>
    </row>
    <row r="20" spans="1:16" x14ac:dyDescent="0.25">
      <c r="A20" s="65"/>
      <c r="B20" s="65"/>
      <c r="C20" s="65"/>
      <c r="D20" s="65"/>
      <c r="E20" s="65"/>
      <c r="F20" s="65"/>
      <c r="G20" s="65"/>
      <c r="H20" s="65"/>
      <c r="I20" s="65"/>
      <c r="J20" s="65"/>
      <c r="K20" s="65"/>
      <c r="L20" s="65"/>
      <c r="M20" s="65"/>
      <c r="N20" s="65"/>
      <c r="O20" s="65"/>
      <c r="P20" s="65"/>
    </row>
    <row r="21" spans="1:16" x14ac:dyDescent="0.25">
      <c r="A21" s="65"/>
      <c r="B21" s="65"/>
      <c r="C21" s="65"/>
      <c r="D21" s="65"/>
      <c r="E21" s="65"/>
      <c r="F21" s="65"/>
      <c r="G21" s="65"/>
      <c r="H21" s="65"/>
      <c r="I21" s="65"/>
      <c r="J21" s="65"/>
      <c r="K21" s="65"/>
      <c r="L21" s="65"/>
      <c r="M21" s="65"/>
      <c r="N21" s="65"/>
      <c r="O21" s="65"/>
      <c r="P21" s="65"/>
    </row>
    <row r="22" spans="1:16" x14ac:dyDescent="0.25">
      <c r="A22" s="65"/>
      <c r="B22" s="65"/>
      <c r="C22" s="65"/>
      <c r="D22" s="65"/>
      <c r="E22" s="65"/>
      <c r="F22" s="65"/>
      <c r="G22" s="65"/>
      <c r="H22" s="65"/>
      <c r="I22" s="65"/>
      <c r="J22" s="65"/>
      <c r="K22" s="65"/>
      <c r="L22" s="65"/>
      <c r="M22" s="65"/>
      <c r="N22" s="65"/>
      <c r="O22" s="65"/>
      <c r="P22" s="65"/>
    </row>
    <row r="23" spans="1:16" x14ac:dyDescent="0.25">
      <c r="A23" s="65"/>
      <c r="B23" s="65"/>
      <c r="C23" s="65"/>
      <c r="D23" s="65"/>
      <c r="E23" s="65"/>
      <c r="F23" s="65"/>
      <c r="G23" s="65"/>
      <c r="H23" s="65"/>
      <c r="I23" s="65"/>
      <c r="J23" s="65"/>
      <c r="K23" s="65"/>
      <c r="L23" s="65"/>
      <c r="M23" s="65"/>
      <c r="N23" s="65"/>
      <c r="O23" s="65"/>
      <c r="P23" s="65"/>
    </row>
    <row r="24" spans="1:16" x14ac:dyDescent="0.25">
      <c r="A24" s="65"/>
      <c r="B24" s="65"/>
      <c r="C24" s="65"/>
      <c r="D24" s="65"/>
      <c r="E24" s="65"/>
      <c r="F24" s="65"/>
      <c r="G24" s="65"/>
      <c r="H24" s="65"/>
      <c r="I24" s="65"/>
      <c r="J24" s="65"/>
      <c r="K24" s="65"/>
      <c r="L24" s="65"/>
      <c r="M24" s="65"/>
      <c r="N24" s="65"/>
      <c r="O24" s="65"/>
      <c r="P24" s="65"/>
    </row>
    <row r="25" spans="1:16" x14ac:dyDescent="0.25">
      <c r="A25" s="65"/>
      <c r="B25" s="65"/>
      <c r="C25" s="65"/>
      <c r="D25" s="65"/>
      <c r="E25" s="65"/>
      <c r="F25" s="65"/>
      <c r="G25" s="65"/>
      <c r="H25" s="65"/>
      <c r="I25" s="65"/>
      <c r="J25" s="65"/>
      <c r="K25" s="65"/>
      <c r="L25" s="65"/>
      <c r="M25" s="65"/>
      <c r="N25" s="65"/>
      <c r="O25" s="65"/>
      <c r="P25" s="65"/>
    </row>
    <row r="26" spans="1:16" x14ac:dyDescent="0.25">
      <c r="A26" s="65"/>
      <c r="B26" s="65"/>
      <c r="C26" s="65"/>
      <c r="D26" s="65"/>
      <c r="E26" s="65"/>
      <c r="F26" s="65"/>
      <c r="G26" s="65"/>
      <c r="H26" s="65"/>
      <c r="I26" s="65"/>
      <c r="J26" s="65"/>
      <c r="K26" s="65"/>
      <c r="L26" s="65"/>
      <c r="M26" s="65"/>
      <c r="N26" s="65"/>
      <c r="O26" s="65"/>
      <c r="P26" s="65"/>
    </row>
    <row r="27" spans="1:16" x14ac:dyDescent="0.25">
      <c r="A27" s="65"/>
      <c r="B27" s="65"/>
      <c r="C27" s="65"/>
      <c r="D27" s="65"/>
      <c r="E27" s="65"/>
      <c r="F27" s="65"/>
      <c r="G27" s="65"/>
      <c r="H27" s="65"/>
      <c r="I27" s="65"/>
      <c r="J27" s="65"/>
      <c r="K27" s="65"/>
      <c r="L27" s="65"/>
      <c r="M27" s="65"/>
      <c r="N27" s="65"/>
      <c r="O27" s="65"/>
      <c r="P27" s="65"/>
    </row>
    <row r="28" spans="1:16" x14ac:dyDescent="0.25">
      <c r="A28" s="65"/>
      <c r="B28" s="65"/>
      <c r="C28" s="65"/>
      <c r="D28" s="65"/>
      <c r="E28" s="65"/>
      <c r="F28" s="65"/>
      <c r="G28" s="65"/>
      <c r="H28" s="65"/>
      <c r="I28" s="65"/>
      <c r="J28" s="65"/>
      <c r="K28" s="65"/>
      <c r="L28" s="65"/>
      <c r="M28" s="65"/>
      <c r="N28" s="65"/>
      <c r="O28" s="65"/>
      <c r="P28" s="65"/>
    </row>
    <row r="29" spans="1:16" x14ac:dyDescent="0.25">
      <c r="A29" s="65"/>
      <c r="B29" s="65"/>
      <c r="C29" s="65"/>
      <c r="D29" s="65"/>
      <c r="E29" s="65"/>
      <c r="F29" s="65"/>
      <c r="G29" s="65"/>
      <c r="H29" s="65"/>
      <c r="I29" s="65"/>
      <c r="J29" s="65"/>
      <c r="K29" s="65"/>
      <c r="L29" s="65"/>
      <c r="M29" s="65"/>
      <c r="N29" s="65"/>
      <c r="O29" s="65"/>
      <c r="P29" s="65"/>
    </row>
    <row r="30" spans="1:16" x14ac:dyDescent="0.25">
      <c r="A30" s="65"/>
      <c r="B30" s="65"/>
      <c r="C30" s="65"/>
      <c r="D30" s="65"/>
      <c r="E30" s="65"/>
      <c r="F30" s="65"/>
      <c r="G30" s="65"/>
      <c r="H30" s="65"/>
      <c r="I30" s="65"/>
      <c r="J30" s="65"/>
      <c r="K30" s="65"/>
      <c r="L30" s="65"/>
      <c r="M30" s="65"/>
      <c r="N30" s="65"/>
      <c r="O30" s="65"/>
      <c r="P30" s="65"/>
    </row>
    <row r="31" spans="1:16" x14ac:dyDescent="0.25">
      <c r="A31" s="65"/>
      <c r="B31" s="65"/>
      <c r="C31" s="65"/>
      <c r="D31" s="65"/>
      <c r="E31" s="65"/>
      <c r="F31" s="65"/>
      <c r="G31" s="65"/>
      <c r="H31" s="65"/>
      <c r="I31" s="65"/>
      <c r="J31" s="65"/>
      <c r="K31" s="65"/>
      <c r="L31" s="65"/>
      <c r="M31" s="65"/>
      <c r="N31" s="65"/>
      <c r="O31" s="65"/>
      <c r="P31" s="65"/>
    </row>
    <row r="32" spans="1:16" x14ac:dyDescent="0.25">
      <c r="A32" s="65"/>
      <c r="B32" s="65"/>
      <c r="C32" s="65"/>
      <c r="D32" s="65"/>
      <c r="E32" s="65"/>
      <c r="F32" s="65"/>
      <c r="G32" s="65"/>
      <c r="H32" s="65"/>
      <c r="I32" s="65"/>
      <c r="J32" s="65"/>
      <c r="K32" s="65"/>
      <c r="L32" s="65"/>
      <c r="M32" s="65"/>
      <c r="N32" s="65"/>
      <c r="O32" s="65"/>
      <c r="P32" s="65"/>
    </row>
    <row r="33" spans="1:16" x14ac:dyDescent="0.25">
      <c r="A33" s="65"/>
      <c r="B33" s="65"/>
      <c r="C33" s="65"/>
      <c r="D33" s="65"/>
      <c r="E33" s="65"/>
      <c r="F33" s="65"/>
      <c r="G33" s="65"/>
      <c r="H33" s="65"/>
      <c r="I33" s="65"/>
      <c r="J33" s="65"/>
      <c r="K33" s="65"/>
      <c r="L33" s="65"/>
      <c r="M33" s="65"/>
      <c r="N33" s="65"/>
      <c r="O33" s="65"/>
      <c r="P33" s="65"/>
    </row>
    <row r="34" spans="1:16" x14ac:dyDescent="0.25">
      <c r="A34" s="65"/>
      <c r="B34" s="65"/>
      <c r="C34" s="65"/>
      <c r="D34" s="65"/>
      <c r="E34" s="65"/>
      <c r="F34" s="65"/>
      <c r="G34" s="65"/>
      <c r="H34" s="65"/>
      <c r="I34" s="65"/>
      <c r="J34" s="65"/>
      <c r="K34" s="65"/>
      <c r="L34" s="65"/>
      <c r="M34" s="65"/>
      <c r="N34" s="65"/>
      <c r="O34" s="65"/>
      <c r="P34" s="65"/>
    </row>
    <row r="35" spans="1:16" x14ac:dyDescent="0.25">
      <c r="A35" s="65"/>
      <c r="B35" s="65"/>
      <c r="C35" s="65"/>
      <c r="D35" s="65"/>
      <c r="E35" s="65"/>
      <c r="F35" s="65"/>
      <c r="G35" s="65"/>
      <c r="H35" s="65"/>
      <c r="I35" s="65"/>
      <c r="J35" s="65"/>
      <c r="K35" s="65"/>
      <c r="L35" s="65"/>
      <c r="M35" s="65"/>
      <c r="N35" s="65"/>
      <c r="O35" s="65"/>
      <c r="P35" s="65"/>
    </row>
    <row r="36" spans="1:16" x14ac:dyDescent="0.25">
      <c r="A36" s="65"/>
      <c r="B36" s="65"/>
      <c r="C36" s="65"/>
      <c r="D36" s="65"/>
      <c r="E36" s="65"/>
      <c r="F36" s="65"/>
      <c r="G36" s="65"/>
      <c r="H36" s="65"/>
      <c r="I36" s="65"/>
      <c r="J36" s="65"/>
      <c r="K36" s="65"/>
      <c r="L36" s="65"/>
      <c r="M36" s="65"/>
      <c r="N36" s="65"/>
      <c r="O36" s="65"/>
      <c r="P36" s="65"/>
    </row>
    <row r="37" spans="1:16" x14ac:dyDescent="0.25">
      <c r="A37" s="65"/>
      <c r="B37" s="65"/>
      <c r="C37" s="65"/>
      <c r="D37" s="65"/>
      <c r="E37" s="65"/>
      <c r="F37" s="65"/>
      <c r="G37" s="65"/>
      <c r="H37" s="65"/>
      <c r="I37" s="65"/>
      <c r="J37" s="65"/>
      <c r="K37" s="65"/>
      <c r="L37" s="65"/>
      <c r="M37" s="65"/>
      <c r="N37" s="65"/>
      <c r="O37" s="65"/>
      <c r="P37" s="65"/>
    </row>
    <row r="38" spans="1:16" x14ac:dyDescent="0.25">
      <c r="A38" s="65"/>
      <c r="B38" s="65"/>
      <c r="C38" s="65"/>
      <c r="D38" s="65"/>
      <c r="E38" s="65"/>
      <c r="F38" s="65"/>
      <c r="G38" s="65"/>
      <c r="H38" s="65"/>
      <c r="I38" s="65"/>
      <c r="J38" s="65"/>
      <c r="K38" s="65"/>
      <c r="L38" s="65"/>
      <c r="M38" s="65"/>
      <c r="N38" s="65"/>
      <c r="O38" s="65"/>
      <c r="P38" s="65"/>
    </row>
    <row r="39" spans="1:16" x14ac:dyDescent="0.25">
      <c r="A39" s="65"/>
      <c r="B39" s="65"/>
      <c r="C39" s="65"/>
      <c r="D39" s="65"/>
      <c r="E39" s="65"/>
      <c r="F39" s="65"/>
      <c r="G39" s="65"/>
      <c r="H39" s="65"/>
      <c r="I39" s="65"/>
      <c r="J39" s="65"/>
      <c r="K39" s="65"/>
      <c r="L39" s="65"/>
      <c r="M39" s="65"/>
      <c r="N39" s="65"/>
      <c r="O39" s="65"/>
      <c r="P39" s="65"/>
    </row>
  </sheetData>
  <mergeCells count="1">
    <mergeCell ref="A1:P3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7</vt:i4>
      </vt:variant>
    </vt:vector>
  </HeadingPairs>
  <TitlesOfParts>
    <vt:vector size="7" baseType="lpstr">
      <vt:lpstr>Introduction</vt:lpstr>
      <vt:lpstr>Task 1(a)</vt:lpstr>
      <vt:lpstr>Task 1(b)</vt:lpstr>
      <vt:lpstr>Task 1(c)</vt:lpstr>
      <vt:lpstr>Task 2(a) and Task 2(b)</vt:lpstr>
      <vt:lpstr>Conclusion</vt:lpstr>
      <vt:lpstr>References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2023-04-25T13:29:04Z</dcterms:modified>
</cp:coreProperties>
</file>